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xr:revisionPtr revIDLastSave="2" documentId="8_{17A7D8DF-6047-4792-88D3-D0763EAA7C4E}" xr6:coauthVersionLast="47" xr6:coauthVersionMax="47" xr10:uidLastSave="{D4A9E7BB-BAFE-43B9-920B-BAF680E5C61E}"/>
  <bookViews>
    <workbookView xWindow="-108" yWindow="-108" windowWidth="23256" windowHeight="12456" firstSheet="19" activeTab="20" xr2:uid="{00000000-000D-0000-FFFF-FFFF00000000}"/>
  </bookViews>
  <sheets>
    <sheet name="E.AugPIVOT" sheetId="25" r:id="rId1"/>
    <sheet name="E.AugPIVOTdrew" sheetId="27" r:id="rId2"/>
    <sheet name="E.SeptPIVOT" sheetId="26" r:id="rId3"/>
    <sheet name="E.OctPIVOT" sheetId="28" r:id="rId4"/>
    <sheet name="Study List EW" sheetId="24" r:id="rId5"/>
    <sheet name="E.Summary Tables" sheetId="9" r:id="rId6"/>
    <sheet name="E.APRIL2024" sheetId="10" r:id="rId7"/>
    <sheet name="E.MAY2024" sheetId="8" r:id="rId8"/>
    <sheet name="E.JUNE2024" sheetId="18" r:id="rId9"/>
    <sheet name="E.JULY2024" sheetId="17" r:id="rId10"/>
    <sheet name="E.AUG2024" sheetId="16" r:id="rId11"/>
    <sheet name="E.SEPT2024" sheetId="14" r:id="rId12"/>
    <sheet name="W.SEPT2024" sheetId="20" r:id="rId13"/>
    <sheet name="E.OCT2024" sheetId="21" r:id="rId14"/>
    <sheet name="W.OCT2024" sheetId="13" r:id="rId15"/>
    <sheet name="E.NOV2024" sheetId="22" r:id="rId16"/>
    <sheet name="W.NOV2024" sheetId="12" r:id="rId17"/>
    <sheet name="E.DEC2024" sheetId="23" r:id="rId18"/>
    <sheet name="W.DEC2024" sheetId="11" r:id="rId19"/>
    <sheet name="W.JAN2025" sheetId="34" r:id="rId20"/>
    <sheet name="E.JAN2025" sheetId="33" r:id="rId21"/>
    <sheet name="ProjectList" sheetId="30" r:id="rId22"/>
    <sheet name="TEMP" sheetId="32" r:id="rId23"/>
  </sheets>
  <definedNames>
    <definedName name="_xlnm._FilterDatabase" localSheetId="18" hidden="1">W.DEC2024!$G$1:$L$112</definedName>
  </definedNames>
  <calcPr calcId="191029"/>
  <pivotCaches>
    <pivotCache cacheId="0" r:id="rId24"/>
    <pivotCache cacheId="1" r:id="rId25"/>
    <pivotCache cacheId="2" r:id="rId2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6" l="1"/>
  <c r="L3" i="11"/>
  <c r="L15" i="11" s="1"/>
  <c r="L4" i="11"/>
  <c r="L5" i="11"/>
  <c r="L6" i="11"/>
  <c r="L7" i="11"/>
  <c r="L8" i="11"/>
  <c r="L9" i="11"/>
  <c r="L10" i="11"/>
  <c r="L11" i="11"/>
  <c r="L12" i="11"/>
  <c r="L13" i="11"/>
  <c r="L14" i="11"/>
  <c r="L2" i="11"/>
  <c r="J4" i="11"/>
  <c r="J5" i="11"/>
  <c r="J6" i="11"/>
  <c r="J7" i="11"/>
  <c r="J8" i="11"/>
  <c r="J9" i="11"/>
  <c r="J10" i="11"/>
  <c r="J11" i="11"/>
  <c r="J12" i="11"/>
  <c r="J13" i="11"/>
  <c r="J14" i="11"/>
  <c r="J3" i="11"/>
  <c r="J2" i="11"/>
  <c r="J15" i="11" s="1"/>
  <c r="J2" i="23"/>
  <c r="L2" i="23"/>
  <c r="L3" i="23"/>
  <c r="L4" i="23"/>
  <c r="L5" i="23"/>
  <c r="L6" i="23"/>
  <c r="L7" i="23"/>
  <c r="L8" i="23"/>
  <c r="L9" i="23"/>
  <c r="L10" i="23"/>
  <c r="L11" i="23"/>
  <c r="L12" i="23"/>
  <c r="L13" i="23"/>
  <c r="L14" i="23"/>
  <c r="L15" i="23"/>
  <c r="L17" i="23"/>
  <c r="J3" i="23"/>
  <c r="J17" i="23" s="1"/>
  <c r="J4" i="23"/>
  <c r="J5" i="23"/>
  <c r="J6" i="23"/>
  <c r="J7" i="23"/>
  <c r="J8" i="23"/>
  <c r="J9" i="23"/>
  <c r="J10" i="23"/>
  <c r="J11" i="23"/>
  <c r="J12" i="23"/>
  <c r="J13" i="23"/>
  <c r="J14" i="23"/>
  <c r="J15" i="23"/>
  <c r="L16" i="23"/>
  <c r="L5" i="22"/>
  <c r="L10" i="22"/>
  <c r="J18" i="22" s="1"/>
  <c r="J19" i="22" s="1"/>
  <c r="J2" i="22"/>
  <c r="J3" i="22"/>
  <c r="J4" i="22"/>
  <c r="J5" i="22"/>
  <c r="J6" i="22"/>
  <c r="J7" i="22"/>
  <c r="J8" i="22"/>
  <c r="J9" i="22"/>
  <c r="J10" i="22"/>
  <c r="J11" i="22"/>
  <c r="J12" i="22"/>
  <c r="J13" i="22"/>
  <c r="J14" i="22"/>
  <c r="L2" i="22"/>
  <c r="L3" i="22"/>
  <c r="L4" i="22"/>
  <c r="L6" i="22"/>
  <c r="L7" i="22"/>
  <c r="L8" i="22"/>
  <c r="L9" i="22"/>
  <c r="L11" i="22"/>
  <c r="L12" i="22"/>
  <c r="L13" i="22"/>
  <c r="L14" i="22"/>
  <c r="L15" i="22"/>
  <c r="L16" i="22"/>
  <c r="J2" i="21"/>
  <c r="H5" i="12"/>
  <c r="L2" i="12"/>
  <c r="L3" i="12"/>
  <c r="L4" i="12"/>
  <c r="L5" i="12"/>
  <c r="L6" i="12"/>
  <c r="L7" i="12"/>
  <c r="L8" i="12"/>
  <c r="L9" i="12"/>
  <c r="L10" i="12"/>
  <c r="L11" i="12"/>
  <c r="L12" i="12"/>
  <c r="L13" i="12"/>
  <c r="E99" i="22"/>
  <c r="L3" i="13"/>
  <c r="L4" i="13"/>
  <c r="L5" i="13"/>
  <c r="L6" i="13"/>
  <c r="L7" i="13"/>
  <c r="L8" i="13"/>
  <c r="L9" i="13"/>
  <c r="L10" i="13"/>
  <c r="L11" i="13"/>
  <c r="L12" i="13"/>
  <c r="L13" i="13"/>
  <c r="L14" i="13"/>
  <c r="L15" i="13"/>
  <c r="J2" i="12"/>
  <c r="J3" i="12"/>
  <c r="J4" i="12"/>
  <c r="J5" i="12"/>
  <c r="J6" i="12"/>
  <c r="J7" i="12"/>
  <c r="J8" i="12"/>
  <c r="J9" i="12"/>
  <c r="J10" i="12"/>
  <c r="J11" i="12"/>
  <c r="J12" i="12"/>
  <c r="J14" i="12"/>
  <c r="J15" i="12"/>
  <c r="J16" i="12"/>
  <c r="J17" i="12"/>
  <c r="J18" i="12"/>
  <c r="J19" i="12"/>
  <c r="E171" i="21"/>
  <c r="J3" i="21"/>
  <c r="J4" i="21"/>
  <c r="J5" i="21"/>
  <c r="J6" i="21"/>
  <c r="J7" i="21"/>
  <c r="J8" i="21"/>
  <c r="J9" i="21"/>
  <c r="J10" i="21"/>
  <c r="J11" i="21"/>
  <c r="J12" i="21"/>
  <c r="J13" i="21"/>
  <c r="J14" i="21"/>
  <c r="J15" i="21"/>
  <c r="J16" i="21"/>
  <c r="J17" i="21"/>
  <c r="J18" i="21"/>
  <c r="J19" i="21"/>
  <c r="J20" i="21"/>
  <c r="J21" i="21"/>
  <c r="J22" i="21"/>
  <c r="J23" i="21"/>
  <c r="J24" i="21"/>
  <c r="J25" i="21"/>
  <c r="J26" i="21"/>
  <c r="J27" i="21"/>
  <c r="J28" i="21"/>
  <c r="J29" i="21"/>
  <c r="J35" i="21" s="1"/>
  <c r="J30" i="21"/>
  <c r="J31" i="21"/>
  <c r="J32" i="21"/>
  <c r="J33" i="21"/>
  <c r="J34" i="21"/>
  <c r="L10" i="21"/>
  <c r="L2" i="21"/>
  <c r="L16" i="21" s="1"/>
  <c r="L3" i="21"/>
  <c r="L4" i="21"/>
  <c r="L5" i="21"/>
  <c r="L6" i="21"/>
  <c r="L7" i="21"/>
  <c r="L8" i="21"/>
  <c r="L9" i="21"/>
  <c r="L11" i="21"/>
  <c r="L12" i="21"/>
  <c r="L13" i="21"/>
  <c r="L14" i="21"/>
  <c r="L15" i="21"/>
  <c r="J16" i="13"/>
  <c r="J15" i="13"/>
  <c r="J14" i="13"/>
  <c r="J13" i="13"/>
  <c r="J12" i="13"/>
  <c r="J11" i="13"/>
  <c r="J10" i="13"/>
  <c r="J9" i="13"/>
  <c r="J8" i="13"/>
  <c r="J7" i="13"/>
  <c r="J6" i="13"/>
  <c r="J5" i="13"/>
  <c r="J4" i="13"/>
  <c r="J3" i="13"/>
  <c r="J2" i="13"/>
  <c r="J2" i="14"/>
  <c r="J28" i="14" s="1"/>
  <c r="L2" i="13"/>
  <c r="L2" i="14"/>
  <c r="H3" i="13"/>
  <c r="J29" i="16"/>
  <c r="L3" i="14"/>
  <c r="L4" i="14"/>
  <c r="L5" i="14"/>
  <c r="L15" i="14" s="1"/>
  <c r="L6" i="14"/>
  <c r="L7" i="14"/>
  <c r="L8" i="14"/>
  <c r="L9" i="14"/>
  <c r="L10" i="14"/>
  <c r="L11" i="14"/>
  <c r="L12" i="14"/>
  <c r="L13" i="14"/>
  <c r="L14" i="14"/>
  <c r="J3" i="14"/>
  <c r="J4" i="14"/>
  <c r="J5" i="14"/>
  <c r="J6" i="14"/>
  <c r="J7" i="14"/>
  <c r="J8" i="14"/>
  <c r="J9" i="14"/>
  <c r="J10" i="14"/>
  <c r="J11" i="14"/>
  <c r="J12" i="14"/>
  <c r="J13" i="14"/>
  <c r="J14" i="14"/>
  <c r="J15" i="14"/>
  <c r="J16" i="14"/>
  <c r="J17" i="14"/>
  <c r="J18" i="14"/>
  <c r="J19" i="14"/>
  <c r="J20" i="14"/>
  <c r="J21" i="14"/>
  <c r="J22" i="14"/>
  <c r="J23" i="14"/>
  <c r="J24" i="14"/>
  <c r="J25" i="14"/>
  <c r="J26" i="14"/>
  <c r="J27" i="14"/>
  <c r="J2" i="16"/>
  <c r="E188" i="16"/>
  <c r="J3" i="16"/>
  <c r="J4" i="16"/>
  <c r="J5" i="16"/>
  <c r="J31" i="16" s="1"/>
  <c r="J6" i="16"/>
  <c r="J7" i="16"/>
  <c r="J8" i="16"/>
  <c r="J9" i="16"/>
  <c r="J10" i="16"/>
  <c r="J11" i="16"/>
  <c r="J12" i="16"/>
  <c r="J13" i="16"/>
  <c r="J14" i="16"/>
  <c r="J15" i="16"/>
  <c r="J16" i="16"/>
  <c r="J17" i="16"/>
  <c r="J18" i="16"/>
  <c r="J19" i="16"/>
  <c r="J20" i="16"/>
  <c r="J21" i="16"/>
  <c r="J22" i="16"/>
  <c r="J23" i="16"/>
  <c r="J24" i="16"/>
  <c r="J25" i="16"/>
  <c r="J26" i="16"/>
  <c r="J27" i="16"/>
  <c r="J28" i="16"/>
  <c r="J30" i="16"/>
  <c r="L5" i="16"/>
  <c r="L2" i="16"/>
  <c r="L3" i="16"/>
  <c r="L4" i="16"/>
  <c r="L6" i="16"/>
  <c r="L7" i="16"/>
  <c r="L8" i="16"/>
  <c r="L9" i="16"/>
  <c r="L10" i="16"/>
  <c r="L11" i="16"/>
  <c r="L12" i="16"/>
  <c r="L13" i="16"/>
  <c r="L14" i="16"/>
  <c r="L15" i="16"/>
  <c r="L2" i="17"/>
  <c r="J3" i="8"/>
  <c r="J2" i="8"/>
  <c r="J128" i="17"/>
  <c r="J129" i="17"/>
  <c r="J98" i="17"/>
  <c r="J97" i="17"/>
  <c r="J130" i="17"/>
  <c r="J125" i="17"/>
  <c r="J3" i="17"/>
  <c r="J131" i="17"/>
  <c r="J132" i="17"/>
  <c r="J17" i="17"/>
  <c r="J133" i="17"/>
  <c r="J34" i="17"/>
  <c r="J58" i="17"/>
  <c r="J50" i="17"/>
  <c r="J134" i="17"/>
  <c r="J135" i="17"/>
  <c r="J35" i="17"/>
  <c r="J36" i="17"/>
  <c r="J4" i="17"/>
  <c r="J19" i="17" s="1"/>
  <c r="J99" i="17"/>
  <c r="J5" i="17"/>
  <c r="J100" i="17"/>
  <c r="J136" i="17"/>
  <c r="J6" i="17"/>
  <c r="J137" i="17"/>
  <c r="J111" i="17"/>
  <c r="L3" i="17"/>
  <c r="L4" i="17"/>
  <c r="L5" i="17"/>
  <c r="L15" i="17" s="1"/>
  <c r="L6" i="17"/>
  <c r="L7" i="17"/>
  <c r="L8" i="17"/>
  <c r="L9" i="17"/>
  <c r="L10" i="17"/>
  <c r="L11" i="17"/>
  <c r="L12" i="17"/>
  <c r="L13" i="17"/>
  <c r="L14" i="17"/>
  <c r="L2" i="18"/>
  <c r="L15" i="18" s="1"/>
  <c r="L3" i="18"/>
  <c r="L4" i="18"/>
  <c r="L5" i="18"/>
  <c r="L6" i="18"/>
  <c r="L7" i="18"/>
  <c r="L8" i="18"/>
  <c r="L9" i="18"/>
  <c r="L10" i="18"/>
  <c r="L11" i="18"/>
  <c r="L12" i="18"/>
  <c r="L13" i="18"/>
  <c r="L14" i="18"/>
  <c r="J6" i="18"/>
  <c r="J7" i="18"/>
  <c r="J8" i="18"/>
  <c r="J9" i="18"/>
  <c r="J10" i="18"/>
  <c r="J11" i="18"/>
  <c r="J12" i="18"/>
  <c r="J13" i="18"/>
  <c r="J14" i="18"/>
  <c r="J15" i="18"/>
  <c r="J27" i="18" s="1"/>
  <c r="J16" i="18"/>
  <c r="J17" i="18"/>
  <c r="J18" i="18"/>
  <c r="J19" i="18"/>
  <c r="J20" i="18"/>
  <c r="J21" i="18"/>
  <c r="J22" i="18"/>
  <c r="J23" i="18"/>
  <c r="J24" i="18"/>
  <c r="J25" i="18"/>
  <c r="J26" i="18"/>
  <c r="J2" i="18"/>
  <c r="J3" i="18"/>
  <c r="J4" i="18"/>
  <c r="J5" i="18"/>
  <c r="J16" i="9"/>
  <c r="J19" i="9"/>
  <c r="L19" i="9"/>
  <c r="L3" i="8"/>
  <c r="L4" i="8"/>
  <c r="L5" i="8"/>
  <c r="L6" i="8"/>
  <c r="L7" i="8"/>
  <c r="L8" i="8"/>
  <c r="L9" i="8"/>
  <c r="L10" i="8"/>
  <c r="L11" i="8"/>
  <c r="L12" i="8"/>
  <c r="L13" i="8"/>
  <c r="L2" i="8"/>
  <c r="J6" i="8"/>
  <c r="J5" i="8"/>
  <c r="J7" i="8"/>
  <c r="J8" i="8"/>
  <c r="J9" i="8"/>
  <c r="J10" i="8"/>
  <c r="J11" i="8"/>
  <c r="J12" i="8"/>
  <c r="J13" i="8"/>
  <c r="J14" i="8"/>
  <c r="J15" i="8"/>
  <c r="J16" i="8"/>
  <c r="J17" i="8"/>
  <c r="J2" i="10"/>
  <c r="F25" i="9"/>
  <c r="D25" i="9"/>
  <c r="L3" i="10"/>
  <c r="L4" i="10"/>
  <c r="L5" i="10"/>
  <c r="L6" i="10"/>
  <c r="L7" i="10"/>
  <c r="L8" i="10"/>
  <c r="L9" i="10"/>
  <c r="L10" i="10"/>
  <c r="L11" i="10"/>
  <c r="L12" i="10"/>
  <c r="L13" i="10"/>
  <c r="L14" i="10"/>
  <c r="L2" i="10"/>
  <c r="J5" i="10"/>
  <c r="J6" i="10"/>
  <c r="J7" i="10"/>
  <c r="J8" i="10"/>
  <c r="J9" i="10"/>
  <c r="J10" i="10"/>
  <c r="J11" i="10"/>
  <c r="J12" i="10"/>
  <c r="J13" i="10"/>
  <c r="J14" i="10"/>
  <c r="J15" i="10"/>
  <c r="J16" i="10"/>
  <c r="J17" i="10"/>
  <c r="J18" i="10"/>
  <c r="J19" i="10"/>
  <c r="J20" i="10"/>
  <c r="J21" i="10"/>
  <c r="J22" i="10"/>
  <c r="J23" i="10"/>
  <c r="J3" i="10"/>
  <c r="J4" i="10"/>
  <c r="L14" i="12"/>
  <c r="J20" i="12"/>
  <c r="L17" i="22"/>
  <c r="J17" i="22"/>
</calcChain>
</file>

<file path=xl/sharedStrings.xml><?xml version="1.0" encoding="utf-8"?>
<sst xmlns="http://schemas.openxmlformats.org/spreadsheetml/2006/main" count="8165" uniqueCount="1962">
  <si>
    <t>E Aug Pivot</t>
  </si>
  <si>
    <t>Row Labels</t>
  </si>
  <si>
    <t>Sum of Time Spent (in Hours)</t>
  </si>
  <si>
    <t>Mean Minus Outliers</t>
  </si>
  <si>
    <t>Analysis</t>
  </si>
  <si>
    <t>NSQIP Albumin &amp; WBC in Hysterecomy - Dr. Lababidi</t>
  </si>
  <si>
    <t>COSMOS</t>
  </si>
  <si>
    <t>DRR</t>
  </si>
  <si>
    <t>Email/Correspondance</t>
  </si>
  <si>
    <t>CHF &amp; Diuretics - Dr. Sabina</t>
  </si>
  <si>
    <t>Meeting: Analytics</t>
  </si>
  <si>
    <t>DVT Prophylaxis and Brain Cancer - Dr. Stenersen</t>
  </si>
  <si>
    <t>Meeting: Intake</t>
  </si>
  <si>
    <t>Steroids in COPD - Dr. Sabina</t>
  </si>
  <si>
    <t>Meeting: Methods/Ideas</t>
  </si>
  <si>
    <t>(blank)</t>
  </si>
  <si>
    <t>Misc</t>
  </si>
  <si>
    <t>Prep Work</t>
  </si>
  <si>
    <t>Products</t>
  </si>
  <si>
    <t>Back Pain in ED - Dr. Rusli</t>
  </si>
  <si>
    <t>Review/Revise Package</t>
  </si>
  <si>
    <t>SAP</t>
  </si>
  <si>
    <t>Teach</t>
  </si>
  <si>
    <t>High-flow oxygen therapy in sectretion management and decannalation - Dr. Edington</t>
  </si>
  <si>
    <t>POCUS Renal Vein - Dr. Lurie</t>
  </si>
  <si>
    <t>SIRS Alert Modifications - Dr. Gould</t>
  </si>
  <si>
    <t>Urine Sodium in acute decompensated heart failure - Dr. Lurie</t>
  </si>
  <si>
    <t>Bustle to Brilliance - Dr. Tsai</t>
  </si>
  <si>
    <t>Cancer Center Research - Dr. Mead</t>
  </si>
  <si>
    <t>DVT Prophylaxis and Brain Metasasis - Dr. Stenersen</t>
  </si>
  <si>
    <t>DVT Prophylaxis in TIA - Dr. Vivek Patel</t>
  </si>
  <si>
    <t>Identification and Monitoring of Transfusion Incompatibility in Trauma (Pilot)- Dr. Hasara</t>
  </si>
  <si>
    <t>Peritoneal Catheters - Dr. Boucher</t>
  </si>
  <si>
    <t>Risk Factors and Diabetic Complications - Dr. Williams</t>
  </si>
  <si>
    <t>Grand Total</t>
  </si>
  <si>
    <t>Drew's Preferred Pivot order E.AugPIVOT</t>
  </si>
  <si>
    <t>CAUTI - Lauren Morata</t>
  </si>
  <si>
    <t>CBD Study - Dr. Bizanti</t>
  </si>
  <si>
    <t>Compliance in Postpartum Followup - Dr. Peplinski</t>
  </si>
  <si>
    <t>Efficacy of Metoprolol vs Diltiazem in Rate Control in Patients with AFIB - Dr. Dahal</t>
  </si>
  <si>
    <t>Evaluating Effect of Inline Breathing - Dr. Gould</t>
  </si>
  <si>
    <t>GLP's Association with LDLs and LFT - Dr. Loveday</t>
  </si>
  <si>
    <t>Hyperosmolar Therapy in Severe TBI - Dr. Hasara</t>
  </si>
  <si>
    <t>Implant-based Breast Reconstruction - Dr. Straughan</t>
  </si>
  <si>
    <t>IV vs. IM Reglan Study - Dr. Barbera</t>
  </si>
  <si>
    <t>Laproscopic vs. Robotic Colorectal Surgery - Dr. Rasheid</t>
  </si>
  <si>
    <t>Marijuana in Pregnancy - Dr. Mover</t>
  </si>
  <si>
    <t>POCUS Renal Vein- Dr. Lurie</t>
  </si>
  <si>
    <t>Psychoactive Drugs - Dr. Mover</t>
  </si>
  <si>
    <t>Recidivism to Inpatient Psych - Dr. Matasavage</t>
  </si>
  <si>
    <t>VTE Stroke - Dr. Patel</t>
  </si>
  <si>
    <t>Weight Loss Drugs - Dr. Mover</t>
  </si>
  <si>
    <t>Sum</t>
  </si>
  <si>
    <t>Impact of Blood Pressure Variability on HT- Dr. Semanco</t>
  </si>
  <si>
    <t>Labor Day</t>
  </si>
  <si>
    <t>Natriuresis HF RCT - Dr. Lurie</t>
  </si>
  <si>
    <t>Perinatal Mortality - Dr. Mover</t>
  </si>
  <si>
    <t>POC vs SOC HA1C Testing - Dr. Ferreiro</t>
  </si>
  <si>
    <t>POCUS IJV- Dr. Lurie</t>
  </si>
  <si>
    <t>POCUS of IJV - Dr. Lurie</t>
  </si>
  <si>
    <t>Predicting Psych Visits - Dr. Alleyne/Parhin</t>
  </si>
  <si>
    <t>Propofol Dosing in Obese Trauma Patients - Dr. Hasara</t>
  </si>
  <si>
    <t>Satisfaction with Telehealth - Dr. Wu</t>
  </si>
  <si>
    <t>Pivot E.OCT</t>
  </si>
  <si>
    <t>CAUTI - Morarta</t>
  </si>
  <si>
    <t>Identification and Monitoring of Transfusion Incompatibility in Trauma - Dr. Hasara</t>
  </si>
  <si>
    <t>GME Admin</t>
  </si>
  <si>
    <t>Microalbumin Lab Orders - Dr. Ferreiro</t>
  </si>
  <si>
    <t>Stroke Center Hail Maries</t>
  </si>
  <si>
    <t>Admin</t>
  </si>
  <si>
    <t>N</t>
  </si>
  <si>
    <t>Eden Studies</t>
  </si>
  <si>
    <t>Walt Studies</t>
  </si>
  <si>
    <t>Todo's</t>
  </si>
  <si>
    <t>1. Generate a standard for unit of measurement/things we need</t>
  </si>
  <si>
    <t>NCDB Study - Dr. Mead</t>
  </si>
  <si>
    <t>1a. We expect them to revise and update with their expectations from us as a standardized guide. </t>
  </si>
  <si>
    <t>2. CRC to keep meeting minutes at collaborative meetings; Statistician to do it in leu of CRC presence</t>
  </si>
  <si>
    <t>GLP1s in Obesity - Dr. Loveday</t>
  </si>
  <si>
    <t>Psychoactive Drugs - Dr. Mover (Antidepressant Discontinuation - Dr. Mover)</t>
  </si>
  <si>
    <t>Naturiuesis Guided Diuretic Therapy - Dr. Lurie/Bizanti</t>
  </si>
  <si>
    <t xml:space="preserve">Predicting Psych Visits - Dr. Alleyne/Parhin </t>
  </si>
  <si>
    <t>Propofol dosing in obese trauma patients - Hasara</t>
  </si>
  <si>
    <t>Mental Health Satisfaction for Virtual Encounters Post-COVID - Dr. Alleyne/Wu</t>
  </si>
  <si>
    <t>POCUS - Dr. Sabina</t>
  </si>
  <si>
    <t>Dr. John Mateo - Brainstorming</t>
  </si>
  <si>
    <t>Recidivism in Inpatient Psych - Dr. Matasavage</t>
  </si>
  <si>
    <t>Kate Farms Supplements in Recovery- Anne Jensen McAvoy</t>
  </si>
  <si>
    <t>Fall Reduction Following in Home Modifications - Alisha Douglas</t>
  </si>
  <si>
    <t>April 24</t>
  </si>
  <si>
    <t>MAY 24</t>
  </si>
  <si>
    <t>Summary</t>
  </si>
  <si>
    <t>Count</t>
  </si>
  <si>
    <t>(Unique) Projects</t>
  </si>
  <si>
    <t xml:space="preserve">Time </t>
  </si>
  <si>
    <t>(Unique) Tasks</t>
  </si>
  <si>
    <t>Time</t>
  </si>
  <si>
    <t>N Studies:22</t>
  </si>
  <si>
    <t>Psychoactive Drugs</t>
  </si>
  <si>
    <t>Data Prep Work</t>
  </si>
  <si>
    <t>N Studies:16</t>
  </si>
  <si>
    <t>N Studies:</t>
  </si>
  <si>
    <t>Hours: 185.35</t>
  </si>
  <si>
    <t>CHF &amp; Diuretics</t>
  </si>
  <si>
    <t>Hours: 170.75</t>
  </si>
  <si>
    <t>Hours:</t>
  </si>
  <si>
    <t>Study Hours:</t>
  </si>
  <si>
    <t>Marijuana in Pregnancy</t>
  </si>
  <si>
    <t xml:space="preserve">Risk Factors and Diabetic Complications - Dr. Williams_x000D_
</t>
  </si>
  <si>
    <t>StudyHrs:</t>
  </si>
  <si>
    <t>GLP's Association with LDLs and LFT - Dr. Bizanti</t>
  </si>
  <si>
    <t>Total Hours:</t>
  </si>
  <si>
    <t>GLP1 Agonist</t>
  </si>
  <si>
    <t>Patient Attitudes toward Med Students</t>
  </si>
  <si>
    <t>Dyadic Model Parent and Child Inattention</t>
  </si>
  <si>
    <t>CAUTI - Dr. Morata</t>
  </si>
  <si>
    <t>VTE Stroke</t>
  </si>
  <si>
    <t>GLP-1 Agonist - Dr. Mover</t>
  </si>
  <si>
    <t>TAWH - Dr. Seone</t>
  </si>
  <si>
    <t>Chaplain Services</t>
  </si>
  <si>
    <t>Patient Attitudes Towards Medical Student  - Dr. Cerillo</t>
  </si>
  <si>
    <t>Satisfaction with Telehealth</t>
  </si>
  <si>
    <t>DVT Prophylaxis</t>
  </si>
  <si>
    <t>NSQIP Albumin &amp; WBC in Hysterectomy Outcomes</t>
  </si>
  <si>
    <t>Compliance in Postpartum Followup</t>
  </si>
  <si>
    <t>MISC</t>
  </si>
  <si>
    <t>Shoulder Dystocia in Obese Labor - Dr. Lababidi</t>
  </si>
  <si>
    <t>NSQIP Albumin &amp; WBC in Hysterecomy Outcomes</t>
  </si>
  <si>
    <t>Shoulder Dystocia</t>
  </si>
  <si>
    <t>ETO</t>
  </si>
  <si>
    <t>Cancer Center Research</t>
  </si>
  <si>
    <t>Risk Factors of Hemorrhagic Transformation - Dr. Barbera</t>
  </si>
  <si>
    <t xml:space="preserve"> </t>
  </si>
  <si>
    <t>Robotic vs. Laproscopic Cohort</t>
  </si>
  <si>
    <t>DNP</t>
  </si>
  <si>
    <t>+GME ADMIN=</t>
  </si>
  <si>
    <t>CBD Study</t>
  </si>
  <si>
    <t>CAUTI</t>
  </si>
  <si>
    <t>Predicting Psych Visits</t>
  </si>
  <si>
    <t>PeriGen Maternal and Perinatal - Dr. Lababidi</t>
  </si>
  <si>
    <t>SMI&amp;GYN Cx</t>
  </si>
  <si>
    <t>Less COPD Corticosteroid - Dr. Brown</t>
  </si>
  <si>
    <t>BIPAP</t>
  </si>
  <si>
    <t>!!!</t>
  </si>
  <si>
    <t>Summary:</t>
  </si>
  <si>
    <t>!</t>
  </si>
  <si>
    <t>Project</t>
  </si>
  <si>
    <t>PI</t>
  </si>
  <si>
    <t>Date</t>
  </si>
  <si>
    <t>Task</t>
  </si>
  <si>
    <t>Time Spent (in Hours)</t>
  </si>
  <si>
    <t>Notes</t>
  </si>
  <si>
    <t>Back Pain in ED</t>
  </si>
  <si>
    <t>Dr. Rusli</t>
  </si>
  <si>
    <t>Had a meeting with PI/study team and Ken from analytics regarding his concerns with data quality.</t>
  </si>
  <si>
    <t>Drafted notes for upcoming meeting, Brandon scheduled meeting regarding Ken's questions for data pull</t>
  </si>
  <si>
    <t>Reviewed and participated in correspondance with Study team to schedule a meeting with study team and analytics to address Ken's concerns</t>
  </si>
  <si>
    <t>Reviewed questions Ken had about data quality and I answered his questions the best I could and proposed with meet with PI to address further. Brandon to schedule appt.</t>
  </si>
  <si>
    <t>Met with Andrew Wade to review project and prepare for analysis</t>
  </si>
  <si>
    <t>Corresponded with Ken and Andrew regarding data pull concerns</t>
  </si>
  <si>
    <t>Dr. Veenah Stoll</t>
  </si>
  <si>
    <t>Bustle to Brilliance</t>
  </si>
  <si>
    <t>Dr. Tsai</t>
  </si>
  <si>
    <t>Meeting with PI and Lauren to review errors in study design, DCF, and protocol. Dr. Tsai said he understood and would update the documents and notify us when completed.</t>
  </si>
  <si>
    <t>Initiated SAP, Cannot complete until Dr. Tsai notifies us he's completed DCF/protocol updates.</t>
  </si>
  <si>
    <t>Met with Study team and Lauren to discuss study methodology and expectations for next steps</t>
  </si>
  <si>
    <t>Scheduled meeting with PI to review data and next steps for analysis</t>
  </si>
  <si>
    <t>Met with Lauren to review Dr. Tsai's updates and confirm meeting schedule</t>
  </si>
  <si>
    <t>Met with Lauren to discuss the state of project and to schedule a meeting with PI</t>
  </si>
  <si>
    <t>Reviewed and updated my feedback for Dr. Tsai's study on DCF and proposal. Corresponded with Lauren on Dr. Tsai's project update and scheduled a meeting to discuss his project in more detail with Lauren so she can proceed with next steps in meeting with and providing feedback to Dr. Tsai and request an Dr. Lugo's precesnce in reviewing the study.</t>
  </si>
  <si>
    <t>Dr. Mead</t>
  </si>
  <si>
    <t>Met with PI to discuss her next steps to assist with data structure in preperation for analysis.</t>
  </si>
  <si>
    <t>Received new version of dataset from Dr. Mead. Reviewed data for quality</t>
  </si>
  <si>
    <t>Data cleaning, restructuring and organizing for analysis. Met with Dr. Mead to discuss status of data cleaning and next steps</t>
  </si>
  <si>
    <t>Discussed state of data and scheduled a meeting to discuss. Dr. Mead to follow-up with Dr. Nguyen about data cleaning</t>
  </si>
  <si>
    <t>Dr. Lauren Morata</t>
  </si>
  <si>
    <t>Met with PI to review Ken's concerns about data quality</t>
  </si>
  <si>
    <t>Scheduled meeting with with PI/team to review protocol, and data collection concerns by Ken</t>
  </si>
  <si>
    <t>Dr. Bizanti</t>
  </si>
  <si>
    <t>Discussed study methodology and study documents, process, and anticipated timeline to completion</t>
  </si>
  <si>
    <t>Dr. Bizanti didn't show. Waited for meeting</t>
  </si>
  <si>
    <t>Dr. Zemina</t>
  </si>
  <si>
    <t>Meet with Dr. Zemina to review Product, analysis, results and to teach her about the statistics involved in the model so she feels confident answering analysis/results questions in presentation. In particular she wants to understand odds ratios, p-values, and confidence intervals.</t>
  </si>
  <si>
    <t>Responded to meeting invite questions</t>
  </si>
  <si>
    <t>Emailed with Dr. Zemina. She requested a meeting to learn what Odds Ratios, regression... are so she can answer questions regarding study results at conference.</t>
  </si>
  <si>
    <t>Through email and unplanned meeting, spent time with PI and study team to review product so address PI's questions about poster quality</t>
  </si>
  <si>
    <t>Reviewed poster with Dr. Zemina, explained the results section and discussed poster format and content. Involved an unplanned meeting and several email reiterations with study team comments.</t>
  </si>
  <si>
    <t>emailed and reciseved email correspondence regarding poster acceptance to symposium and scheduling a time to discuss poster development.</t>
  </si>
  <si>
    <t>Dr. Sabina</t>
  </si>
  <si>
    <t>Continuing data evaluation/cleaning in preperation for analysis</t>
  </si>
  <si>
    <t>Began data evaluation/cleaning in preperation for analysis</t>
  </si>
  <si>
    <t>Recieved updated dataset from Ken. Briefly reviewed, Will schedule time to review and begin cleaning dataset to determine if data quality is sufficient for analysis</t>
  </si>
  <si>
    <t>Met with Dr. Sabina and Ken to discuss issues with data pull, study design. Ken to retry data pull with restructured variables</t>
  </si>
  <si>
    <t>Emailed study team/analytics about our meeting from today to recap converation and document the details from our meeting.</t>
  </si>
  <si>
    <t>Corresponded with Brandon and Dr. Sabina about meeting schedule. Dr. Sabina missed meeting.</t>
  </si>
  <si>
    <t>Dr. Peplinski</t>
  </si>
  <si>
    <t>Generated SAP. Not final until protocol and DCF documents are final prior to IRB submission.</t>
  </si>
  <si>
    <t>Reviewed and organized notes after meeting with PI today in preperation to write SAP. Updated DCF with my comments from meeting. Emailed with description of next steps and expetations with study team.</t>
  </si>
  <si>
    <t>Met with Study team and PI to review protocol and supporting documents. I made edits and gave back to PI to make revisions.</t>
  </si>
  <si>
    <t>Dr. Trent</t>
  </si>
  <si>
    <t>Recieved email regarding study development. Reviewed propsal draft briefly. Will schedule time to review in more detail.</t>
  </si>
  <si>
    <t>Dr. Bendik Stenersen</t>
  </si>
  <si>
    <t>Dr. Stenersen sent followed-up regarding my questions for methodology/ DCF update. His feedback didn't fully address my concerns. I reviewed his document again and provided more context for my requesting the document update. Dr. Stenersen said he understood and would update his documents accordingly.</t>
  </si>
  <si>
    <t>Emailed study team/PI regarding some changes I recommend to the DCF to better be able to analyze their research question.</t>
  </si>
  <si>
    <t>Met with PI and Study team to review study and discuss methodlogy and study design</t>
  </si>
  <si>
    <t>Reviewed and organized notes after meeting with PI today in preperation to write SAP</t>
  </si>
  <si>
    <t>DVT Prophylaxis and Brain Metasasis</t>
  </si>
  <si>
    <t>Had scheduled meeting to review study. Study team needed to reschedule meeting. Brandon to reschedule</t>
  </si>
  <si>
    <t>Scheduleing meeting to review methodology and statistics for study</t>
  </si>
  <si>
    <t>Dr. Sankin</t>
  </si>
  <si>
    <t>Dr. Sankin sent over updated presentation with additional model slides. I provided my feedback via email.</t>
  </si>
  <si>
    <t>Meet with Dr. Sankin to review Product, analysis, results and to teach her about the statistics involved in the model so she feels confident answering analysis/results questions in presentation.</t>
  </si>
  <si>
    <t>Finished tables and graphics for presentation and sent to study team. Scheduled a meeting with Dr. Sankin (and any other team member who needs/wants to join) for tomorrow to team her about the model design and interpretting output/content. </t>
  </si>
  <si>
    <t>Generating graphics and tables for multiple presentations/symposiums requested by Dr. Sankin. Reviewed her current presentation materials, reviewed results of analysis.</t>
  </si>
  <si>
    <t>Emailed correspondance requesting products and a meeting to review analysis</t>
  </si>
  <si>
    <t>Dr. Mover</t>
  </si>
  <si>
    <t>Notified TZ of Dr. Mover's updates on variable definitions</t>
  </si>
  <si>
    <t>Reviewed study content to address TZ's questions regarding data elements in preperation for data pull</t>
  </si>
  <si>
    <t>Received email/communicated concerns to PI, from Analytics (TZ) regarding variable clarification in preperation for data pull.</t>
  </si>
  <si>
    <t>Corresponded with TZ (from analytics) about data questions in preperation for data pull. </t>
  </si>
  <si>
    <t>Requested variable clarification from Dr. Mover. several email correspondence to discuss documents and internal processes between analytics and Eden's role in completing DRR/DCF clarification. </t>
  </si>
  <si>
    <t>Met with Dr. Mover and Lauren to review all research products for upcoming conference for studies: MJ in pregnancy, GLP1 Agonists, GynCX and SMI, and Psychoactive Drugs Discontinuation.</t>
  </si>
  <si>
    <t>Worked on all of Dr. Mover's Projects and corresponded throughout day to develop studies</t>
  </si>
  <si>
    <t>Gynecological Cancer and Severe Mental Illness</t>
  </si>
  <si>
    <t>Added the extensive list of ICD10 Codes into DRR to guide Andrew Wade's data pull.</t>
  </si>
  <si>
    <t>Reviewed study content to address Andrew Wade's questions regarding data elements in preperation for data pull</t>
  </si>
  <si>
    <t>Received email/communicated concerns to PI, from Analytics (Andrew) regarding variable clarification in preperation for data pull.</t>
  </si>
  <si>
    <t>Emailed with Lauren and Dr. Mover to schedule meetins</t>
  </si>
  <si>
    <t>MJ in Pregnancy</t>
  </si>
  <si>
    <t>Dr. Lababidi</t>
  </si>
  <si>
    <t>Continued running analyses, writing up results, generated tables and graphics for product developmemt. Sent product update and content to Dr. Lababidi to finalize poster content.</t>
  </si>
  <si>
    <t>Dr. Lababidi put final poster together and sent to entire study team to review. Reviewed poster and provided my feedback.</t>
  </si>
  <si>
    <t xml:space="preserve">Cleaned data. Data fully prepped for analysis. Began running full models and continued creating tables for posters. (In total there are 16 binary logistic regressions, 2 linear regression models, and significant desciptive analyses necessary. Data for inital models for poster are feasible at this time. Will need additional time to clean and edit variable structure to include "reason for surgery" in analyses when going to paper/journal publication.) </t>
  </si>
  <si>
    <t>Worked Saturday to continue data cleaning and initiate analysis. Need to get a product by early following week due to poster deadline. </t>
  </si>
  <si>
    <t>Spent signficant amount of time cleaning and structuring data. Began inital steps to run desciptive statistics and review data quality</t>
  </si>
  <si>
    <t>Cleaned data in preperation for analysis</t>
  </si>
  <si>
    <t>Begin generating data visualization for poster presentations</t>
  </si>
  <si>
    <t>Reviewed dataset with Dr. Lababidi to confirm which variables were appropriate ones for her analysis. Some variables have similar naming conventions so we reviewed data quality in preperation for analysis</t>
  </si>
  <si>
    <t>Began data cleaning process in prperation for analysis. Dataset included more than 1 million cases, and 300 variables. Study requires significant amount of refinement to meet cohort definition and variables need signifiacnt restructuring for analysis.</t>
  </si>
  <si>
    <t>Emailed Dr. Lababidi with status of NSQIP data and to let her know I've begun the process of evaluating and cleaning data. </t>
  </si>
  <si>
    <t>Noted correspondance from NSQIP: Recipient of data access to national registry</t>
  </si>
  <si>
    <t>Reviewed dataset and corresponded with Dr. Lababidi about data elements and files.</t>
  </si>
  <si>
    <t>Corresponded with Carmen Staton about PUF request</t>
  </si>
  <si>
    <t>Patient Attitudes</t>
  </si>
  <si>
    <t>Dr. Cerillo</t>
  </si>
  <si>
    <t>Reviewed Protocol and Survey from PI, Will schedule time to review methods with PI, write SAP, and revise DCF forms</t>
  </si>
  <si>
    <t>Dr. Cerillo/Alleyne</t>
  </si>
  <si>
    <t>Reviewed protocol and Survey received by Dr. Cerillo. The way the background is written, this is not a research proposal but program evaluation to assess pt satisfaction with med student involvement. The SAP was already written by someone on the study team with an a priori power analysis. I don't see the gap in literature or how measuring this study here generates generalizable knowledge. Emailed Brandon to schedule time to discuss proposal and possibly meet with PI to better understand the needs for this project to be conducted using our research department.</t>
  </si>
  <si>
    <t>Dr. Parhin/Alleyne</t>
  </si>
  <si>
    <t>Produced analysis and sent a request to meet to study team</t>
  </si>
  <si>
    <t>Updated comments in Protocol and Asana, and SAP. Will send to dr. mover</t>
  </si>
  <si>
    <t xml:space="preserve">Revieved the final DCF version from Dr. Mover and reviewed for data clarity to ensure data would be in an appropriate condition for analysis once received. </t>
  </si>
  <si>
    <t>Dr. Mover requested scientific input from Dr. Shirvani, Dr. Shirvani emailed Lauren and I updated comments. I reviewed documents for clarity and updated comments fro Dr. Mover to address</t>
  </si>
  <si>
    <t>Met with Lauren to review Dr. Mover's studies</t>
  </si>
  <si>
    <t>Emailed with Lauren and Dr. Mover about document updates</t>
  </si>
  <si>
    <t>Reviewed totality of research propsoal and supporting documents. Revised SAP and made comments throughout documents for Dr. Mover to address.</t>
  </si>
  <si>
    <t>Recidivism to Inpatient Psych</t>
  </si>
  <si>
    <t>Dr. Matasavage</t>
  </si>
  <si>
    <t>Reviewed study documents per Brandon's request to assist in moving study to IRB including variables on DCF and to ensrue they align with the SAP and feasibility of study..</t>
  </si>
  <si>
    <t>Recieved data/inclusion criteria questions from Ken. Will schedule time to review with Brandon and address next steps (i.e., meet with PI)</t>
  </si>
  <si>
    <t>Dr. Wu/Alleyene</t>
  </si>
  <si>
    <t>Received and reviewed Survey from Dr. Wu. Gave feedback and asked for PI to update the other 2 survey's associated with her studies. Dr. Wu agreed and said she would send when completed</t>
  </si>
  <si>
    <t>Met with Dr. Wu, Dr. Alleyne, and Lauren to review study methodology, survey design, and statistics models. Explained that in the current survey design and study design, the study is not of sufficient quality. I spent signficant effort to explain survey developement/design, validation, basic survey principals, and explained the significant study design flaws that needed addressing. Offered to draft the entire survey with the Dr. Alleyene and Dr. Wu, or to work on a few of the survey questions together to help facilitate the learning of appropriate survey design and psychometrics. Dr. Alleyne declined and said she needed to review survey and study with Dr. Wu.</t>
  </si>
  <si>
    <t> 1</t>
  </si>
  <si>
    <t>Compiled notes for survey and study design gaps.</t>
  </si>
  <si>
    <t>Dr. Wu/Alleyne</t>
  </si>
  <si>
    <t>Corresponded with Study team and reviewed project survey. Requested a meeting with team</t>
  </si>
  <si>
    <t>Reviewed poster and provided my feedback</t>
  </si>
  <si>
    <t>Generated data visualizations for Posters</t>
  </si>
  <si>
    <t>Created tables and graphics for Dr. Lababidi Podium presentation and created a presentation blueprint for Dr. Lababidi, she will just need to paste in a few bullets in introduction and discussion to finish her Podium presentation.</t>
  </si>
  <si>
    <t>Corresponded with Dr. Mover by email and assisted in creating content for upcomging symposium</t>
  </si>
  <si>
    <t>Dr. Vivek Patel</t>
  </si>
  <si>
    <t>Reviewed Dr. Patel's protocol and DCF&gt; I made several revision requests. There are some fundamental, yet small changes that need to be addressed. without addressing them, analytics cannot adequately/correctly pull the necessary data for analysis (e.g., he wants three groups of data pulled for time a drug was administered 0-12 hour, 12-36, or 36-72. The 1st and 2nd groups overlap at 12 hour, and groups 2 and 3 overlap at hour 36.) Small change, but integral to data integrity. There are several of these concerns throughout. I drafted SAP to aquess Lauren's request, however, these updates need to be made prior to finalizing documents.</t>
  </si>
  <si>
    <t>Lauren sent teams asking if I had drafted the SAP for study yet. Explained the documents and latest correspondance I have regarding the study was from 2/22. I asked for her to provide me the more recent documents. She mentioned they're nearly complete. I told her once I review them I'll complete the SAP and send it to her. Intention to complete today if protocol and DCF are in good standing.</t>
  </si>
  <si>
    <t>Drew/Kellcee</t>
  </si>
  <si>
    <t>Made list of studies that have been help up or more information requested regarding variables both pre and post IRB approval form analytics</t>
  </si>
  <si>
    <t>Weekly meeting</t>
  </si>
  <si>
    <t>Updated Asana with study developments, DRRs</t>
  </si>
  <si>
    <t>COSMOS Training</t>
  </si>
  <si>
    <t>Sorted emails, reviewed study status' to update time sheet and ASANA on various studies</t>
  </si>
  <si>
    <t>2nd Annual LRH Symposium</t>
  </si>
  <si>
    <t>Create/update data analyst job duties worksheet and notified Drew.</t>
  </si>
  <si>
    <t>Entered time into timesheet and entered updates into Asana for studies</t>
  </si>
  <si>
    <t>Recieved call regarding conference structure and e-poster questions. Sent update to Dr. Williams regarding his questions.</t>
  </si>
  <si>
    <t xml:space="preserve">Reviewed the emails I've received over the evening. Sorted to appropriate folders. </t>
  </si>
  <si>
    <t>Ran into Dr. Williams in hallway. He had questions regarding e-poster presentations, when, how, and where he'd present. I explained we were instructed to print e-posters if they were received by the deadline, but that I'd notify him of the presentation policy when I confirmed with Kellcee. Emailed kellcee to confirm that we were instructed to "hang eposters" around the hospital? And if there's a portal for Dr. WIlliams (and alike) to answer questions regarding their posters. Will notify Dr. WIlliams when I receive a response from Kellcee. Confirmed, Dr. Williams poster was printed.</t>
  </si>
  <si>
    <t>Went to observe SEU student presentations/research proposals</t>
  </si>
  <si>
    <t>Completed Infor training course requirements (x2)</t>
  </si>
  <si>
    <t>Helped retrieve Posters and bring to department in preperation for symposium</t>
  </si>
  <si>
    <t>Meet with Ibraheem (student intern) regarding the development of a DRR consolidation metric (in preperation)</t>
  </si>
  <si>
    <t>Input time into timesheet and reviewed daily tasks</t>
  </si>
  <si>
    <t>Drew</t>
  </si>
  <si>
    <t>Entered time into timesheet and entered updates into Asana for studies</t>
  </si>
  <si>
    <t xml:space="preserve">Discussed studies status and PI involvement with Drew and CRCs. </t>
  </si>
  <si>
    <t>1 on 1</t>
  </si>
  <si>
    <t>Reviewed meeting suggestion times and corresponded regarding new meeting cadance and my and Drew's availability</t>
  </si>
  <si>
    <t>Entered time into timesheet (worked in evening)</t>
  </si>
  <si>
    <t>Drew and I both needed to reschedule our 1 on 1, moved to following day</t>
  </si>
  <si>
    <t xml:space="preserve">Dr. Mover emailed us regarding someone from IRB requesting her feedback on IRB processes. </t>
  </si>
  <si>
    <t>Emailed with Vikas from COSMOS to reschedule our weekly meetings</t>
  </si>
  <si>
    <t>Went to Dr. Barbera's baby shower in Mulaney South</t>
  </si>
  <si>
    <t>Met with analytics to discuss status of projects and data pull</t>
  </si>
  <si>
    <t>Meeting with COSMOS biweekly to discuss COSMOS trouble shooting</t>
  </si>
  <si>
    <t>Taught and guided student (Ibraheem) on DRR structure, purpose, and consolidation mechanisms. Reviewed product for new DRR tool to aid PI's in selecting appropirate variables and more specifically variables analytics can pull..</t>
  </si>
  <si>
    <t>Spoke with "talent team" to enroll in benefits package</t>
  </si>
  <si>
    <t>COSMOS Email Correspondance with Jett</t>
  </si>
  <si>
    <t>Received 40(ish) email notifications regarding updates from Kellcee on projects in Asana. Reviewed study timelines and responded to tasks requesting my insight or intervention. Documented updates in Asana.</t>
  </si>
  <si>
    <t>Updated Asana projects</t>
  </si>
  <si>
    <t>Walter</t>
  </si>
  <si>
    <t>Discussed scheduling time to meet with SEU students to review methodology and statistics for upcoming presentation</t>
  </si>
  <si>
    <t>Monthly Department Meeting</t>
  </si>
  <si>
    <t>Compile DRRs into spreadsheet</t>
  </si>
  <si>
    <t>Requested assistance from Joe to get SPSS software extension permission for zero-inflated models</t>
  </si>
  <si>
    <t>Dr. Mead requested to meet Monday. Sent invite/added to calenar</t>
  </si>
  <si>
    <t>The analysis for this study is complex. Requested a meeting with Dr. Mead to review data/results to determine how to proceed.</t>
  </si>
  <si>
    <t>Hours: 165.75</t>
  </si>
  <si>
    <t>primary analyses - generating tables</t>
  </si>
  <si>
    <t>20 Business days = 8.25 hours per day</t>
  </si>
  <si>
    <t>Dr. Mead requested my CV/Resume for the NCDB request. She said they're asking for it in order to release the data. Updated my CV to reflect LRH contributions, Sent her a copy.</t>
  </si>
  <si>
    <t xml:space="preserve">A variable coding structure got messed up. Restructured coding structure for variable, completed </t>
  </si>
  <si>
    <t>emailed Dr. Mead with study/analysis update and a question about the cancer staging variable. I need to know when this data was collected from as it is an integral part of the analysis and study meaning. I've asked before, but I haven't had an answer to this question yet.</t>
  </si>
  <si>
    <t>Began primary analyses - generating tables</t>
  </si>
  <si>
    <t>Dr. Mead asked for help answering some questions for her application for NCDB database. I emailed her answers.</t>
  </si>
  <si>
    <t>Data cleaning</t>
  </si>
  <si>
    <t>Dr. Mead asked about the status of her study/analysis. Explained I was completing a write-up for another study, and would begin her next. Also, that I believe her data is cleaned</t>
  </si>
  <si>
    <t>Continued data cleaning in preparation for analysis</t>
  </si>
  <si>
    <t>Ibraheem assisted in data cleaning, I supervised and ensured he used appropriate data security technique in working with data (Study non-human subjects, totally de-identified dataset). </t>
  </si>
  <si>
    <t>Dr. Mead emailed again answering my questions. I'll begin cleaning based on this clarity once I've completed the CHF dataset/analysis.</t>
  </si>
  <si>
    <t>Dr. Mead emailed me with cancer staging criteria to better clean/categorize this variable and to generate dummy variables. I continued cleaning data, however, she did not provide me weither the variable stages are categorical or ordinal, meaning what stages, as defined in the data, is worse in order, if "worse - order" cannot be fully determined by the structure of the data, rather that the stages are just categorically different. Need more clarification.</t>
  </si>
  <si>
    <t>Emailed Dr. Mead study update and explained I need her to define the AJCC cancer staging categories. May need to be corrected by Blanch from Hollis if she coded incorrectly. There appears to be far more stages than noted on the ACS website or in Dr. Mead's instructions.</t>
  </si>
  <si>
    <t>Began analyses for primary research interests. Dr. Mead has expressed interest in generating multiple papers for these datasets therefore analysis and write-up will take more time/effort than for one paper. </t>
  </si>
  <si>
    <t>Cleaned data, continued prelimary analysis and data quality evaluation in preparation for primary analyses</t>
  </si>
  <si>
    <t>Cleaned data, began prelimary analysis in preparation for primary analyses</t>
  </si>
  <si>
    <t>Began cleaning data in preperation for analysis. Received two data sets. Pre-COVID era dataset and COVID era dataset</t>
  </si>
  <si>
    <t>Dr. Mead notified me that she has updated her excel spreadsheets and would like me to review for data quality and to start cleaning in preperation for analysis when I can. I emailed her an expected start time</t>
  </si>
  <si>
    <t>Met with Brandon to review study documents and determine next steps</t>
  </si>
  <si>
    <t>Updated Asana with Dr. Sabina's stats/results updates and emailed Dr. Sabina with publishing tips</t>
  </si>
  <si>
    <t>Met with Dr. Sabina and explained research findings.</t>
  </si>
  <si>
    <t>Completed analyses, cleaned up write-up version to review with study team and PI</t>
  </si>
  <si>
    <t xml:space="preserve">Continued primary analysis, generating tables - nearly completed and notified Dr. Sabina of completion. Asked Brandon to schedule a meeting to review. </t>
  </si>
  <si>
    <t>Continued primary analysis, generating tables</t>
  </si>
  <si>
    <t>Continued primary analysis started generating tables</t>
  </si>
  <si>
    <t>Started primary analysis started generating tables</t>
  </si>
  <si>
    <t>Continuing to create/clean complicated drug variables.</t>
  </si>
  <si>
    <t>Ken messaged me (a ton of information and screen shots) about how the variables overlap and why. I explained I would appreciate him providing variables that are unique, but he said to remove cases that were not unique by 1 drug. I explained I need all previously defined unique combinations as well and will take a substantial amount of time for me to make each combination and remerge in spss. He asked for us to face time when available.</t>
  </si>
  <si>
    <t>Continuing data evaluation/cleaning in preparation for analysis. The totality of the independent variable drug classes are non-independent, a fundamental function of the drug classes. One consideration for continuation is removing all cases of people who do not satisfy a predefined drug combination. Difficult to generate this many variables for unique drug combinations in SPSS. Have a total of 8 drugs, need to generate all combinations of drugs and frequencies. Asked Ken to generate these variables as was originally requested in the DRR/IRB package. Otherwise, will take substantial amount of cleaning to be usable. </t>
  </si>
  <si>
    <t>Ken sent over updated dataset/variables. I merged into my current data files and began cleaning in preperation for analysis. Ken sent over a series of dummy codes for all variables, but not combinations of variables. Difficult to find/generate variables for unique groups. Will take additional time to clean and generate variables appropriately. May consider only keeping two largest additons (bum+spiro=157, and Spirono alone =110)</t>
  </si>
  <si>
    <t xml:space="preserve">Ken messaged me on teams regarding missing diuretics medication variables for 404 pts. He explained that the way he set up the variables' criterion was consistent with how they were described by PI but also that this meant that for some people, none of the variable definitions were satified for these 404 pts. For example, to qualify as a 1 for drugA or B, they had to take it in the dose, combination, and frequency. Then the "none of the above" variable was generated by Ken as "none of the above drugs", when really, there were several people who had Drugs A and B but in different frequency or when different conditions were satisfied, e.g., Lasix in combination with Aldactone (a combination not previously defined, but didn't satisfy "none of the above" because Ken built this variable not to generate a 1 if they in fact had any of those drugs, even if not through the same variable criteria). I requested to meet today to review data quality to search for a solution to this problem. Ken asked this not to be during our "weekly analytics meeting" today. - Ken said he would provide the additional columns/variables to indicate which drugs the remaining 404 people were prescribed. </t>
  </si>
  <si>
    <t>Spoke again with Ken. He explained it'd be easier to discuss n=404 missing diuretic data via a call. I asked to schedule a meeting or discuss at our analytics meeting on Monday.</t>
  </si>
  <si>
    <t>Ken messaged me on teams in response to some of my data questions. (How are we recording people returnning in less than 1 day, I thought we were collecting by date, he said we collected by hour, so people can have a value less than 1. Also, I noticed 404 people did not satisfy the diuretics variables which should = 100% of sample by design, waiting for him to respond to that.</t>
  </si>
  <si>
    <t>Continuing data evaluation/cleaning in preparation for analysis. Upon review of the diuretic medications variable, there's an issue in the coding. Need to clarify with Ken before proceeding with analysis. It appears something is miscoded. Ken is out of office until Friday. - I am missing data on what diuretic a patient got (drugs A-G, or none H) in 404 people. I need to know what Ken did differently on this data pull compared to the last to address the data issues from our last meeting. </t>
  </si>
  <si>
    <t>Brandon requested updated DCF - I reviewed study documents and sent to him</t>
  </si>
  <si>
    <t>Dr. Stenersen</t>
  </si>
  <si>
    <t>Emailed, Dr. Stenersen rescheduled meeting</t>
  </si>
  <si>
    <t>Brandon requested updated DCF - I updated with additional comments and sent to him, requested a meeting to review with study team</t>
  </si>
  <si>
    <t>Reviewed DCF and protocol with Lauren</t>
  </si>
  <si>
    <t>Reviewed Dataset sent over by TZ/analytics. Upon inital review dataset appears feasible to begin cleaning and analysis when I have time. Updated Asana.</t>
  </si>
  <si>
    <t>TZ said dataset is available, when I have the opportunity, I will review</t>
  </si>
  <si>
    <t>Dr. Straughan</t>
  </si>
  <si>
    <t>Met with Dr. Straughan explained next steps for study development, discussed his study design/methods</t>
  </si>
  <si>
    <t>After observing our presentation yesterday, Dr. Straughan requested assistance in intial steps for research, cc'd brandon asking to assist dr/pi in starting  a research project. Responded to multiple emails/chain</t>
  </si>
  <si>
    <t xml:space="preserve">Tz notified me/CRCs that the dataset has become available. I notified Dr. Mover of this update and explained I still have another analysis, as well as her other dataset to get prior to being able to address this one. Will notify her once I've had time to review. </t>
  </si>
  <si>
    <t>Dr. Lababidi asked if we've been able to revisit the additional analyses for this study to go to publication. I set up a meeting with her to set up some deadlines and next steps.</t>
  </si>
  <si>
    <t>Dr. Farah Ferreiro</t>
  </si>
  <si>
    <t>Dr. Ferreiro responded, she's going to start her Protocol. Once complete, I'll update the SAP in preparation for IRB submission - Dr. Farah also has a thread of communication w representatives from UF for collaboration. Continued correspondance.</t>
  </si>
  <si>
    <t>Dr. Ferreiro emailed with updated DCF and background. I responded, told her that when I have the opportunity to review, I'll notify her.</t>
  </si>
  <si>
    <t>Reviewed Dr. Ferreiro's email to outside organizations to help facilitate research feasibility, and reviewed Laruen's emails for her studies' next steps.</t>
  </si>
  <si>
    <t>POC testing vs. routine testing, differences in achieving goal A1C: Compare our data to shands data. POC and blood testing same accuracy. Miriums data Old research vs Shands data POC - flaws would be are there other differences. Has it been done before? - Age, BMI, Sex, Comorbidities (n), n of drugs for diabetes. </t>
  </si>
  <si>
    <t>Reviewed study proposal/intake with Lauren for upcoming intake meeting.</t>
  </si>
  <si>
    <t>Discussed with physician research process and next steps. Pt completed intake forms, Lauren scheduled meeting. Responded to multiple emails/chain</t>
  </si>
  <si>
    <t>Dr. Alleyne/Parhin</t>
  </si>
  <si>
    <t>Reviewed Dr. Alleyne's first draft. I made comments but didn't send. Dr. A requested Dr. Parhin to provide feedback first. Receieved email from Dr. Parhin, she elected not to update the draft. I made additional comments in places she can expand on the merit of the conclusions and emplored her to consider further contributions.</t>
  </si>
  <si>
    <t>met with Lauren and Drew (separetly) regarding correspondance between Dr. Alleyne and Dr. Parhin. Laruen let me know that Dr. ALleyne and Dr. Parhin showed up to the office today thinking they had a scheduled meeting (that was not scheduled because they hadn't confirmed date), Drew and I discussed the expectations of product timeliness and physician requests and setting expectations for Dr. Parhin/Alleyene about conference deadline. Dr. Alleyne responded, she understood and agreed to proceed in current state.</t>
  </si>
  <si>
    <t>Dr. Alleyene responded to my document and said the conference she's submitting to primarily focuses on children and adolesents. She asked if we can focus the results sections on this. Adjusted phrasing to the results/methods sections to focus on adolesent/child. Per Dr. Alleyne's request, I reviewed the call for abstract and information for Authors documents to help facilitate the poster products. Dr. Alleyne then followed up asking if I can take out adults, re-run and re-write the analysis and tables. I explained with such a tight deadline and other deliverable deadlines, I cannot re-run this at this time. Also, the analysis is still appropriate for the child-adolescent theme of the conference, and the analysis I conducted is exactly what was initially proposed for both the conference and Dr. Alleyne's initial conference abstract. I spoke to Drew about her request and that I didn't think it appropirate to redo this study as I completed it nearly 2 months ago and the delay in reviewing the results was on their behalf and to request it with less than a week deadline isn't feasible. Drew said he agreed and not to re-run. I notifed Dr. Alleyne that I've updated phrasing to focus on the C-A but that I didn't have the ability to re run and didn't think it appropirate as the data still satisfied the conference's needs.</t>
  </si>
  <si>
    <t>Sent email notifying PI/study team of results update. Updated Asana - Dr. Alleyne sent several messages in correspondance. I responded.</t>
  </si>
  <si>
    <t>Dr. Alleyne emailed to fu regarding the meeting to review results yesterday. Lauren sent her and Dr. Parhin dates to meet again (the reason the last meeting wasn't formally accepted is because Dr. Alleyne didn't accept or confirm the previous meeting time). I reviewed the results document I wrote. I added additional comments and sent to them so they can review prior to their submission deadline, in case we have a difficult time scheduling a meeting soon enough for them to create this content.</t>
  </si>
  <si>
    <t>Emailed to confirm scheduled meeting time with Dr. Parhin for Thursday afternoon to discuss results and upcoming conference deadlines, Dr. Alleyne rescheduled</t>
  </si>
  <si>
    <t>Dr. ALleyne requested a meeting to discuss product development for 3 upcoming conferences and to discuss analysis/resutls. - meeting scheduled by lauren</t>
  </si>
  <si>
    <t>Dr. ALleyne requested a meeting to discuss product development for 3 upcoming conferences and to discuss analysis/resutls.</t>
  </si>
  <si>
    <t>Made revisions to IRB packet and updated analysis portion to accommodate Dr. Mover's specific feedback of not wanting to examine all variables in moderation model and to more clearly define moderation model.</t>
  </si>
  <si>
    <t>Dr. Mover updated her protocol. notified her I'd update her when I was available to review the updated documents.</t>
  </si>
  <si>
    <t>Finished updating SAP. Sent to Dr. mover with my attached comments</t>
  </si>
  <si>
    <t>Dr. Parker Williams</t>
  </si>
  <si>
    <t>Met with lauren to update each other on the study status and delay. Planned to meet with PI/study team and analytics to proceed</t>
  </si>
  <si>
    <t>Dr. Barbera</t>
  </si>
  <si>
    <t>Met with Lauren to review study documents, draft the DRR and coordinate questions to PI/Study team to help facilitate DRR generation.</t>
  </si>
  <si>
    <t>Attempted to generate DRR. Need variable description and detail from Drew to continue DRR development. Met with Lauren to fu with study team for variable definitions</t>
  </si>
  <si>
    <t>Analytics requested DRR, according to Drew, this is the pilot test for doing these wo DRR from Eden</t>
  </si>
  <si>
    <t>Reviewed the protocol update that Dr. Wu sent recetnly. Updated comments, and sent to Lauren to review. </t>
  </si>
  <si>
    <t>signed docusign documents from Josh</t>
  </si>
  <si>
    <t>Updated monthly timesheet summaries and sent to Kellcee per her request</t>
  </si>
  <si>
    <t>Sorted emails</t>
  </si>
  <si>
    <t>IT sent an email asking if they can close an old ticket (from Jan). After reviewing the request, I was unfamiliar with the request and felt from my persepctive it could be closed, however, IT cc'd Drew and Renu for their opiinion. Asked that IT consider thier response when received.</t>
  </si>
  <si>
    <t>Met with COSMOS team to discuss study feasibility for Dr. Williams study and others</t>
  </si>
  <si>
    <t>sorted emails, updated asana, responded to several emails for multiple providers/studies</t>
  </si>
  <si>
    <t>Updated Asana, sorted emails</t>
  </si>
  <si>
    <t>Wrote Letter of Rec for Josh</t>
  </si>
  <si>
    <t>Reviewed how to demonstrate curvilinear relationships through regression modeling.</t>
  </si>
  <si>
    <t>Put in IT request ticket to get AMOS, PROCESS, and Zero-Inflated Models on laptop</t>
  </si>
  <si>
    <t>1 on 1 w Drew</t>
  </si>
  <si>
    <t>Updated Asana and sorted emails</t>
  </si>
  <si>
    <t>Took LRH assigned compliance training</t>
  </si>
  <si>
    <t>sorted emails, updated Asana</t>
  </si>
  <si>
    <t>Discussed Walter's dissertation and taught him appropriate techniques for dealing with missing data.</t>
  </si>
  <si>
    <t>organized emails, got logged into  remote server</t>
  </si>
  <si>
    <t>Organized emails</t>
  </si>
  <si>
    <t>Drew notified me today that I'll be giving a 1-hour lecture on secondary data studies to the residents. Generated a lecture/powerpoint.</t>
  </si>
  <si>
    <t xml:space="preserve">Sorted emails </t>
  </si>
  <si>
    <t>Team building</t>
  </si>
  <si>
    <t>Met with Analytics today, during the meeting Drew told analytics team that our team would draft the DRR and get it to them. Will work on this as soon as time permits. I noted several things on the  DCF that need clarification in the study documents prior to DRR feasibility.</t>
  </si>
  <si>
    <t>Updated timesheet</t>
  </si>
  <si>
    <t>Emailed/ texted with Lauren regarding Drew's concerns and Dr. Mover's updated protocol for the Psychoactive Drugs Study. Scheduled a meeting to review with Lauren on Monday</t>
  </si>
  <si>
    <t>Emailed back and forth with Lauren and Brandon about getting Dr. Parhin's Predicting Psych Visits, and Dr. Alleyne's Dyad studies created in Asana so I can track analysis updates</t>
  </si>
  <si>
    <t>Met with COSMOS rep today to discuss program updates, and details of Dr. Williams study to determine ways to use COSMOS to address his and future studies</t>
  </si>
  <si>
    <t>Updated these dates in ASANA and sorted emails</t>
  </si>
  <si>
    <t>Drew and Kellcee requested dates for when I completed each of the analyses.  I provided via email and the dates the physician/PI was available to meet/discuss results.</t>
  </si>
  <si>
    <t>Updated studies in ASANA</t>
  </si>
  <si>
    <t>teach</t>
  </si>
  <si>
    <t>Taught and collaborated with Volunteer (Ibraheem) about data quality structure</t>
  </si>
  <si>
    <t>Reviewed emails and sorted to folders</t>
  </si>
  <si>
    <t>Sorted emails - updated asana</t>
  </si>
  <si>
    <t>Discussed moderator models with Walt regarding Dr. Mover's study for Psychoactive Drugs</t>
  </si>
  <si>
    <t>Followed up with Joe from IT regarding software update, extension still appears unavailable. Requested to meet if he thinks he may be able to help. If not, I will contact software support.- He was able to download the Teams app on my computer, he couldn't fix my mic, recommended a headset, and will return to try and fix my software update.</t>
  </si>
  <si>
    <t>Weekly 1-on-1</t>
  </si>
  <si>
    <t>Got massage offered by LRH</t>
  </si>
  <si>
    <t>Weekly Analytics meeting cancelled. Todd and Brandon addressed concerns/topics for this week via email. Todd updated us that :"GLP-1 Study will be finalized this afternoon and sent over. Andrew is working on finalizing the Pregnancy and Marijuana study and will have it over this week as well. Once TZ wraps that up  she can pull the cases for Dr.Seoane. "</t>
  </si>
  <si>
    <t>Walked to massage tables and signed up for massage at  am today.</t>
  </si>
  <si>
    <t xml:space="preserve">Kellcee requested a list of studies that I completed anlayses for but have yet to go to publication. Reviewed completed analyses and sent her a list </t>
  </si>
  <si>
    <t xml:space="preserve">Kellcee requested upates on 20 studies in ASANA, provided updates and detail clarification on studies. </t>
  </si>
  <si>
    <t>Reviewed study updates and comments by research team on various studies through ASANA to address research update questions</t>
  </si>
  <si>
    <t>Updated timesheet and study updates in Asana, sorted emails</t>
  </si>
  <si>
    <t>Went to GME retreat to discuss research with GME and present on variables, methods, and statistics with Drew while reviewing/workshopping IRB protocols and data security</t>
  </si>
  <si>
    <t>Read emails, updated Asana and timesheet with updates</t>
  </si>
  <si>
    <t>Emailed back and forth with Joe from IT about a software update. Had to check software. I asked if I needed to be connected to the hospital WIFI, he said maybe. I'll be there Monday.</t>
  </si>
  <si>
    <t>Reviewed my presentation for this afternoon, made notes for presentation</t>
  </si>
  <si>
    <t>Discussed content for presentation at the GME Retreat tomorrow, and created content for Variable selection: how to decide- which leads into analysis - methods section. </t>
  </si>
  <si>
    <t>Weekly 1 on 1</t>
  </si>
  <si>
    <t>Entered updates in time sheet and study developments in Asana</t>
  </si>
  <si>
    <t>Weekly Analytics meeting</t>
  </si>
  <si>
    <t>Updated timesheet and study updates in Asana</t>
  </si>
  <si>
    <t>Read and sorted LRH admin emails and sorted</t>
  </si>
  <si>
    <t>Create time sheet summary for April to be used as a template for each month</t>
  </si>
  <si>
    <t>Lily (USF student intern) here today. Discussed entering survey's into a database and generate survey classifications</t>
  </si>
  <si>
    <t>Reviewed Protocol and DCF, Laruen sent my comments to Dr. Tsai and asked for him to schedule a meeting if he needs further assistance - Updated ASANA</t>
  </si>
  <si>
    <t>Dr. Tsai sent us updated versions of his DCF with questions. I addressed them and restructured some of the DCF to address the hypotheses and study aims. Sent back to Dr. Tsai and Lauren. Document in complete and final to my standards. - Updated ASANA</t>
  </si>
  <si>
    <t xml:space="preserve">Read and sorted email regarding finished protocol. </t>
  </si>
  <si>
    <t>Met with Dr. Mead to review analysis status and considerations for how to interpret data, findings, and what to consider next</t>
  </si>
  <si>
    <t>Generated open document to collaborate with Dr. Mead on paper ideas from Hollis data set. Shared results document and graphics tables. Documented study updates in ASANA</t>
  </si>
  <si>
    <t>Continued data cleaning and analysis. Dr. Mead at our last meeting asked for date data for contact, diagnosis, and chemo be evaluated and used for the first paper. Upon cleaning and analyzing this data, there are a lot of discrepancies and missing data. Emailed Dr. Mead with concerns and recommended starting with other focuses first due to the date data problems. Offered a meeting to review this data before making a decision. Continued to make the additional cleaning requests by combining variious variables that Dr. Mead Requested- Updated ASANA</t>
  </si>
  <si>
    <t>Created the date variables in the excel -online version of the data so that I can share a snip with Dr. Mead why the data is poor. Dr. Mead said she'll review and we can discuss next week. I continued with other analyses we proposed. 6-7-24</t>
  </si>
  <si>
    <t>Continued analysis by adding all the interactions that Dr. Mead proposed. Analysis is so large, it's a sig demand on computer's RAM. Took SPSS 1 hour to prcoess request. Output as a full-factoral design crashed, SPSS said this command exceeded it's memory. WIll have to build interaction terms manually for COVID era by every cancer site, by treatment. 6-7-24</t>
  </si>
  <si>
    <t>Ran primary analysis (without covariates) using interaction terms that Dr. Mead Requested. Saved status, will determine relationships before deciding how to build model with additional covariates. Will use SYNTAX to add additional variales that don't require interaction terms. Updated Asana.</t>
  </si>
  <si>
    <t>Sent a lengthy email regarding the status of all of Dr. Meads analyses and that my time is a limited resource spread among many studies/physicians. Explained we need to prioritze one analysis and finalize it. All others will have to wait at the end of the line for further contributions from my behalf. See full email in Asana.</t>
  </si>
  <si>
    <t>Reviewed the data and output for study. Discussed options for next steps with Dr. Mead. Scheduled a meeting to review results and paper.</t>
  </si>
  <si>
    <t>Uploaded results from SPSS (raw) to OneDrive so Dr. Mead can review and begin writing. We plan to meet Wednesday to review and then next week to finalize products and review complete results.</t>
  </si>
  <si>
    <t>Dr. Mover asked a couple questions. I asked if we're meeting today.</t>
  </si>
  <si>
    <t xml:space="preserve">Recoding all dummy coded variables and categorical variables because SPSS in GLMs uses 1 as the referrence group. (UGHHHHH). Doesn't do this for other analysises so in order to make the output interpretable to other audiences, need to recode. </t>
  </si>
  <si>
    <t>Met with Dr. Mead (and Drew) to determine what variables and analysis model she is picking to do first. All other analyses will have to go to bottom of list. Once analysis complete, we will begin drafting paper. </t>
  </si>
  <si>
    <t>Continued Analysis and resolving data related issues.</t>
  </si>
  <si>
    <t>Continued analysis and printing output</t>
  </si>
  <si>
    <t>Finished the analysis for the first paper. Began writing up results. Tomorrow I will begin formatting the more formal tables. I have preliminary graphs generated to review with Dr. Mead however, they're not publishable standards yet, only raw SPSS graphs. Will need to format them in order to use for publication. Notified Dr. Mead. Requested time to meet to review analysis/results.</t>
  </si>
  <si>
    <t>emailed with Dr. Mead to schedule a time next week to review results - 6-26-24 at 1 - Updated ASANA</t>
  </si>
  <si>
    <t>Continued filling in tables and writing results into paper</t>
  </si>
  <si>
    <t>Sent updated version to Dr. Mead and uploaded to OneDrive of results/paper. I still have a few tables to fill in.</t>
  </si>
  <si>
    <t>Reviewed analysis and results with Dr. Mead. Dr. Mead said she's concerned about how publishable this study is without 2023 data since the era differences are none significant. She said she will get additional data from Blanch for 2023 and asked me to re-run analyses. Will address when I have the data and have an opportunity to initiate analyses for Dr. Mover's studies. Dr. Mead asked to keep all cancer sites in, even the small ones. I sent Dr. Mead an email that I will have to put this on hold until I can complete another study and that this will take a few weeks. Hopefully this will give Blanche time to send us updated data- Updated Asana</t>
  </si>
  <si>
    <t>Discussed study status with Brandon. Brandon to fu with PI/Study team, and determine if their interest remains in continuing with the study. If they would like to proceed, Brandon to consult with Drew about whether we submit to IRB regardless of analytics future involvement in study feasibility. In previous meetings, Ken has brought up several concerns about study feasibility that the PI/study team seem to disagree with. 6-4-24</t>
  </si>
  <si>
    <t>Received a call from Dr. Sabina today requesting assistance in drafting an abstract for a conference deadline tomorrow. I said I would assist if he sent me his draft.</t>
  </si>
  <si>
    <t>Dr. Sabina contacted me regarding his first draft to his conference paper abstract today. He asked that we complete it before 12 but it's due by 7 today. I explained I can write the methods/results based on it's current status and get him within his word count and answer his statistics questions. But, that I would not be able to re-run any analyses at this time. If he wants to change any part of the analysis, it will in deed have to be for a later product. I explained re-coding data to address certain questions, running the analysis, writing up findings, filling in tables, generating a product is weeks worth of work on my end, not something we can do in a couple hours. </t>
  </si>
  <si>
    <t>Dr. Sabina started sending me several texts. I explained I've done for him all I can do at this time. If he wants to re-run additional analyses (which I do not recommend as the ones I've provided him are the ones initially proposed and were the strongest models from the data), that I wouldn't be able to re-visit that for at least 4 to 6 weeks (due to several other studies waiting in line). I offered to set up a meeting to review the results to make him more comfortable with what we've used and why. I asked him to send me an email to schedule the meeting, not through text</t>
  </si>
  <si>
    <t>Ken emailed me with concerns, saying that Dr. Sabina requested the dataset from him. I responded to his email: "Yea, he’s been communicating around the clock in a frenzy because he noticed a conference deadline the day before it was due. I explained to him what I included in the model, why, and how to interpret it. And I wrote him a full length explanation in the form of a paper/publishable quality methods and results sections (which I don’t usually do on the first go, but was trying to be nice). I offered to revisit and explain it again in a meeting when I have time, but honestly I’m so booked that it would be at least 2 weeks before I could have a meeting, and about 6 weeks before I can consider redoing any analysis. I condensed a couple of his variables because they were non-significant and showed to weaken the model, which I explained. I told him, after several rounds of communication, that he’s welcome to look at the dataset himself, and give it a go if he wants to change it. Sounds like that might be the case. But he didn’t ask me for the dataset. Maybe he thinks he has to get it from you, I’m not sure.
 - Updated Asana</t>
  </si>
  <si>
    <t>Dr. Sabina submitted to the American Heart Association (AHA) Scientific Sessions 2024. I received notification from the AHA "The AHA requires you to complete a Professional Heart Daily (PHD) account". I completed account registration. - Updated ASANA</t>
  </si>
  <si>
    <t>Per my meeting with Drew, I sent an email documenting the assistance I've provided to Dr. Sabina, to set future expectations, and to ask he not use my cell phone for a point of contact, particularly text, as email if the most appropriate chain of communication. See documentation in Asana for full communication.</t>
  </si>
  <si>
    <t>Dr. Sabina responded with (you didn't have enough time for me, so I don't think we should work on any future projects together). I responded, cc'd Drew. Attached drafted works I provided him</t>
  </si>
  <si>
    <t>Sent Dr. Sabina the original data file for his study per his request on SharedDrive.</t>
  </si>
  <si>
    <t>Dr. Peplinski sent us updated DCF Form. Will review when I have an opportunity. Updated ASANA</t>
  </si>
  <si>
    <t>Brandon reviewed DCF and Protocol that Dr. Peplinski sent. He had a couple questions about DCF. I will review and send back to him. He notified study team/PI that we will next schedule a meeting with analytics to confirm variables.</t>
  </si>
  <si>
    <t>Reviewed the DCF update that Dr. Peplinski sent. I made comments for concern. I scheduled to meet with Brandon on Monday and then we can fu with Dr. Peplinski to address - updated Asana</t>
  </si>
  <si>
    <t>Met with Brandon to discuss study documents. Requested to meet with Dr. Peplinski to address concerns. Updated Asana.</t>
  </si>
  <si>
    <t>Completed DCF live during meeting and sent to studyteam/PI/Brandon. PI to continue working on Protocol. Updated Asana</t>
  </si>
  <si>
    <t>Began SAP and will send to Brandon. Team still completing protocol. Brandon to attach in final version.</t>
  </si>
  <si>
    <t>Completed SAP. Need cohort pull (n) to finalize. Sent to Brandon, notified team. Updated Asana.</t>
  </si>
  <si>
    <t xml:space="preserve">Dr. Stenersen sent an email with update approving my commets about adding BMI as a covariate. </t>
  </si>
  <si>
    <t>Spoke to Brandon about paperwork (COI) and title of study. Advised changing name to DVT prophylaxis not Lovenox and Heparin as we are including other drugs. Brandon to request document updates from PI. Updated Asana. </t>
  </si>
  <si>
    <t>Dr. Stenersen confirmed hed continue working on his protocol and notify us of updates</t>
  </si>
  <si>
    <t>Reviewed the updated documents for DCF and Protocol from Dr. Patel with Lauren. Determined Next Steps include meeting with Andrew about data feasibility. Updated ASANA</t>
  </si>
  <si>
    <t>Andrew Wade said he's available to meet today. Lauren to schedule so we can discuss study.</t>
  </si>
  <si>
    <t>looked over our times available to meet with Dr. Patel. Lauren and I posed a question to Ken in passing regarding being able to obtain the time a stroke occured and the time a drug was administered. He mentioned that Andrew is the analyst and would need to answer but that Clarinda may need to be present to answer whether that is obtainable. This is integral to the research question. Dr. Patel asked to meet this week to discuss however, we need to know when everyone is available to meet. Lauren emailed Andrew to ask and to start the scheduling process. This week meeting is unlikely. - Updated Asana.</t>
  </si>
  <si>
    <t>DVT Prophylyaxis - Dr. Vivek Patel</t>
  </si>
  <si>
    <t>Dr. Patel</t>
  </si>
  <si>
    <t>Lauren has asked a couple of times to meet regarding study design revisions. Dr. Patel responded today and said none of the 3 times she offered work for him. He asked to meet after hours or in the afternoon of the 26th. I explained my schedule is already full for the 26th and that I am unable to meet after hours. He also mentioned he can communicate through email, I explained for design/protocol development, solely corresponding through email is inefficient and not recommended. Asked for us to consider a future date for meeting. - Updated ASANA</t>
  </si>
  <si>
    <t>DVT Prophylyaxis and Brain Metastasis - Dr. Stenersen</t>
  </si>
  <si>
    <t>Reviewed updates from Dr. Stenersen's protocol/DCF. Updated ASANA</t>
  </si>
  <si>
    <t>Lauren asked for the Dyad study materials to learn from. Sent. Offered to explain results when we both have time</t>
  </si>
  <si>
    <t xml:space="preserve">Dr. Shreyaska Dahal
</t>
  </si>
  <si>
    <t>Met with Dr. Dahal to review intake - meeting moved TBD</t>
  </si>
  <si>
    <t>dowloaded data and initiated data cleaning. Reviewed protocol to establish data clean and variables to fit analyses - Updated Asana</t>
  </si>
  <si>
    <t xml:space="preserve">Notified Dr. Mover I've made it to her projects and have dowloaded her data for her studies. Asked her if she has a preference on which study to start with. Otherwise, I'll begin with the weight gain study as it was the first data set I received. - Updated Asana. </t>
  </si>
  <si>
    <t>Opened Excel File in SPSS. Began cleaning data. (initiated this study because the MJ study requires some manual chart abstraction for drug screening) - Through data cleaning, found that the sample is about 1/3 the size of the inital cohort estimate. There are only 20 cases who use GLP1, and 11 of those use another weight loss drug. I emailed Tz to see if there are any additional cases that I'm missing or what changes from the original estimate resulted in on 1245. Updated Asana</t>
  </si>
  <si>
    <t>Reviewed the protocol/DCF update that Dr. Straughan sent.</t>
  </si>
  <si>
    <t>Anne Jensen-McAvoy RN</t>
  </si>
  <si>
    <t>Met with Anne, told her to review lit, understand the unique compounds in Kate Farms to test between SOC supplements at LRH, and determine if this is a QI project or a research project. She'll fu with us when she knows more. - Updated Asana.</t>
  </si>
  <si>
    <t>Dr. Brown</t>
  </si>
  <si>
    <t>6-24-24 Reviewed DCF with Lauren. Made comments, Lauren to update team. - Study team to begin drafting protocol. Study needs a sample size calculation (Multiple linear regression for LOS, Binary Regression for complications)</t>
  </si>
  <si>
    <t>Dr. Mead notified me she sent me the login info to download the NCDB datafiles. I will try to download</t>
  </si>
  <si>
    <t>Met with Dr. Lababidi to set goals for study publication - Updated ASANA</t>
  </si>
  <si>
    <t>Reviewed notes from conversation and expectations for Dr. Lababidi's studies. Inserted deadline benchmarks between now and 8/5 (Final analysis and summaries to Dr. L by then!</t>
  </si>
  <si>
    <t>Requested to meet with Dr. Lababidi for study update and to discuss the PeriGen idea.</t>
  </si>
  <si>
    <t>Completed Primary analyses. Updated Asana</t>
  </si>
  <si>
    <t>Requested to meet with Dr. Lababidi for study update and to discuss the PeriGen idea. Scheduled meeting with Dr. Lab for next Wednesday</t>
  </si>
  <si>
    <t>Reviewed the analyses for Dr. Lababidi's study. Analysis seemed like it was operating well, however, it's ability to classify, correctly, postop complications is nill. The model is only accurately able to predict when people will not have a complication. Did have statsitical strength in predicting LOS, but Dr. Lab to determine the clinical utility for this, irregardless of complications. Likely will not be publishable. </t>
  </si>
  <si>
    <t>Reviewed study results in prep for meeting today however Dr. Lababidi had to cancel. I sent her an email to reschedule meeting to review results next week.</t>
  </si>
  <si>
    <t>Dr. Cerillo - Prospective study.  Eden to review, Walt wrote a ton of comments, after Eden reviews, will send back to PI to address. Updated ASANA -6-4-24</t>
  </si>
  <si>
    <t xml:space="preserve">Reviewed the study outline that Drew sent over. I responded via email and made comments. Sent message to Drew on teams stating I scheduled a meeting w Dr. Lab. Dr. Lababidi is not PI yet, however, Lori Shea and Drew would like her to be. </t>
  </si>
  <si>
    <t>Met with study team to review study design and methodology/planning. - Updated Asana</t>
  </si>
  <si>
    <t>Recapped meeting from yesterday with Drew and future prospects for this and similiar meetings.</t>
  </si>
  <si>
    <t>Dr. Farah sent us the first draft of her protocol and requested assistance writing the SAP portion of the protocol. Reviewed protocol for appropriate methodology. Updated ASANA, provided feedback to Dr. Farah via email. </t>
  </si>
  <si>
    <t>Generated SAP, may update once DCF/Protocol are final. Updated ASANA. 6/4/24</t>
  </si>
  <si>
    <t>Dr. Ferrah sent email to me, lauren, and UF. I noticed something on the protocol and notified her to update and that we should ask Drew (maybe) to inform us if there are any additional steps in getting data and a collaborative study with UF. Asked Lauren to ask Drew, but Dr. FF said she would do it.  - Updated Asana, had several emails</t>
  </si>
  <si>
    <t>Responded to an email from Dr. FF regarding getting data from UF POST IRB approval, not prior.</t>
  </si>
  <si>
    <t>Lauren and I met to review protocol. I ran the cohort pull (n=9367). Entered in protocol and shared with Dr. FF and Lauren. Explained that I have one comment needing addressed in the DCF and otherwise, protocol looks ready to submit. Per Lauren, IRB only requested something from UF to say they're on board with the study. Updated Asana. - Dr. FF sent me another update but she made the same one mistake on the DCF&gt; asked her to correct again</t>
  </si>
  <si>
    <t>Dr. FF sent Lauren and I an updated consideration for a research question and methodology for the study. I reviewed. She was given this additional insight from the UF team. I provided feedback and requested a meeting to discuss. - updated Asana</t>
  </si>
  <si>
    <t>scheduled meeting to review project updates</t>
  </si>
  <si>
    <t>A series of emails was tossed around, resulted in moving meeting from 12 to 2. Then Drew recommended moving meeting to next week. Lauren and I agreed with that opinion, Lauren elected to cancel meeting and will fu with proposed meeting times for next week. Updated Asana </t>
  </si>
  <si>
    <t>Read email and reviewed product update from Dr. Parhin.</t>
  </si>
  <si>
    <t>Dr. Alleyene sent another draft. I read, made comments and sent back. This may be final version with last minute contributions for other authors.</t>
  </si>
  <si>
    <t>Dr. Allenyne asked that we (authors) for the poster go to the conference portal and add ourselves as Authors. I did. I also  sorted a few emails from her and Dr. Parhin, and attached my organization affiliation and ORCID ID - Updated ASANA 6-5-24</t>
  </si>
  <si>
    <t>sorted emails from Dr. Alleyne about poster submission status</t>
  </si>
  <si>
    <t>Received email from AACAP to confirm authorship and review submission. Complete, Updated ASANA</t>
  </si>
  <si>
    <t>Lauren asked me to review the protocol to see if my comments were addressed by Dr. Mover. They were, advised her comments can be removed.</t>
  </si>
  <si>
    <t>Reviewed DRR and sent over to Ken. (Apparently this was sent to him and Todd back in March).</t>
  </si>
  <si>
    <t>Ken also requested for us to review the DRR and study development based on a few of his questions for this study from back in March. Met with Lauren and Ken to discuss. Updated in ASANA</t>
  </si>
  <si>
    <t>Discussed some of the protocol issues with Drew so that I can sensitively address them with Dr. Mover. I sent Dr. Mover an email to discuss. The issues with the protocol were documented in ASANA. I met with Dr. Mover, she agreed to the conditions of the protocol. She explained she would revisit this with Dr. Shirvani. She agreed the sample size was too small to perform everything the way she thinks it deserves. She may restructure the idea or design a new one after consulting with Dr. Shirvani.</t>
  </si>
  <si>
    <t>Ken asked for two colleagues to be added to discuss the data ideas for the study. Explained that Dr. Mover decided to revisit the study concept with Dr. Shirvani. She'll contact us with different idea/design. Sent an email to Todd to notify him the study is currently on hold.</t>
  </si>
  <si>
    <t>Psychoactive Drugs in Pregnancy - Dr. Mover</t>
  </si>
  <si>
    <t>Dr. Mover emailed with several questions after reviewing study issues with Dr. Shirvani. I explained we may be able to address some of those to make the study feasible. Lauren and I met with Dr. Mover today to discuss her email. I explained, I need to run a formal sample size calculation to provide her an "n" estimate, and in order to do that, I need the precise number of IVs and covariates for the study. She will work to reduce the number of variables in the study. She proposed several other cohort definitions to increase sample size. I explained these were great ideas and good questions for analytics. I requested for us to meet next week with an analytics member present. Dr. Mover agreed. Lauren scheduled the meeting with TZ for next Wednesday. Updated ASANA.</t>
  </si>
  <si>
    <t>Dr. Mover emailed with updated variable list. I asked her to add these changes to her DCF and send Lauren and I a copy</t>
  </si>
  <si>
    <t> Dr. Mover sent an email notifying us she made the adjustments to DCF. I will meet with her today to review study design and updates. I generated the sample size needed (need n= 485). Spoke with Dr. Mover and Tz. *(Ken is the analyst on this study, but not available today for meeting so TZ helped facilitate). Tz confirmed with Dr. Mover cohort definitions that may broaden the inclusion and increase our sample size. (previous sample size was 105). Dr. Mover took minute notes and will send via email to update analytics and research departments. - Updated Asana.</t>
  </si>
  <si>
    <t>Lauren sent an email within the past couple weeks to Dr. Lugo explaining the development of the IRB package hasn't been addressed in a long time by Dr. Williams and explained the places the protocol could/should be updated. Dr. Lugo responded with asking Lauren to assist in submitting it ASAP and did not make revisions. I asked Lauren to send me the most recent copy so that I can review the SAP/DAP to ensure it's accurate since I was under the impression there may have been some updates from the PI/team. Upon review, I noticed that I have since learned of some limitations in the COSMOS portal that have implications for this study design. I met with Drew and Lauren to discuss these limitations. Drew said to make these revisions and notify the PI and Dr. Williams of the revisions. I revised the methodology and statistics as it relates to these considerations and notified the PI/Dr. Williams about these updates, and that the revisions will still satisfy the objectives as they're written but differ slightly from what Dr. Williams had initially discussed.</t>
  </si>
  <si>
    <t>Dr. Williams</t>
  </si>
  <si>
    <t>Vikas (COSMOS rep) and I discussed scheduling a meeting to examine the feasibility of this study question in COSMOS. Currently, COSMOS cannot address the entire question but may have some additional utility to the study. I requested to push this meeting back another week as I have a lot to complete this week. Updated ASANA</t>
  </si>
  <si>
    <t>Dr. Wu</t>
  </si>
  <si>
    <t>Lauren messaged me about Dr. Wu's study intervention. Reviewed protocol. I responded</t>
  </si>
  <si>
    <t>Asked Lauren about the status of this study and if she needed anything from me. She said no, study is pending updates from Dr. Wu.</t>
  </si>
  <si>
    <t>Recieved an email from Dr. Alleyene with Protocol update. Will review with Lauren when I have an opportunity.</t>
  </si>
  <si>
    <t>Dr. Alleyne/Dr. Wu</t>
  </si>
  <si>
    <t xml:space="preserve">Made several comments to the protocol that Dr. A sent us. Lauren and I reviewed protocol and sent it back to Dr. A and Dr. Wu with comments and concerns. Lauren sent an email to the analytics team to ask if there's a discrete field that indicates a visit was a telehealth encounter to determine who we are surveying. Updated ASANA. </t>
  </si>
  <si>
    <t xml:space="preserve">Todd confirmed they can distinguish telehealth visits from in-person visits. I notified the PI and updated Asana. </t>
  </si>
  <si>
    <t>Reviewed comments and revisions from Dr. Alleyene. Explained I still saw an inconsistency with the inclusion criteria. Scheduled time to meet with Drew and Lauren to determine study feasibility and preparedness for IRB. Generated Sample Size calculation. Will write SAP after I review documents with Drew to determine study document readiness.</t>
  </si>
  <si>
    <t>Emailed Dr. Alleyene/Wu regarding the sample size calculations I conducted and for them to determine which size we use. I gave them my opinion (we use the sample for a small effect size n=788). But I also gave them the effect size medium sample n=128 if they don't have the man power to collect all the surveys, explained the consequences to this might be nonsig findings. Emailed Drew and Lauren to reschedule meeting to review together - Reviewed document and made comments. Updated Asana.</t>
  </si>
  <si>
    <t>Dr. Alleyne confirmed she recieved the emails and will address</t>
  </si>
  <si>
    <t>Met with Dr. Lababidi to set goals for study publication, Dr. Lababidi declined further investigation on this product due to data limitations (small incidience)  - Updated ASANA</t>
  </si>
  <si>
    <t>Dr. Seone</t>
  </si>
  <si>
    <t>Discussed study status with Brandon. Brandon to fu with PI/Study team, and determine if they have been able to address previous requests about data pull. Updated Asana 6-4-24</t>
  </si>
  <si>
    <t>Dr. Patel sent DCF, I reviewed. Necessitates more time than is available right now. Will meet with Lauren at a later date to fully review and update - Lauren UPdated ASANA</t>
  </si>
  <si>
    <t>Meeting cancelled because Brandon and Todd unable to attend, however, we discussed concerns via emails. Todd agreed to provide categorical variables in future datasets with a categorical numeric variable and the string text to reduce burden in data cleaning. - Ken asked to meet him and I. Ken called on teams, talked about data coding</t>
  </si>
  <si>
    <t>Met with Volunteers for dept introduction</t>
  </si>
  <si>
    <t>sorted emails</t>
  </si>
  <si>
    <t xml:space="preserve">Showed office video of how brilliant Willow is counting to 20. </t>
  </si>
  <si>
    <t>Met with Brandon and Lauren to review study status updates, delays, and areas to address. Updated study status' in ASANA</t>
  </si>
  <si>
    <t>Drew Called to discuss the RCT meeting for tomorrow. </t>
  </si>
  <si>
    <t>Department meeting - monthly (drove to and from Hospital to Hollis)</t>
  </si>
  <si>
    <t>sorted several emails regarding several studies</t>
  </si>
  <si>
    <t>Walt requested some of the materials used for the retreat be sent to him. Sent</t>
  </si>
  <si>
    <t>Updated Asana, and recorded time for several studies</t>
  </si>
  <si>
    <t>IT Joe asked me if he could install something on my computer (from my open ticket). Explained im in several meetings today and wouldn't be available but I'll notify him when I am.</t>
  </si>
  <si>
    <t>Kelcee asked I upload my timesheet for May to teams . Done</t>
  </si>
  <si>
    <t>Weekly Analytics Meeting - Per Drew disucuss dataset barriers with physicians. Data to be given by us as we are the last source of the data.</t>
  </si>
  <si>
    <t>Spoke with Drew regarding setting boundaries and expectations with physicans per study/paper publication. Will notify Dr. Mead and Dr. Sabina about these updates as it pertains to their studies.</t>
  </si>
  <si>
    <t>Josh requested assistance in drafting common Q/A form physicians of our department. Gave a list of questions and answers via email</t>
  </si>
  <si>
    <t xml:space="preserve">Drafted a timeline of efforts for Dr. Sabina's Study </t>
  </si>
  <si>
    <t>Drew and I weekly 1 on 1</t>
  </si>
  <si>
    <t>Read Drew's emails about my conversation regarding Dr. Sabina's study and conduct and that we will need to continue setting boundaries and expectations.</t>
  </si>
  <si>
    <t>Updated several studies in ASANA and sorted emails</t>
  </si>
  <si>
    <t>Discussed the agenda for the analytics meeting with Brandon and Lauren. We determined a formal meeting isn't necessary however, I asked Brandon to update the analytics team on the status of the Back Pain study with Dr. Rusli. He did</t>
  </si>
  <si>
    <t>updated time sheet</t>
  </si>
  <si>
    <t>Emailed Vikas to confirm our meeting for this Thursday. I see that theres a meeting scheduled for today. He said this was in error.</t>
  </si>
  <si>
    <t>Ken sent a lengthy email about the cohort dashboard tool. He asked for feed back (if I thought it was necessary). Will review when I have an opportunity.</t>
  </si>
  <si>
    <t xml:space="preserve">Took a while for computer to turn on, open browsers, programs, and remote server. </t>
  </si>
  <si>
    <t xml:space="preserve">Emailed Vikas to push our meeting back an hour today if possible. </t>
  </si>
  <si>
    <t xml:space="preserve">Had a brief call with Drew to strategize about a study idea from Dr. Reagan for PeriGen. </t>
  </si>
  <si>
    <t>Met with COSMOS rep to discuss study design ideas using COSMOS. In particular modeling changes over time.</t>
  </si>
  <si>
    <t>Turned on computers, opened programs, sorted emails</t>
  </si>
  <si>
    <t>Took Infor Learning course</t>
  </si>
  <si>
    <t>1 on 1 meeting</t>
  </si>
  <si>
    <t>Taught Ibraheem about research methodology and statistics. Also, during my time with him, uploaded his Variable website as a hyper link to LRH Research Site</t>
  </si>
  <si>
    <t>Vikas emailed me to mention what we may discuss today during our meeting. Reviewed Anchor function and how we might be able to use it in diabetic study. Met to use anchor function in COSMOS.</t>
  </si>
  <si>
    <t>Sorted emails, opened programs, refined Asana updates</t>
  </si>
  <si>
    <t>Opened programs, data files</t>
  </si>
  <si>
    <t>rows=178</t>
  </si>
  <si>
    <t>Received notice from IRBnet that IRB package was submitted and signed to the IRB. Pending approval.</t>
  </si>
  <si>
    <t>Dr. Mead emailed me stating she sent updated data file from Blanche, however, I didn't receive the data file. Notified Dr. Mead. - Update, Blanche sent additional data.</t>
  </si>
  <si>
    <t>Uploaded additional 2022-2023 cases dataset to Dr. Mead's datafiles locally and on SharePoint. Updated Asana</t>
  </si>
  <si>
    <t>Study is suspect of protocol deviation. I requested Protocol for this and Dr. Mead's other "study" - NCDB. I have requested several times in the past and was denied that. I followed up with IRB (Trudy) to confirm that study had been IRB approved, and she confirmed, I also confirmed that I was not on the study's personnel list, and Trudy notified me that I was still allowed to work on the study even if not on the personnel list, as long as Dr. Mead keeps track of these updates in her study records. Notified Dr. Mead I will not be able to continue working on any of her studies without the updated protocol/s. </t>
  </si>
  <si>
    <t>Dr. Mead sent me a copy of the protocol. Protocol does make reference to having access to Hollis Data and the NCDB registry. The years are limited to January 1, 2017 to December 1, 2022. I will not analyze any data outside of this approved date range. Updated Asana</t>
  </si>
  <si>
    <t>Notified Drew of approved protocol's date range and data sources. Drew requested a meeting between Dr. Mead, Kellcee, him, and myself. I sent an email requesting to meet with the group. - Updated Asana</t>
  </si>
  <si>
    <t>Dr. Mead responded to email and mentioned meeting is difficult due to being on nights. Dr. Mead requested an 8 am meeting time.</t>
  </si>
  <si>
    <t xml:space="preserve">Dr. Mead asked to meet to discuss the data at one of my proposed times, (even if Drew and Kellcee aren't available). I replied, Unfortunately no, that this meeting with them is in part to discuss the data so we will need to wait for their reponse. </t>
  </si>
  <si>
    <t>Dr. Mead requested to meet asap, Kellcee mentioned her schedule is up to date and to schedule whenever she's free. Offered 8 am tomorrow or next Tuesday since Dr. Mead works nights and needs an 8 am</t>
  </si>
  <si>
    <t>Discussed study/protocol deviations in preparation for meeting tomorrow.</t>
  </si>
  <si>
    <t>Reviewed dataset to determine what things may need to change in next data aquasition attempt (if any) moving forward to follow the protocol as defined. Update, Dr. Mead to revise protocol and resubmit to IRB (add dates and Eden to personel list) - Updated Asana</t>
  </si>
  <si>
    <t>Sent an email to Dr. Mead, Drew, and Kellcee summarizing our meeting and next steps in study development. Dr. Mead to withdraw IRB package, revise with corrections, and resubmit. Updated Asana</t>
  </si>
  <si>
    <t>Brandon updated study team that we will meet again soon to identify all of analytics/Ken's concerns in order to prepare the study for IRB submission. We will fu with them when complete</t>
  </si>
  <si>
    <t>Met with Dr. Peplinski to review/revise protocol to establish clarity on outcome of compliance</t>
  </si>
  <si>
    <t>Read brandon's update to Dr. P about needing a list of contraceptives. I replied to add that we need the generic and brand names (if data is hosted in cerner). We'll also need a reliable way to collect data on procedures and condom use. Asked her to consider additonal directions for study purpose if she doesn't think we can reliably get contraception information. One direction I suggested was EPDS score differences after protocol change. Asked her if she's going in that direction, to make sure objectives and background reflect it. Updated Asana</t>
  </si>
  <si>
    <t>Dr. John Mateo</t>
  </si>
  <si>
    <t>Dr. Mateo stopped me in the hall to mention that he's interested in designing a couple studies to build the research integrity in the emergency department. He asked if he can swing by the office to disucss in more detailed. He asked for advice on things he should be doing/thinking about in getting started. I explained searching for a gap in literature is a good place to start, and we can sit and form some ideas together. He agreed, and will scedule time.</t>
  </si>
  <si>
    <t>Reviewed DCF and documents, generated DRR. Took more effort than normal. Variables weren't specified yet in DCF, and the document needs better organization. Requested time to meet with Brandon to review DCF and to scheudle time to meet with PI. Sent DRR to TODD</t>
  </si>
  <si>
    <t>Met with Study team, analytics, and informatics to determine data pull capabilities, in particular for time of drug administration. Informatics confirmed they can. Dr. Patel to update study documents.</t>
  </si>
  <si>
    <t>Met with Lauren briefly to give her updates on the study meeting she had to miss from yesterday.</t>
  </si>
  <si>
    <t>Dr. Patel Sent us updated DCF and PRotocol, will review when Lauren and I get the opportunity for completeness in preparation for IRB submission. Updated Asana</t>
  </si>
  <si>
    <t>Met with Lauren to review study documents. DCF and Protocol appear in good condition. I'll draft DRR for analytics and SAP for protocol. Once anlaytics confirms DRR receipt and approves it, we can submit protcol when SAP is added. Initiated SAP and DRR development. Update ASANA.</t>
  </si>
  <si>
    <t>Completed DRR and sent to analytics. Update ASANA.</t>
  </si>
  <si>
    <t>Completed SAP updated in Asana</t>
  </si>
  <si>
    <t>Met with Lauren to review Dr. Patel's protocol updates and to discuss last steps. Also confirmed I completed the DRR and it was sent to analytics, (was already done). Emailed Dr. Patel to notify him of these updates and that Lauren will help him submit soon.</t>
  </si>
  <si>
    <t>Updated SAP to justify sample size, also performed sample size calculation.. This decision is prompted by the recent feedback the IRB requested on a different study for sample size calculation and justification. Sent update to Lauren</t>
  </si>
  <si>
    <t>Lauren rescheduled our meeting to review study documents to next week.</t>
  </si>
  <si>
    <t>Andrew Wade requested I send him the DRR for this study. Explained I previously shared with him and Todd but resent for his convenience/per his request.</t>
  </si>
  <si>
    <t>Lauren rescheduled our meeting to review study documents to WEdnesday.</t>
  </si>
  <si>
    <t>Lauren and I rescheduled our meeting to review updated documents to next week.</t>
  </si>
  <si>
    <t>Alisha Douglas</t>
  </si>
  <si>
    <t xml:space="preserve"> Reviewed intake for upcoming meeting for new study</t>
  </si>
  <si>
    <t>Discussed the study with Alisha Douglas (BSN?), explained next steps and what to think about for data collection.</t>
  </si>
  <si>
    <t>Created folders in email and in OneDrive to keep relavant study documents.</t>
  </si>
  <si>
    <t>Tz mentioned that the cohort was reduced due to needing to restrict sample to include pre pregnancy BMI and that so few people were prescribed GLP1 drugs. I scheduled a meeting on Thursday to update Dr. Mover with these developments and will continue to clean data for analysis.</t>
  </si>
  <si>
    <t>Emailed Dr. Mover to confirm date and time. She mentioned she's availble every Thursday for GME work, and just made mention that the 4th is a holiday, and to confirm this date and time works for her.</t>
  </si>
  <si>
    <t>Analyzed and cleaned data to address the quality concerns. Will provide options to Dr. Mover at our meeting on Thursday - Updated Asana</t>
  </si>
  <si>
    <t>Discussed data quality concerns with Dr. Mover and brainstormed how to proceed with analysis and writing potential. Per Dr. Mover ok with combining drug groups, but wants an Ok from IRB to say ok to proceed. I told her I'd draft an email to them and CC her to confirm study ok to proceed before we proceed.  Updated Asana</t>
  </si>
  <si>
    <t>Updated data with additional changes</t>
  </si>
  <si>
    <t>Per Trudy, pause research operations and send addendum with study updates to IRB. Responded to notify her, Lauren, and Mover that we will hault for now until the addendum is approved. Updated Asana</t>
  </si>
  <si>
    <t>Emailed Lauren to schedule time to review GLP study documents. Per Trudy, put a pause on research, revise protocol and resubmit to IRB for review. Plan to meet this afternoon to review</t>
  </si>
  <si>
    <t>Met with Lauren to review and edit Protocol for revisions. Updated to note the change: Combined GLP1s and other weightloss drugs as the primary independent variables in the analysis and throughout the protocol for phrasing consistency. Sent back to Dr. Mover to update background, then Lauren will help resubmit to IRB when she completes.</t>
  </si>
  <si>
    <t>Dr. Mover emailed and said they're requiring a new submission (not an addendum). She asked is it ok to simply submit the protocol based on the changes that Lauren and I made. I met with Lauren to discuss the resubmission processes and informed Dr. Mover that she'll need to update and resubmit with the required revisions. - Dr. Mover responded via email asking where to get the stuff for the submission because we did it for her the first time. I asked Lauren to instruct her where to get the required documents. Notifed Dr. Mover they're on IRB.net, but that Lauren can provide additional guidance when she's available. -Updated Asana</t>
  </si>
  <si>
    <t>Dr.Mover sent updated documents. Lauren to facilitate next steps</t>
  </si>
  <si>
    <t>Lauren notified me a discrepancy on the IRB approval sight for original IRB package approval status/submission. Started an investigation to determine when package was approved or who first made this determination. Lauren found the discrepancy, and is calling to have Trudy correct IRB package status.</t>
  </si>
  <si>
    <t>Dr. Mover asked if anything has been done with her study docs that she sent us 2 days ago. I explained the anticipated response to these inquaries is 1 to 2 weeks. I sent this to set expectations for study timelines and timeliness. Signed Docusign documents for study that Lauren sent me.</t>
  </si>
  <si>
    <t>Dr. Mover emailed Lauren and I stating she updated the phrasing in the protocol to include manual chart review for a couple variables. I messaged Lauren privately to confirm whether we have templated language for the IRB in cases of manual chart review. Updated Asana</t>
  </si>
  <si>
    <t>Dr. Mover emailed to discuss protocol revision with Lauren. Lauren to review and ensure manual review language is correct throughout</t>
  </si>
  <si>
    <t xml:space="preserve">Trudy sent revisions back and opened package for IRB submission. Dr. Mover acknowledged this. </t>
  </si>
  <si>
    <t>Dr. Loveday</t>
  </si>
  <si>
    <t>Decided next steps in study development. Advised team to do literature review, find novel gaps, complete DCF and protocol, and send back to Brandon and I.</t>
  </si>
  <si>
    <t>Dr. Hasara</t>
  </si>
  <si>
    <t>Dr. Barbera connected Shannon with me to assist in statistics questions. Emailed a response saying I'm happy to help with her requests and to let me know what they are</t>
  </si>
  <si>
    <t>Received protocol, data, and prop matched spreadsheets from Dr. Hasara. I quickly reviewed documents and replied that I will look over all the data and help plan a means to getting the paper written. Updated Asana</t>
  </si>
  <si>
    <t>Brandon scheduled intake with PI, study team, and research team including Drew for intake. Uploaded study intake proposal to Onedrive- Updated Asana</t>
  </si>
  <si>
    <t>Reviewed intake and discussed study design and legal aspects of study with Drew. Met for intake meeting. Reqested Pi to send us her current protocol, draft a DCF, and send me the preliminary numbers for people who meet her inclusion criteria to inform my sample size/study timeline calculations.</t>
  </si>
  <si>
    <t>Receivced email from Dr. Hasara about whether to publish on the prior "pilot" version of this new proposed study. Explained that depends on the quality of the study and their interest in how and what to publish. I also cc'd Drew to provide his opinion on Legal. Dr. Hasara also sent emails with her protocol and tables from previous study to guide this new study documents. Dr. Hasara sent me her paper, I reviewed and provided my feedback. Updated asana</t>
  </si>
  <si>
    <t>Met with Brandon to recap yesterday's meeting and  discuss document development</t>
  </si>
  <si>
    <t>received updated docs from Dr. Hasara</t>
  </si>
  <si>
    <t>Brandon updated study team with cohort number = 128, this is including all breast reconstruction (defined through CPT codes) at LRH in 2 years. We need to further refine this to include his patients only as the research question is about a sterility change in technique only he made on the date he defined. Further, I plugged the idea into Google Scholar and got 10 pages of articles that seem to address his research question. I asked him to inform us what the gap in lit is that we are filling.</t>
  </si>
  <si>
    <t>Dr. Straughan emailed Brandon and I with updates to our questions. I asked how is our question novel compared to the dozens that look "similar" in Google Scholar. I reviewed DCF and Protocol and generated sample size calculation for Binary Log Regression and Chi-square. Sample size is already decided by number of Dr. Straughn's patients and date range to include when he initiated hypochlorous acid (n=191 breasts). Sample size determined we need 210 for Bin Log Reg, but only 52 (large effect) or 145 (medium effect) for a chi-square. Generated the SAP, and included the power/sample justification. Will discuss with Drew whether to keep including sample size calculations for retrospective studies. Drafted DRR and sent to analytics. Updated Asana</t>
  </si>
  <si>
    <t>Tz emailed that she had to adjust the date range to 9-1-2 to 6-1-24 (idk why), and that included 81 encounters and only 50 unique cases. Since this differs from Dr. Straughan's list, (107 patients and 191 breast surgeries), we need to meet to find how to address this discrepancy. Asked Brandon to schedule a meeting.</t>
  </si>
  <si>
    <t>Todd said this discrepancy is likely to do differences in the doctors surgical codes. Will have Brandon confirm these differences.</t>
  </si>
  <si>
    <t> Brandon scheduled meeting with analytics and PI/physician team to review MRN/inclusion for study. Tz emailed with some  number discrepancies to discuss. I explained why those may be coming up but Dr. S can address at the meeting. Updated Asana</t>
  </si>
  <si>
    <t>Brandon rescheduled meeting due to TZ being out.</t>
  </si>
  <si>
    <t>After discussing data with analytics at meeting yesterday, it was determined the next step would be for PI to meet with analytics without Brandon or I present to review MRN list of patients to include in study. Tz out, Dr. S rescheduled time. Updated Asana</t>
  </si>
  <si>
    <t xml:space="preserve">Brandon rescheduled appt to determine inclusion list </t>
  </si>
  <si>
    <t>Brandon followed up w PI and analtyics and requested list of MRN's be sent to analytics and them to see if they have access to the data for his study.</t>
  </si>
  <si>
    <t xml:space="preserve">Tz and Dr. S were emailing back and forth about inclusion criteria. </t>
  </si>
  <si>
    <t>Brandon requested the SAP. I shared with him on OneDrive, told him this was preliminary. I updated the SAP to include regression modeling. Brandon emailed Dr. S about updating SAP and DCF. Some components of the DCF will require manual chart review (e.g., cultures)- Updated Asana</t>
  </si>
  <si>
    <t>Reviewed DCF updates, to compare to DRR status. DRR reflects DCF updates. TZ had a few comments, mostly resolved by manual chart abstractions.</t>
  </si>
  <si>
    <t>Added SAP and Sample size calculation to protocol. Reviewed for completeness. Shared with and informed Brandon</t>
  </si>
  <si>
    <t>Walt explained to me the reasons the paper got rejected and asked that I attend the meeting with the study team on Wednesday to discuss revisions. I agreed. Updated Asana</t>
  </si>
  <si>
    <t>Reviewed paper and rejection notes. Attended meeting with Walt to guide writing and analysis corrections to aid in publication prospects - Updated Asana</t>
  </si>
  <si>
    <t>Sat with Walt and interns to discuss the methodology of this study, and methodology techniques that may make it more publication prospect</t>
  </si>
  <si>
    <t xml:space="preserve">Walt notified study team he is working on revisions. I met with Walt briefly to discuss propensity scores and case match differences. </t>
  </si>
  <si>
    <t>Anne emailed thanking Brandon and I for our time meeting a couple weeks ago and outlined the steps she'll take to see if the study is feasible. - Updated Asana</t>
  </si>
  <si>
    <t>Dr. Rasheid</t>
  </si>
  <si>
    <t>Met with Dr. Rasheid and Dr. Tran to review study design, protocol development and DCF. Encouraged them to refine the DCF due to the demand of medical chart abstraction element of study in part, constraining our sample size, therefore, constraining the number of coviariates in the study. Recapped after meeting with Brandon to address some questions in the DCF- created Asana board within Eden's Stats/Methodology</t>
  </si>
  <si>
    <t>Data processing paused, waiting to receive manual chart abstraction data from PI</t>
  </si>
  <si>
    <t>Dr. Mover emailed asking if while GLP is on hold if we can begin MJ study. I explained the next step for MJ is manual chart abstraction. Sent Dr. Mover dataset on OneDrive. Looked over the dataset for data integrity. Explained I cannot begin the analysis until the abstraction is complete. I can begin cleaning some data elements. Sample size, n=1422. Updated Asana</t>
  </si>
  <si>
    <t>Messaged Lauren to ask her to attend meeting with me tomorrow to discuss next steps in processing data for MJ study. Lauren agreed to attend. I asked this for someone to hear what we discuss and to facilitate the conversation in case there is any miscommunication. </t>
  </si>
  <si>
    <t>Met with Dr. Mover to explain to her how data should be recorded, coded, and entered into a datasheet in preparating for manual chart abstractions - DCF in protocol says manual chart abstractions, however, study was approved with rest of protocol saying totally de-identified study. Dr. Mover not to conduct any manual chart abstraction process. Took additional meeting time to discuss her other studies' developments including adding manual chart review to the GLP study and to proceed communications on the Psychoactive drug study.</t>
  </si>
  <si>
    <t>Initated data cleaning, descriptive evaluation of the dataset. Updated Asana</t>
  </si>
  <si>
    <t>Continued data preperation for study. I noticed that the majority of MJ patients also have "other sub use" diagnosis (73%) while only 2% of the control group has this dx. Explained this via email to Dr. Mover, may be due to providers dxing these pts with OSU when really it's just the MJ use and this may confound the results. Also that this is not explicity contradicting the protocol so I do not feel it warants IRB notice. Explained pausing to ask these questions takes additional time and will delay study productivty. Offered to make these decisions or to include Dr. Mover at this level of involvement. Cc'd Drew and Lauren in email. Dr. Mover agreed that I can make these decisions on her behalf.  Updated Asana.</t>
  </si>
  <si>
    <t>Conducted several of the primary analyses. Will finish tomorrow and schedule a meeting prior to writing up results and generating tables.</t>
  </si>
  <si>
    <t xml:space="preserve">Continued analysis. </t>
  </si>
  <si>
    <t>Had to recode some of the outcome variables</t>
  </si>
  <si>
    <t>finished primary analyses. Scheduled meeting with Dr. Mover to review results and plan writing phase</t>
  </si>
  <si>
    <t>started generating tables/graphs. Pending full write-up until we know journal, formatting, or audience Dr. Mover is interested in submitting to.</t>
  </si>
  <si>
    <t>Included Lauren in the meeting time per Dr. Mover's offer for author, however, Lauren has a full schedule with sponsored studies right now and said she may not be able to attend/contribute</t>
  </si>
  <si>
    <t>Generated a few graphics/tables for Dr. Mover to be able to review results easily for out meeting later this week.</t>
  </si>
  <si>
    <t>Prepared content to present to Dr. Mover.  - Updated Asana</t>
  </si>
  <si>
    <t>Met with Dr. Mover to discuss results, and teach her how this information is interpreted. Dr. Mover requested to remove parity from analysis, and combine Log and Linear regressions in tables to fit abstract submission requirements for SFMS conference, deadline 8/5. Once I complete, we will schedule another meeting to finalize abstract prior to submission - Updated Asana</t>
  </si>
  <si>
    <t>Re-wrote syntax to run models without Parity in them per Dr. Mover's request. Completed Analysis, will regenerate tables with updated coef/parameters </t>
  </si>
  <si>
    <t>Updated tables with new information.</t>
  </si>
  <si>
    <t>Wrote methods/results section for conference abstract</t>
  </si>
  <si>
    <t>Emailed time to meet and update submission documents for poster abstract to SFSM. Scheduled for Thursday at 9 am</t>
  </si>
  <si>
    <t>Today, I noticed that Dr. Mead has still not sent me her protocol or COI form, so I requested that again. I noticed in the NCDB original email, that she was given the access link on 6/2/24 and that it notes it is only valid for 30 days, therefore it expires tomorrow(?). Explained the original email from them states you need to open the file/link through 7-zip, which is a program that can open zipped files and that the link is blocked with I attempt it. I advised Dr. Mead to contact IT so that we can gain this access. I explained normally I would assist with gaining data access, but I don't have time available right now, so she'll need to gain access. (I did not explain this layer, but I've had to make this decision due to some additional context. I've spent more than 100 hours in the past 2 months on Dr. Mead's first (Hollis) study that would have gone more smoothly had she provided me her protocol sooner and/or would have had well defined objectives. I cleaned and analyzed data several different ways because each time I had results she asked for something to be added. Having had a protocol with objectives upfront would have prevented this repeated effort. I am setting this boundary to guide our correspondence, working relationship, expectations, and timeliness of her and other studies). - Updated Asana</t>
  </si>
  <si>
    <t>Met with Dr. Lababidi to review results. While model is significant, it is only predicting correctly when someone does not have a complication, and isn't well predicting why someone would have a complication. Data was effective at predicting LOS. - Dr. Lababidi asked if we select cases for benign hysterectomy and re-run, as well as benign hyst w laprospy to see if this changes. Blue = Lap, Yellow Abdominal or Vaginal Hysterectomy</t>
  </si>
  <si>
    <t>Downloaded CPT classification excel sheet that Dr. Lababidi and I drafted yesterday to ShareDrive and local folders. Selected cases for analysis. Updated Asana</t>
  </si>
  <si>
    <t>Continued analysis that Dr. Lab proposed yesterday. *Still not well classified even in select hysterectomy categories. Updated Asana</t>
  </si>
  <si>
    <t>Dr. Lababidi said that another study was published showing the predictive utility of the NSQIP data. I reviewed the paper, but doesn't show classification results, and the methodology is slightly different. Re-ran several of the analyses that Dr. Lab requested, no significant benefit to predictive utility in log reg models.</t>
  </si>
  <si>
    <t>Continued analysis that Dr. Lab proposed. *Still not well classified even in select hysterectomy categories. Began documenting results to show Dr. Lababidi. Generated additional model fit statistics to determine publishability and confidence in findings. Updated Asana</t>
  </si>
  <si>
    <t>Reviewed first raw NSQIP dataset and current dataset in analyses to start generating flow charts in publication. Ran frequencies in each to record attrition data- Updated Asana</t>
  </si>
  <si>
    <t>Continued analysis with Dr. Lab request to isolate benign Hysterectomy. Tried to increase model sensitivity to improve model fit, however, was no stronger at predicting outcomes in either All Hysterectomy or Severe Hysterectomy. - Updated Asana</t>
  </si>
  <si>
    <t>Discussed the study and analysis with Drew. We reviewed quality of data after reviewing refined dataset iterations. Confirmed my findings. Determined they're consistent with  Emailed Dr. Lababidi to inform her I have study updates that warrant discussion. Requested time to meet. Updated Asana</t>
  </si>
  <si>
    <t>Scheduled meeting with Dr. Lab at 2 today. Discussed study results, write-up process/paper, etc.</t>
  </si>
  <si>
    <t>Reviewed analysis in preparation for meeting with Dr. Lab and created content to present to her</t>
  </si>
  <si>
    <t>Made adjustments to data per Dr. Lababidi's request. Need updated CPT code list from Dr. Lab to finish analysis.</t>
  </si>
  <si>
    <t>Emailed Dr. Lab about the status of the CPT code categories. She asked i include them as a covariate in the models, but we agreed at our previous meeting she'd consolidate the CPT code list in the data set into categories to reduce the number of covariates.</t>
  </si>
  <si>
    <t>Dr. Boucher</t>
  </si>
  <si>
    <t>Downloaded intake, reviewed document, gnerated study folder in OneDrive and in Asana. Had intake meeting</t>
  </si>
  <si>
    <t>Met with PI, UF rep, Drew, and Trudy to discuss study feasibility, IRB requirements, and review. Determined that we will adjusted variables, Dr. FF to send updates to the protocol and DCF. When these documents are updated, we will send these to both IRB's (UF and LRH) for review. UF to send us DUA (attn Drew) and legal will review/sign and we will send back to UF. Updated Asana.</t>
  </si>
  <si>
    <t>Trudy emailed and said there's a change from a decision made during our previous meeting. During the meeting, we discussed simultaneous IRB review (UF and LRH), however, she updated that wouldn't be the case. She requested to have the IRB approved protocol from UF sent to us and the our IRB will review that protocol. Updated Asana</t>
  </si>
  <si>
    <t>Dr. FF requested video recording of our last meeting with IRBs. I sent to her. Updated Asana</t>
  </si>
  <si>
    <t>Also emailed Dr. FF to sort drug list by drug class because this list is very long and it'd be easier to show meaningfully in text. Dr. FF included ALbumin/Creatinine ratio and I replied why I would recommend not including them. Updated ASANA</t>
  </si>
  <si>
    <t>Dr. FF agreed to not add the albumin/creatinine. Mentioned she doesn't want drug class only, i responded, I don't either, I want the drug name and classes. </t>
  </si>
  <si>
    <t>Dr. FF sent updated Protocol. Downloaded and added to her folder.</t>
  </si>
  <si>
    <t>Reviewed the updated drug list Dr. FF sent. I asked for her to clarify how we intend to use this list because theres nearly 100 drugs that fit more than 20 drug classes. This would be too many to include in the primary analysis. Explained the options for including all the drug data and asked Dr. FF to clarify so we can update the SAP/objectives. UPdated Asana.</t>
  </si>
  <si>
    <t>Lauren sent updated PRotocol/study documents to me, Dr. FF and UF rep. I downloaded and uploaded to Dr. FF OneDrive folder. -Updated Asana</t>
  </si>
  <si>
    <t>Dr. Sabina/Dr. Bizanti</t>
  </si>
  <si>
    <t>Drew emailed, asked if we had included Dr. Bizanti on these communications. Explained I had not seen him included in any correspondance from us or from Dr. Sabina. I haven't communicated with them on this study since Jan.</t>
  </si>
  <si>
    <t>Dr. Mover emailed me, Lauren, Dr. Shirvani, Tz, and Ken (specifically asking Tz/Ken) about access to pulling drug class among other things via email. Updated Asana</t>
  </si>
  <si>
    <t>Dr. Mover emailed Lauren and I stating she updated the phrasing in the protocol to include manual chart review for a couple variables. I messaged Lauren privately to confirm whether we have templated language for the IRB in cases of manual chart review. Tz also responded with her list of drug classes abstractable from outpatient care. Dr. Mover said she's ready to submit given the protocol fits the manual language appropirate. Waiting to see if she updates with TZ's information. I responded to Tz's email. I have also not seen the updated protocol. Updated Asana.</t>
  </si>
  <si>
    <t>Dr. Matasavage sent us updated Med List for her study, she's still working on other study documents and will notify us when complete. Added document to Dr. Matasavage's folders on SharedDrive. Requested study to be shared with me on IRB net from Brandon, he did. Updated Asana</t>
  </si>
  <si>
    <t>Meeting with Brandon to review and revise protocol based on IRB recommendations/revision requests - rescheduled meeting to tomorrow.</t>
  </si>
  <si>
    <t>Reviewed protocol and surveys with Drew and Lauren for feasibility and completeness. Will notify Dr. Alleyne when complete</t>
  </si>
  <si>
    <t>Dr. Sabina messaged Drew and asked for a signature to allow him to submit to IRB without our assistance, but wants me to assist in analysis. Idk study, data, research question, etc. Per my last email communication with Dr. Sabina on a previous study he said "Given these constraints and the research department's current workload, it may be best if this is our last collaborative project. Learning these skills independently will be beneficial for my future endeavors. I will keep you updated on our progress and remain optimistic about publication." He also made eluded in that email, the idea, that I was unwilling to aid him and I didn't provide him the time his study deserved, however, I provided him prodcut turn-around in hours of recieving his request. Will discuss with Drew. Ken called me and asked if the meeting proposal was regarding the collaboration with Dr. Sabina. He made mention that he doesn't feel he is a statistician, and wouldn't feel comfortable collaborating in any statitics capacity with Dr. Sabina unless I was also working with him. Had email conversation with Todd about scheduling times, and availability thoughtout the week</t>
  </si>
  <si>
    <t>Emailed Drew the reasons I have reservations to work with Dr. Sabina again, and that I would ask that certain accommodations be met if he wishes to work with me again in the future. Drew also sent an email to include analytics about the collaboration with physicians and the collaborative efforts between us and analytics in facilitating research and IRB paperwork.</t>
  </si>
  <si>
    <t>PROMISED DR. Lababidi final analyses and at least summaries by 8/5 at the latest! Finish up!</t>
  </si>
  <si>
    <t>Turned on computer, opened programs, sorted emails</t>
  </si>
  <si>
    <t>Last week I requeted funds for a dry-erase board for my office to Drew/Kellcee. Kellcee responded this should be ok. Instructed me to email Jackie Hogan for request, and to pick one from Staples Advantage to include in my request. I did.</t>
  </si>
  <si>
    <t>Summarized hours and timesheet for June 2024 and shared with Kellcee</t>
  </si>
  <si>
    <t xml:space="preserve">Discussed needing to address feasbility using Required IVs and DVs. Usually, we assess cohort definition, and if we have access to IVs, but we need to confirm a process for assessing the number of and independence of IVs more critically. - Todd agreed (as did Tz and Ken) that for feasbility, a contingency table for required variables done prior to IRB approval will aid in study quality and feasbility. </t>
  </si>
  <si>
    <t>Drafted email Drew about data quality, study design, and feasbility. Need to address these issues with analytics, would like Drew's support in facilitating and guiding this.</t>
  </si>
  <si>
    <t>Opened computer, programs, sorted emails</t>
  </si>
  <si>
    <t>Tried adjusting queries for diabetic study using anchors as discussed with Vikas. Each query update took more than 30 minutes, unable to complete task. Emailed Vikas to notify of delay.</t>
  </si>
  <si>
    <t>Sorted emails, updated studies on Asana</t>
  </si>
  <si>
    <t>Opened computer, programs</t>
  </si>
  <si>
    <t>Revisitied the conditions in COSMOS from yesterday for Anchor events</t>
  </si>
  <si>
    <t>Turned on computer, opened programs, sorted emails, updated timesheet</t>
  </si>
  <si>
    <t>Emailed Drew about updates from IRB determinations</t>
  </si>
  <si>
    <t>Opened computer, programs, sorted emails.</t>
  </si>
  <si>
    <t>Weekly analytics meeting. Emailed and notified Datascience team we don't have any updates at this time and we can keep correspondance to email this week. Todd agreed.</t>
  </si>
  <si>
    <t>Weekly 1 on 1 meeting w Drew</t>
  </si>
  <si>
    <t>Rescheduled meeting with Vikas with COSMOS rep to discuss usability. COSMOS ran too slowly at LRH. Working on it from home to see if speed improves.</t>
  </si>
  <si>
    <t>Sorted emails, updated asana, updated time keeping, Reviewed status of several studies to ensure records are up to date.</t>
  </si>
  <si>
    <t>Turned on computer, sorted emails, opened programs</t>
  </si>
  <si>
    <t>Drew messaged me on teams to ask about duties, qualifications, and program structure for PolyTech Analyst position</t>
  </si>
  <si>
    <t>Updated several studies in Asana, corresponded across several studies today via email and teams</t>
  </si>
  <si>
    <t>Met for weekly meeting</t>
  </si>
  <si>
    <t>Opened programs, computer, sorted emails</t>
  </si>
  <si>
    <t>Drew emailed in response to my request for IRB packages shared with me through IRBnet and to have access to IRB approval letters/protocols prior to my working on any study. He agreed and asked the team to help coordinate these steps.</t>
  </si>
  <si>
    <t>Reivewed statistics materials for case-matching, adjusting model senstivity, etc.</t>
  </si>
  <si>
    <t>Met with Drew for weekly 1 on 1</t>
  </si>
  <si>
    <t>Received update from Vikas about running queries on 1% of the COSMOS sample to speed things up. I also asked to reschedule our meetings to M or W because Thursdays are the time where I can work on COSMOS and I don't have an update for VIKAS by Thursday mornings usually.</t>
  </si>
  <si>
    <t>Drew sent email to FL Poly for internship. He asked I review and provide feedback. Replied</t>
  </si>
  <si>
    <t>Recorded time in spreadsheet and reviewed for accuracy. Opened computer, programs, organzied emails.</t>
  </si>
  <si>
    <t>Recieved several emails, dry erase board was delivered to HOllis, they'll send it to hospital.</t>
  </si>
  <si>
    <t>Met with Vikas regarding COSMOS operations and meeting schedule. We opted to change meeting frequency to monthly instead of bi-weekly and I will notify him if I need assistance sooner. Also I couldn't screen share (seems to be associated with LRH firewall update for Teams), so Vikas screenshared and walked us through using the 1% tool and how to run queries in the background.</t>
  </si>
  <si>
    <t>Opened programs, computer, sorted emails, reviewed some content on propensity score matching and case-control matching for future studies</t>
  </si>
  <si>
    <t xml:space="preserve">Discussed analytics meeting with Lauren and Brandon, they both have meetings this morning that conflict with this time. Brandon had one thing to ask them, which he is doing via email and then will cancel the meeting and offer email communication. I let them know that Dr. Patel's study is about to go to IRB, and that I've already sent over the DRR. </t>
  </si>
  <si>
    <t>Updated Asana and timesheet</t>
  </si>
  <si>
    <t>1 on 1 meeting with Drew. Discussed Analytics working dynamic, Dr. Sabina's recent requests, CITI training.</t>
  </si>
  <si>
    <t>Completed Lakeland Course "Patient Health Info - Proper Disposal"</t>
  </si>
  <si>
    <t xml:space="preserve">Sorted emails, updated Asana, updated timesheet. </t>
  </si>
  <si>
    <t>Turned on computers, opened programs, sorted emails.</t>
  </si>
  <si>
    <t>Turned on computers, opened programs, sorted emails. Made several study updates in Asana</t>
  </si>
  <si>
    <t>Sorted emails, turned on computer, programs updated Asana several studies in, updated timesheet. </t>
  </si>
  <si>
    <t>Kellcee emailed on a variety studies for updates in Asana to see if scholarly activity had been conducted/research products. I updated Asana and responded to Kelcee.</t>
  </si>
  <si>
    <t>Opened computer, programs, notified team I'm working remotely today</t>
  </si>
  <si>
    <t>weekly analytics meeting</t>
  </si>
  <si>
    <t>Updated studies in Asana and timesheet</t>
  </si>
  <si>
    <t>Received update from IRB about project status change. Status: Pending Review</t>
  </si>
  <si>
    <t>Replied to Brandon's email to update PI/Study team. Explained I haven't received data set yet, but typically takes 2 weeks to get after IRB approval: "(2 weeks to retrieve data, 4 weeks to get to top of my queue, up to 6 weeks to complete analysis. You may anticipate a research product within 3 months)." - Dr. Rusli responded in appreciation of update.</t>
  </si>
  <si>
    <t>Ken notified Andrew and I that the data is prepped, once vetted will be available for our review.</t>
  </si>
  <si>
    <t>Scheduling meeting with Andrew to discuss back pain study and next steps. I rescheduled, then he rescheduled. Meet tomorrow.</t>
  </si>
  <si>
    <t>Met with Andrew to discuss back pain study and next steps.</t>
  </si>
  <si>
    <t>Emailed DR. Rusli/team to clarify one of the outcome variable definitions.</t>
  </si>
  <si>
    <t>Ran into Dr. Tsai in the hall. He said he sent Lauren updated docs ready for IRB. I explained I'd fu with her to send if ready. Messaged Lauren on Teams</t>
  </si>
  <si>
    <t>Reviewed prtocol and DCF with Lauren. Made comments for revision. Created SAP. Lauren requested Dr. Tsai make changes and cc'd Drew and Dr. Lugo. I sent SAP. DCF defined well enough to generate sap from.</t>
  </si>
  <si>
    <t>Dr. Tsai agreed to meet and Lauren offered times to meet.</t>
  </si>
  <si>
    <t>Drew emailed to fu with Dr. Mead on submission status. I followed up to inquire about delay. Dr. Mead said that the IRB kept coming back with additional revisions.</t>
  </si>
  <si>
    <t>Trudy and Drew had emails back and forth about updating policy to NHS amendments. Determined it to be a case by case basis, this study ellicited that decision.</t>
  </si>
  <si>
    <t>Dr. Mead said that we can continue analysis due to a letter for NHS research approval by IRB. She sent me letter. I forwarded to Drew. Will fu when I have the opportunity. Added document to study folders.</t>
  </si>
  <si>
    <t>Dr. Mead asked to meet today to discuss study, explained I am not available to meet today, but I can be available tomorrow, Monday, or Tuesday next week to meet. She accepted a meeting for next week. I told her to send me the IRB approved protocol, to CC Dr. Prowler on all correspondance, and to confirm the data fits the protocol date range, and that there's no identifiers. Scheduled meeting for tomorrow.</t>
  </si>
  <si>
    <t xml:space="preserve">Met with Dr. Mead to discuss study and next steps. Dr. Mead sent me dataset, updated IRB approval letter, and protocol. She defined dates for eras in the dataset. Explained I will address as soon as I'm able to get back to this analysis. </t>
  </si>
  <si>
    <t>Dr. Mead emailed for an update. Explained I'm wrapping up a study now, and will be getting back to her study this week. Updated her that we got an FTE approval for another statisitican and should improve future developments.</t>
  </si>
  <si>
    <t>Dr. Mead emailed back and forth about deadlines. She has a conference deadline she's hoping to make in 2 weeks, ad another deadline end of Sept. Expalined I may not be able to finish her products by then.</t>
  </si>
  <si>
    <t>Brandon and I met to review study developements and to schedule steps to get study to completion.</t>
  </si>
  <si>
    <t>Brandon emailed Dr. Bizanti to let him know this study is archived and will need to contact us to move this study back onto our desks.</t>
  </si>
  <si>
    <t>Dr. Bizanti said he's withdrawn from the study and not going to persue it anymore.</t>
  </si>
  <si>
    <t xml:space="preserve">Dr. Sabina emailed me asking if I can work with him further to edit analysis. I reviewed his protocol to see if his request is in the protocol. CKD stage is in the approved variables, ejection fraction is not. CKD stages were not significant in the original model, and the addition of 32 covariates in addition to the 7 primary independent variables over fit the model and had poor model fit. </t>
  </si>
  <si>
    <t>Met with TZ and Ken discussed recent request from Dr. Sabina and current dataset and future working collaboration n CHF study.</t>
  </si>
  <si>
    <t>Scheduled time next wednesday at 8 am to meet with Dr. Sabina</t>
  </si>
  <si>
    <t>Opened R and R studio, uploaded data from a CSV file to R. Determined we need access to varying R packages to facilitate analysis. Ibraheem called, IT opened a ticket to allow permissions. </t>
  </si>
  <si>
    <t>Opened data and began to refamiliarize myself to re-run analyses. Ran frequencies of all variables to see how and where they fit into analysis</t>
  </si>
  <si>
    <t>Dr. Sabina emailed saying he intends on submitting a protocol addendum and sent me an updated DCF and a request of modifications form. He cc'd Dr. Massaro. He updated with an additional outcome, and several covariates. He said I can review now or wait until Wednesday. I reviewed updated documents. Added document to study folders.</t>
  </si>
  <si>
    <t>Met with Dr. Sabina and Drew, (Dr. Massaro briefly virutally), and discussed updated DCF and protocol changes. In particular the exclusion criteria, (no diuretics not defined/none; and no one on dialysis), and the updated Sap: Diuretic groups are binary 0=Lasix QD, and 1= everything else. Extended date range due to exclusion criteria.</t>
  </si>
  <si>
    <t>Dr. Sabina sent over updated cover letter, DCF, and prtocol, and metioned he needs an updated sample size calc. Responded thanking for the docs, and I'll update him as soon as I can with the SS calc.</t>
  </si>
  <si>
    <t>Updated DRR to fit the adjustments on Dr. Sabina's Study for data collection. Will address Sample Size calc per his request when possible.</t>
  </si>
  <si>
    <t xml:space="preserve">Conducted a new sample size calculation based on Dr. Sabina's updates. Revised SAP per updates. Sent to Dr. Massaro, Sabina, Drew, and Brandon. </t>
  </si>
  <si>
    <t>Ken asked questions to have Dr. Sabina clarify. He asked to exclude pts on dialysis, but then Dr. Sab mentioned theirs no way to know. Just assume people in CKD stage 5 are to be excluded. Ken emailed back and forth to clarify variables</t>
  </si>
  <si>
    <t>Ken emailed asking to clarify the list of diuretics that appear in the cohort description that Dr. Sabina is electing to exclude. Ken messaged me separately asking for me to share the DCF with him because he has concerns about the drug group frequencies. I shared with him on OneDrive and tried to get clarity on his concerns. Will followup with him when he responds.</t>
  </si>
  <si>
    <t>Ken requested protocol and DCF to compare against his data pull. I shared on OneDrive.</t>
  </si>
  <si>
    <t>Ken notified me that the data for the CHF study is available. Notified Dr. Sabina. Will get to this when study is at the top of my queue. Explained that he is 5th in queue and 3-4 weeks for an analysis = 15-20 weeks expected for analysis. (mid Dec). - Received notice from IRB that this study is not yet IRB approved - Package opened. Won't be formally entered into my queue until IRB approval.</t>
  </si>
  <si>
    <t>Ken notified team that he found a way to use "on hemadialysis" as an exclusion criteria when Dr. Sabina previously said there was no way to know. Ken proposed re-drawning the data. I responded to the team to notify them the study hasn't been IRB approved yet and nothing more can be done with the data until it's IRB approved. Dr. Sab requested to have the data because he cant wait 4 months. I explained he cant work on data unyil IRB approved, but if he can show me the approval he can have the data.</t>
  </si>
  <si>
    <t>Dr. Peplinski said she found a comprehensive list of contraceptives. WIll update docs and send to us soon</t>
  </si>
  <si>
    <t xml:space="preserve">TZ emailed with questions about DRR/variables. I explained i had the same questions and that Brandon would schedule a meeting when he can. I also allowed TZ to edit the doc in ONEDRIVE. </t>
  </si>
  <si>
    <t>During analytics meeting, TZ mentioned Dr. Stenersen requested n of comorbidities for index visit. She mentioned that he'll need to provide an exhaustive list of comorbidities to include, or she can provide CCI and this will provide a count variable for the n on the CCI calculation list. Sent CCI cormorbidity list to Brandon to fu with Dr. Stenersen.</t>
  </si>
  <si>
    <t xml:space="preserve">Discussed study status with Brandon about TZ comments. Brandon to scheudle meeting with study team. </t>
  </si>
  <si>
    <t>Met with Lauren and Drew to discuss study progression</t>
  </si>
  <si>
    <t>Lauren and Dr. Alsamann setting up time to review documents and submit to IRB together.</t>
  </si>
  <si>
    <t>Dr. Gould</t>
  </si>
  <si>
    <t>Walt reviewed recent documents from Dr. Gould and scheduled meeting for Brandon and I to review with them.</t>
  </si>
  <si>
    <t>Walt rescheduled visit per their request. Stored documents in Dr. Gould's folders</t>
  </si>
  <si>
    <t>Responded to thread of emails about the number of objectives to include in a protocol and the sample size calculations.</t>
  </si>
  <si>
    <t>Brandon emailed team to fu on the DCF and protocol development and offer assistance if needed.</t>
  </si>
  <si>
    <t>Dr. Edington</t>
  </si>
  <si>
    <t>Walt scheduled intake meeting</t>
  </si>
  <si>
    <t>Discussed study design, statistics, methodology, intervention and control groups, paper work, and IRB submission processes. I will begin sample size calculation as soon as possible. Study team will begin gathering documents and variable list.</t>
  </si>
  <si>
    <t>Dr. Edington emailed with his covariates. The study is mixed (retro for control, prospective for intervention groups). He asked to include tempurate as a covariate, asked if this has been historically recorded so that we have this for our control and intervention groups.</t>
  </si>
  <si>
    <t>Received protocol via email. Brandon and I to review when available.</t>
  </si>
  <si>
    <t>Reviewed dataset for study and generated an ID variable and treatment variable, merged datasets. Emailed Dr. Hasara to schedule time to meet to review this and her Transfusion pilot study to determine next steps</t>
  </si>
  <si>
    <t xml:space="preserve">Met with Dr. Hasara and proposed a model design to facilitate her research question. Will confirm next steps for being on the research personnel list, if that's necessary. Dr. Hasara sent me the IRB approval letter. </t>
  </si>
  <si>
    <t>notified Drew of Dr. Hasara's request to have me assist in study analysis/writing. Explained this is an old study, may need IRB update, and Drew requested she recruit someone from GME to ensure that LRH gets credit if using LRH resources. Will wait to move forward in study until Drew and I can discuss further. Updated Dr. Harsara of delay, pending additional info.</t>
  </si>
  <si>
    <t>Opened data in SPSS and began cleaning/organizing data</t>
  </si>
  <si>
    <t>emailed dr. hasara to clarify variables for the model and began cleaning data</t>
  </si>
  <si>
    <t>Continued cleaning data, running prelim analyses, creating necessary variables. Ran initial analyses looking at mismatch and ICU LOS. The relationship is not significant. Contacted Dr. Hasara to propose alternative outcomes.</t>
  </si>
  <si>
    <t>Brandon and Dr. Straughan emailed back and forth about updating study documents.</t>
  </si>
  <si>
    <t>Dr. Straughan sent us signed document. Says PI is Dr. Alleyne, he needs to correct. Brandon will fu with him.</t>
  </si>
  <si>
    <t>Walt sent over new results/methods write up for paper including propensity score matching. As promised, I'll look over and aid with manuscript writing.</t>
  </si>
  <si>
    <t>Walt and Lauren Gould emailed back and fourth about variables to remove from descriptor tables. I  read the methods and results sections. Made several recommended revisions. far too wordy/lengthy. Emailed Walt and asked time to meet and review.</t>
  </si>
  <si>
    <t>Dr. Gould emailed with updated version. I met with Walt to review my edits prior to providing them to the team. Dr. Gould did not track her changes, so my comments may not be valid, depending on how much she edited the methods and results sections. Walt to compare our version to hers to see if my comments still need addressed.</t>
  </si>
  <si>
    <t xml:space="preserve">Discussed updated changes with Walt. Combined my results section with the methods and limitations section Walt and I worked on together. </t>
  </si>
  <si>
    <t>Finished sections and reviewed for flow. Sent back to Walt to read through and correct variable list and asked him to schedule a meeting with Dr. Barb, Gould, and Drew is he's available.</t>
  </si>
  <si>
    <t>Walt sent our version to study team, Lauren Gould reviewed and approved. Said she'll send us final draft prior to journal submission.</t>
  </si>
  <si>
    <t>Reviewed final version of products. Scheduled to review final version prior to journal submission.</t>
  </si>
  <si>
    <t xml:space="preserve">Approved final paper product </t>
  </si>
  <si>
    <t>Walt asked for one update in the paper. I agree. Dr. Gould to change and submit for pub.</t>
  </si>
  <si>
    <t>Dr. Barbera said he's approving the final version of paper. I responded I also approve.</t>
  </si>
  <si>
    <t>Dr. Alex Tran sent updated documents and asked for Dr. Rasheid to finalize. I stored these doc versions in the OneDrive folder for study. Waiting for Dr. Rasheid's updates.</t>
  </si>
  <si>
    <t>Dr. Rashied reviewed study documents and added some comments, will review when I get the opportunity. Scheduled time to meet with Brandon.</t>
  </si>
  <si>
    <t>Explained to Dr. Mover results and write-up. Taught Dr. Mover appropriate formatting, background, and conclusion writing techniques to strengthen abstract</t>
  </si>
  <si>
    <t>Reviewed analysis, results, write-up, and tables with DR. Mover. She asked to switch from Log Reg to Chi-Square for ED visits and Admissions because the covariates weren't meaningful. Updated analyses, tables, and write-up. Agreed to meet this afternoon to finalize since product is due on Monday.</t>
  </si>
  <si>
    <t>Received notification of MJ abstract submission to SMFM and requested authorship verification. Created SMFM account and completed Author verification.</t>
  </si>
  <si>
    <t>Reviewed updated abstract for submssion based on additions from other authors. Made a couple revision requests to results section. Otherwise ready for conference!</t>
  </si>
  <si>
    <t>Dr. Mover emailed about finalized abstract. I reviewed, agreed, ready to submit.  Cancelled fu meeting for today because product is complete</t>
  </si>
  <si>
    <t>Dr. Lababidi sent updated CPT code list on 7/31/24, will complete analyses when I get the opportunity.</t>
  </si>
  <si>
    <t xml:space="preserve">Dr. Lababidi sent updated code list for categorizing hyst into a predictor for surgical outcomes, however, theres some ambiguity in the grouping system. I emailed her for clarity. Some of the codes were highlighted, however there were only 2 colors, but theres 3 groups, and some of the categories seem to have overlapping phrasing. Requested her to let me know how they're grouped. Calculated BMI variable for next analysis. </t>
  </si>
  <si>
    <t>Dr. Lab replied to my email about the reason for CPT groupings in the analysis. I said I understand that, but Idon't see actual groupings in the excel she sent, (I thought the highlighted rows was how she grouped them but she said no), so I asked how are the groups displayed in the document. </t>
  </si>
  <si>
    <t>Dr. Lab gave me the CPT code list excel sheet again. It appears correct and I will complete data prep for final analysis.</t>
  </si>
  <si>
    <t>Re ran syntax in previous version of data (to include all OB Gyn Benign Sx) to generate BMI calculation. per Dr. Lab request, will use this older version of the data and re run analyses with CPT categories for hysterectomy (Lap v Vag v Open Hysterectomy), as a covariate in full analysis. Last analysis run was on a smaller dataset for Hysterectomy only.</t>
  </si>
  <si>
    <t>Re-ran all 10 regression models (using albumin not WBC). Transferred to remote desktop to add to Dr. Lababidi's folder. Began writing up to present to Dr. Lab.</t>
  </si>
  <si>
    <t>sent rough output to Dr. Lababidi for her review. Began filling in tables and writing.</t>
  </si>
  <si>
    <t>Opened syntax, data, and output. Created tables for output</t>
  </si>
  <si>
    <t>filled tables</t>
  </si>
  <si>
    <t>Continued to format tables</t>
  </si>
  <si>
    <t xml:space="preserve">Continued to format tables. </t>
  </si>
  <si>
    <t>Something strange happened with Race in Deep SSI and Wound disruption models. Trouble shooting. Have inflated betas and CIs. </t>
  </si>
  <si>
    <t xml:space="preserve">Emailed Dr. Lababidi to set up meeting to review results/paper. Will try to finish write-up today. </t>
  </si>
  <si>
    <t>Completed Write-up for abstract and base for methods and results in paper. Waiting for Dr. Lab contributions and to accept my meeting request.</t>
  </si>
  <si>
    <t>Reviewed DCF and study documents, notified Brandon of my comments. Brandon to proceed next steps.</t>
  </si>
  <si>
    <t>Brandon and I met to review study documents. Brandon to fu via email to clarify data request for secondary objective "cost analysis". I also recommended added 30-day all-cause readmission or EDvisit so we can assess some metric of complication in his "pull out method group".</t>
  </si>
  <si>
    <t>Brandon and I met to review study documents a couple days ago. Brandon to fu'd with study team via email to clarify data request for secondary objective "cost analysis". I also recommended added 30-day all-cause readmission or EDvisit so we can assess some metric of complication in his "pull out method group".</t>
  </si>
  <si>
    <t>Team notified us that they're prepping the protocol and have questions about IRBnet. Brandon to respond.</t>
  </si>
  <si>
    <t>Dr. Lurie/Dr.Bizanti</t>
  </si>
  <si>
    <t>Intake to review study design and research questions.- Is renal vein diameter a good predictor of AKI? In people who develop AKI, what does the renal diameter look like prior to AKI, during, and after resolution (at discharge)?</t>
  </si>
  <si>
    <t>Dr. Mover emailed TZ and I to notify us that her and Dr. Shirvani are meeting to discuss study development and asked Tz to clarify some of the variables she provided.</t>
  </si>
  <si>
    <t>Dr. Matasavage sent updated comments to the revisions that IRB suggested. Brandon and I to meet and review.</t>
  </si>
  <si>
    <t>Dr. Bizanti and Dr. Lugo and Dr. Williams emailed with complaints about the status of this study and not being submitted yet to IRB. I responded to my last known email status which was from 6/3/24 about having the PI update the cohort definitions and dates throughout if they saw fit, but no one has seem to update the protocol since then. In that email, Lauren and I had decided that she would initiate the IRB process barring this protocol update. I haven't received an update to know if some other changes have been made or that the IRB submission was initiated.</t>
  </si>
  <si>
    <t>Removed component in SAP that refers to making direct comparisons of LRH data and COSMOS data and sent to research team. Recommended them pasting this update into the newest version of the protocol before IRB submission.</t>
  </si>
  <si>
    <t>Dr. Lugo responded to my email alone thanking me for my time on the study and said he'd ask the resident (Dr. Williams I presume) to address my update which is to remove the part of the SAP that compares the datasets as this can't adequately be done. I responded by thanking his attention and I look forward to helping. </t>
  </si>
  <si>
    <t>Met with PI/team to review PICOT. Informed team to begin completing DCF and protocol. Will generate sample size for feasbility.</t>
  </si>
  <si>
    <t>Drew and Dr. Sabina emailed back and forth regarding processes of conducting research and obtaining data while waiving RD consultation. Spoke with Drew and Kellcee about this process and departmental protocols</t>
  </si>
  <si>
    <t>Drew forwarded the thread of email about Dr. Sabina's recent request being IRB approved. I replied with my concerns for the study proceeding. Todd and Ray replied</t>
  </si>
  <si>
    <t>IRB approved project, sans letter from Drew and with major issues. Drew followed up with Dr. Sabina and IRB</t>
  </si>
  <si>
    <t>Talked to Drew and Kellcee of whether to initiate DRR. I do not currently have the documents to create one. Kellcee noted that in order to have us do this for the study, we need the intake to request CRC/stats time, and the current intake does not. Kellcee to draft this to the research team.</t>
  </si>
  <si>
    <t>Reviewed Protocol and DCF to begin drafting DRR. Notified Drew that on DCF Dr. Sabina wrote to exclude patients with Acute COPD exacerbations, although the full title of the study says that is the primary sample for the study. Also one of the outcomes is mortality and he excluded those who expired. Drew called me, and we discussed study feasibility.</t>
  </si>
  <si>
    <t>Finished DRR. Sent to analytics team.</t>
  </si>
  <si>
    <t>Reviewed DCF and protocol for the purpose of the DRR. Noticed the 5 year date range for inclusion criteria, however, the sample size he provided in the protocol requests 252 cases. IRB has told me on study (Back Pain in ED (Jan 4, 2024) not to provide the sample size calc, just the cohort definition if that's what we intended to use. The on a subsequent study, (Recidivism in Psych - 7/5/24), I was told to include a sample size calc and we should not get samples of data that greatly exceeds the proposed amount of cases, and that we should note what will be done with excess cases? Will data be deleted? Will a random sample be used? Since no cohort pull was done by analytics, no feasbility or sample estimate was generated to determine approximately how many patients fit this studies criteria, however, most date ranges of 5 years would be far greater than 252 cases. I'm not sure how the process of research at LRH handles these type of concerns. Will discuss w Drew on 8/20 meeting.</t>
  </si>
  <si>
    <t>Todd emailed team/Dr. Sabina to notify him the data pull request is with them and that he will assign it as soon as a data scientist is available. This will take 2-4 week. Dr. Sabina ok'd</t>
  </si>
  <si>
    <t>Walt scheduled intake meeting for next Thursday</t>
  </si>
  <si>
    <t>Reviewed PICOT sheet for Intake. Intake meeting went well. Brandon notified PI what the next steps are in his responsibility and IRB expectations. I explained I will work on an a priori sample size calculation to help inform study feasibility, and Brandon and I will meet with analytics to determine feasibility to inform recruitment design based on floors.</t>
  </si>
  <si>
    <t>Reviewed PICOT form and literature, Conducted several power analyses for this study becuase there is a wide range of factors to consider in this prospective trial. Explained to team that the sample size can range from 450-2000 to power the study, however, staying closer to the bottom may be more feasible, and 500-800 would probably give us the best study. Dr. Lurie asked what we can do to reduce this. Explained lowering the number of IV groups can help, but shouldn't reduce below 360 per calculation. Asked Brandon to give cohort def to analytics to determine study feasibility and timeframes to collect this range of data. </t>
  </si>
  <si>
    <t>Dr. Lurie asked if it would be appropriate to put 50% pts in a control group and then the remainder of the sample evenly divded among the intervention groups. I said, if he's interested in comparing the interventions, even groups across would be ideal. He also inquired about sections of the protocol that may be missing in our prospective templates. Mentioned that Brandon and I may need to review, and if missing, we need to address with our department leadership to address.</t>
  </si>
  <si>
    <t>Dr. Lurie requested to meet for "5-10 minutes" to discuss randomization. I scheduled a meeting. - Per Drew risk may be too high, and we may need to meet again</t>
  </si>
  <si>
    <t>Explained to Dr. Lurie randomization techniques and improtance to study design per his interest and request.</t>
  </si>
  <si>
    <t>Discussed the limitations of the study design regarding the risk to patients in the different independent variable groups. Explained that Drew was meeting with IM dept right now and may come back with additional insight for study design, Legal, and IRB considerations. Also, Dr. Lurie agreed that if the hospital considers this design too risky, then we can propose a retrospective pilot study to inform IV groups. Dr. Lurie sent us the list of diuretics he's interested in monitoring in study. Brandon to contact analytics/informatics to aid in study feasibility assessment through number of HF patients who get sodium screenings retrospectively and how accurately we can record time of diuretic administration. We will fu with study team once we know more from Drew on Legal/IRB and analytics on retrospective feasibility.</t>
  </si>
  <si>
    <t>Discussed with Brandon the formal inclusion critiera and requests for Analytics and informatics to guide study feasibility.</t>
  </si>
  <si>
    <t>Drew and Dr. Patel wanted to fu on this and get data to Dr. Patel. Drew said we will meet to discuss.</t>
  </si>
  <si>
    <t>Signed COI form.</t>
  </si>
  <si>
    <t>Reviewed protocol per Lauren's request. Looks good to go to IRB. Emailed lauren to let her know I reviewed.</t>
  </si>
  <si>
    <t>Dr. Patel emailed saying he completed CITI and approved protocol for IRB submission.</t>
  </si>
  <si>
    <t>Trudy responded to a thread with Drew saying this is among the studies that caused a policy change (consideration) to be able to ammend a NHS study. Studies with revisions will be reviewed on case by case basis.</t>
  </si>
  <si>
    <t xml:space="preserve">Trudy unlocked package. </t>
  </si>
  <si>
    <t>PROMISED DR. Lababidi final analyses and at least summaries by 8/5 at the latest! Finish up! - Dr. Lab -hasn't provided CPT code list yet 7-31-24</t>
  </si>
  <si>
    <t>Compiled time for July sent to Kellcee</t>
  </si>
  <si>
    <t>Sorted Emails</t>
  </si>
  <si>
    <t>Scheduled time to review CAUTI and Dr. Hasara's Transfusion compatbility studies.</t>
  </si>
  <si>
    <t>Updated Asana on several study projects and time sheet.</t>
  </si>
  <si>
    <t>Updated COSMOS Questions 1-4 for superuser badge project. Finished questions 2-4. Question 1 has been loading for the last 30 minutes. Left running in background. Need to complete using a calculation. Not done yet.</t>
  </si>
  <si>
    <t>Met with Vikas from COSMOS. Went over superuser training, reviewed new features, and discussed strategies for streamlining COSMOS as a  tool at LRH</t>
  </si>
  <si>
    <t>Chat with Kelcee about bonus and raise schedule</t>
  </si>
  <si>
    <t>weekly meeting</t>
  </si>
  <si>
    <t>Opened compter, programs, sorted emails</t>
  </si>
  <si>
    <t>Completed assigned LRH courses</t>
  </si>
  <si>
    <t>Sorted emails, turned on computers/programs</t>
  </si>
  <si>
    <t>Drew drafted 10 research ideas and sent to Dr. Bizanti, Lugo, Meet today to discuss having ideas assigned to residents to review and process as a spring board and help with idea generation and inital experience</t>
  </si>
  <si>
    <t xml:space="preserve">I sent a message to one of the intern prospects to come meet on Tuesday at 1030 am. </t>
  </si>
  <si>
    <t>Drew generated a spreadsheet to track concerning IRB processes/protocols</t>
  </si>
  <si>
    <t>Sorted a significant amount of emails and updated ASANA on several projects.</t>
  </si>
  <si>
    <t>Opened computer, programs, sorted emails. Updated several studies in ASANA</t>
  </si>
  <si>
    <t xml:space="preserve">Asked Brandon if he has any studies that are in need of my addressing something right now. (DRR, SAP, Methods, etc) </t>
  </si>
  <si>
    <t>Met with Brandon to fu on study updates to get projects moving: CAUTI, and Transfusion Mismatch (Dr. Hasara).</t>
  </si>
  <si>
    <t>Met with analytics for weekly meeting. Mentioned that Ken is cc'd on the diuretics study.</t>
  </si>
  <si>
    <t xml:space="preserve">Turned on computers, sorted emails, </t>
  </si>
  <si>
    <t>Met with an intern and interviewed her with Drew.</t>
  </si>
  <si>
    <t>Summed all my hours per task for Dr. Sabina's CHF study and sent to Drew per our conversation yesterday and to discuss with Dr. Sabina at our meeting tomorrow.</t>
  </si>
  <si>
    <t>Drew sent email with admin guidlines draft for time management per study for CRCs and myself. Will review further and make change recommendations.</t>
  </si>
  <si>
    <t>Dr. Alex Tran responded to Brandon's request for updated documents and stated he'll provide them next week.</t>
  </si>
  <si>
    <t>Reviewed R and R studio functions with Ibraheem. IT has not responded with provisioning access to downloading R packages that help facilitate stats, so we generated codes manually to produce some analyses.</t>
  </si>
  <si>
    <t>Discussed trajectory of department growth, internship/aids, future CRC staff credentials.</t>
  </si>
  <si>
    <t>Vikas emailed asking to schedule the next meeting with anyone who has COSMOS access at LRH.</t>
  </si>
  <si>
    <t>Vikas and Renu and been emailing about a large COSMOS meeting and assigning COSMOS licenses to Dr. Bizanti and Dr. Alsamman.</t>
  </si>
  <si>
    <t>Sorted emails and updated Asana</t>
  </si>
  <si>
    <t>Dr. Sabina requested a consult for stats help of a meta-analysis. Consulted with Drew, he recommended I reply to let him know I've received the message. Drew and I will determine next steps and I will fu tomorrow.</t>
  </si>
  <si>
    <t>Met for weekly 1 on 1</t>
  </si>
  <si>
    <t>Explained to Dr. Sabina the primary differences between OR and HR, but for formal research advice, he needs to submit an intake.</t>
  </si>
  <si>
    <t>Responded to IT request for informaiton about allowing R package downloads.</t>
  </si>
  <si>
    <t>Discussed with Walt different study design methodologist, and also he will generate a template with instructions for PI's/physicians to complete DRR's independently.</t>
  </si>
  <si>
    <t>Reviewed the DRR guide that Walt generated to guide physicians on how to complete independently. Added feedback, but overall good condition.</t>
  </si>
  <si>
    <t>Discussed including Drew on IM meetings and overall department study involvement. Asked CRCs/Walt to include Drew on all IM study meetings</t>
  </si>
  <si>
    <t>Updated IT about need for R packages and associated software. Informed Drew that the ticket is pending.</t>
  </si>
  <si>
    <t>Drew drafted an email to staff to mobilze research support for depts and residents. Provided feedback</t>
  </si>
  <si>
    <t>Drew requested a meeting to gain information about data structure/collection for Perigen. team unable to attend. Trouble shoot dept info with Walt/Drew</t>
  </si>
  <si>
    <t>Drew called and discussed R packages and IT restrictions. Scheduled a meeting for Wednesday to outline the software necessary to improve job duties and departmental goals. Scheduled a meeting to meet with him, walt and Ibraheem on Wednesday next week. Scheduled time with all CRCs, Drew, and Kellcee to discuss Prospective study designs for next Tuesday.</t>
  </si>
  <si>
    <t>Updated time sheet.</t>
  </si>
  <si>
    <t>Met with Drew for annual evaluation.</t>
  </si>
  <si>
    <t>Emailed Drew study timeline for Dr. Mead's study, and shared previous study timeline for Dr. Sabina's CHF study to outline the amount of time/effort it takes to facilitate studies with ever-changing data, analyses, questions etc.</t>
  </si>
  <si>
    <t>Opened computer/programs, sorted emails.</t>
  </si>
  <si>
    <t>Study timelines - Sent times for Cancer &amp; COVID and the CHF &amp; Diuretics studies to Drew. Will work on additonal ones when time permits</t>
  </si>
  <si>
    <t>Met with research staff to discuss feasibility of prospective studies at LRH. Opened computer/programs, sorted emails.</t>
  </si>
  <si>
    <t>Spoke with Precisious (LRH employee) touring research to understand our duties</t>
  </si>
  <si>
    <t>Met with Drew and Ibraheem to discuss R and Github needs to review with IT/Security</t>
  </si>
  <si>
    <t>Met with Ken, Andrew, and Ibraheem to discuss R functions and additional data science tools to expand our statistical and methodological capacity for academic quality studies.</t>
  </si>
  <si>
    <t xml:space="preserve">Andrew Wade notified me/ken that there's an integration already in R Studio for Copilot, but doesn't currently work on LRH machines. </t>
  </si>
  <si>
    <t>Updated timesheet and all studies in Asana. Cleared emails.</t>
  </si>
  <si>
    <t>Met with Andrew Wade to review analysis</t>
  </si>
  <si>
    <t>Met with Andrew Wade to review analysis. Andrew did a signficant amount of data cleaning. Next we will generate a data dictionary to appropriately classify data measurment prior to analysis. We discussed how variables should be entered and which analyses to start with (binary log regression for whether patient was admitted at index visit, or readmitted in 30 or 90 days. We scheduled to meet next week to review.</t>
  </si>
  <si>
    <t>Andrew had to reschedule the meeting to next week. Explained we have yet to receive a response from the PI/Study team about the last outcome. I followed up with them again to ask. If they don't respond, we'll answer it exactly as it's written. (been waiting a month)</t>
  </si>
  <si>
    <t>Dr. Tsai emailed asking to for clarity on study documents. I explained these things can easily be cleared up in conversation and if he's able to accept one of the meeting times Lauren offered.</t>
  </si>
  <si>
    <t>Met with Dr. Tsai and Lauren to workshop study documents in prep for IRB submission. Asked to meet with him again since we went over the hour. He offered to meet after 5, I agreed. He decided tomorrow would be better but couldn't provide a time. I offered for him to let me know when he has time and I'll try to jump on a call with him tomorrow.</t>
  </si>
  <si>
    <t xml:space="preserve">Dr. Tsai called, I had a meeting, offered any other time today. </t>
  </si>
  <si>
    <t>Met with Dr. Tsai to finalize protocol/study documents.</t>
  </si>
  <si>
    <t>Notified Dr. Mead that I'll be returning to her study on Monday. Offered to meet if she'd like to review prior to revisiting this.</t>
  </si>
  <si>
    <t>I reviewed the irb doc Dr. Mead sent me. I noticed the doc only says that the study is not non-human subjects but doesnt show an approval status. I emailed Trudy to confirm the study is approved and for a copy of the protocol. Trudy said study is allowed to proceed from IRB status, however she cannot provide me the protocol or DCF. I met with Drew and he asked me to notify Trudy, Deana, him, and Lisa Jacklin that the dataset has been deleted. I sent them the email. I am waiting to request new dataset from Dr. Mead because Drew is planning to speak to Blanche. I'll have to begin data cleaning and analysis from nearly the beginning.</t>
  </si>
  <si>
    <t>Dr. Mead responded with agreeing to meet however, I'm waiting to hear back from Drew talking with Blanche about retrieving data. Will have to respond to Dr. Mead on Monday</t>
  </si>
  <si>
    <t>Dr. Mead emailed again asking to if we can meet today as I suggested. I emailed back saying I need to fu with Drew regarding data processes before we can meet and he's out this morning. Offered to meet with her tomorrow or Wednesday.</t>
  </si>
  <si>
    <t>Dr. Mead emailed me and sent me the "new dataset" from 8/31/2024. She made note there are changes  to the dates to select months and years only. Waiting to fu regarding next steps until I can chat with Drew about data processes. </t>
  </si>
  <si>
    <t>Offered to meet with Dr. Mead today to review study data and begin analysis.</t>
  </si>
  <si>
    <t>Met with Dr. Mead to review her analyses. She proposed a new analysis in addition to her previous using NCDB database. Requested deadline by end of month.</t>
  </si>
  <si>
    <t>Began recoding data for staging variable. Staging has different data structure than it did previously. Cannot use syntax. Recoding and continuing data cleaning</t>
  </si>
  <si>
    <t>Dr. Mead emailed asking if I can open her NCDB database. File is zipped and I can't unzip. I asked her to upload each document/datafile individually so that I might be able to open. She sent me the website with her login info to download. Cleaned data in the HCC dataset in preparation for analysis.</t>
  </si>
  <si>
    <t>Continued data cleaning, variable formatting, and descriptive statistics.</t>
  </si>
  <si>
    <t>analysis</t>
  </si>
  <si>
    <t>Conducted 2 of the full factoral anovas for study. Hvae several more to conduct.</t>
  </si>
  <si>
    <t>Ran primary analyses</t>
  </si>
  <si>
    <t>Completed the analyses as Dr. Mead had proposed them comparing pre COVID era, Covid Era, and PostCovid era across treatment types (No treatment, either Chemo or Rad, or Both). The post COVID era group was too small to analyze in a full factoral design. Emailed Dr. Mead the update. Offered to analyze PreCOVID to COVID eras and described the Post COVID era.</t>
  </si>
  <si>
    <t>Dr. Mead responded to my email from yesterday regarding not-working factoral design due to too few cases in post COVID era. Ran frequencies again and showed Dr. Mead.</t>
  </si>
  <si>
    <t>Emailed Dr. Mead back about analysis and whether she wants to do the writeup and submit while only describing the Post COVID era. Recommend we do it since we've already come this far. Waiting for her confirmation.</t>
  </si>
  <si>
    <t>Dr. Mead and I spoke. I was able to log in and download the NCDB dataset. The file is Zipped. Called IT, they tried but couldn't unlock it. They opened a ticket with IT security to open. Dr. Mead said they were able to open it for her. I told her they couldn't open it and security ticket open. Asked her to just share the unzipped files with me. Pending response.</t>
  </si>
  <si>
    <t xml:space="preserve">Emailed Dr. Mead and cc'd Dr. Prowler and Drew. Explained that i am completing her HCC data analysis by next week. Her NCDB data analysis she initally proposed to me when I agreed to try to complete it before the conference deadline in early Oct was using a chi-square and t-test. She messaged back requesting a multiple regression, and the IT security hasn't unzipped the data file for me yet to access the NCDB database. Explained after her HCC study, the NCDB will be moved to the bottom of my queue, and i have 2 others waiting for analysis that will have to be addressed first. If they take 4 weeks each, then I should be able to return to the NCDB study in December. </t>
  </si>
  <si>
    <t>Met with Drew to discuss study development and communications with Dr. Mead.</t>
  </si>
  <si>
    <t>Rerunning analyses wo Post covid era data</t>
  </si>
  <si>
    <t>Entered data into tables. Completed majority of primary analyses, need to complete descriptive comparisons about POST COVID era.</t>
  </si>
  <si>
    <t>Continued primary analyses</t>
  </si>
  <si>
    <t>Began generating tables, output cleaning, and write-up for products.</t>
  </si>
  <si>
    <t>Continued to work on cleaning output and generating a product for Dr. Mead via a conference abstract. emailed Dr. Mead to confirm to meet at 12 on Monday. Emailed her cleaned output, let her know I'm working on the writing. She agreed to meet at 12.</t>
  </si>
  <si>
    <t>IT requested the link to the NCDB file from the primary webaddress. Expalained they will need approved physician credentials to retrieve data directly from that site. Otherwise I have the zipped folder I need help opening if they can remote in to unzip it. Waiting their response.</t>
  </si>
  <si>
    <t>Met with Dr. Mead to show her results from HCC dataset study. As previously discussed, I analyzed the cancer sites with robust enough data to use the factorial anova design she initally proposed. She asked for me to go back and run simpler analyses on the Stomach and Pancreas sites. I agreed to do so, but also showed her (and she asked for) the postCOVID data in these 2 sites was 3 people in one site, and 5 in the other. She asked for it anyway. Completed. Sent to Dr. Mead, she said she would do all of the writng in the abstract. (Except she asked for methods section. Wrote Methods section and included in output writing.) Sent</t>
  </si>
  <si>
    <t>Re-coded some data to analyze the stomach and pancreas sites to provide to Dr. Mead. She said these were necessary for the upcoming conference submission.</t>
  </si>
  <si>
    <t>9/24/24 Asked Brandon study status so I can introduce Walt for taking over study. He is going to schedule a meeting to try to resolve Ken's concerns about data, will include Walt. After we will meet with study team</t>
  </si>
  <si>
    <t>REceived an email from IRB that package was unlocked again (Not IRB Approved)</t>
  </si>
  <si>
    <t>Dr. Sab requested data, states he got IRB approval. Asked him to send me the letter and I'll send him the data. Dr. Sab sent to me. Requested Ken for data. Ken uploaded back to Shared Drive. I added to Dr. Sabina's OneDrive folder and shared with him. He now has access to the data.</t>
  </si>
  <si>
    <t>Dr. Sabina emailed saying he cannot do the analysis himself and asked me to do it. Explained I'd put him back in my queue and to anticipate a December turn around.</t>
  </si>
  <si>
    <t>Emailed Dr. Sabina to let him know Walt will take over the project (with his approval) and can begin analysis now.</t>
  </si>
  <si>
    <t>Met with Walt because he mentioned the dataset provided has a number inconsistent with the IRB approved protocol, however, the procotol itself has inconsistent language. Walt agreed, he will proceed with the analysis fitted to the justified a priori sample size calc amount.</t>
  </si>
  <si>
    <t>talked with Walt about data issues with study and problem solving.</t>
  </si>
  <si>
    <t>Dr. Gould requested to move the appt time. Walt resscheduled for later.</t>
  </si>
  <si>
    <t>Reviewed study documents to prep for intake meeting. Went to intake virtually. Attached docs to OneDrive folder. Gave advice on how to select covariates to aid in propensity score matching. Once we get back study documents, I'll draft SAP and sample size calc, DRR</t>
  </si>
  <si>
    <t>Dr. Gould sent updated documents. Brandon reviewed, I will review and provide feedback to move study to IRB.</t>
  </si>
  <si>
    <t>Reviewed DCF and protocol. Made a few comments about inclusion critieria to help me write SAP and inclusion critieria/sample size estimate.</t>
  </si>
  <si>
    <t>Reviewed packages to determine if all the variables are usable as written and how these may be used in sample size determination for propensity score matching. Met with Walt to discuss options.</t>
  </si>
  <si>
    <t>Reviewed packages to determine if all the variables are usable as written and how these may be used in sample size determination for propensity score matching. Met with Walt to discuss options. Sent to Brandon.</t>
  </si>
  <si>
    <t>Completed the SAP on 9/6/24 when I received it. Reviewed protocol and DCF today to determine next steps. Added comments and met with Brandon, Brandon to contact PI/team and analytics to determine next steps and what's manual chart review. and Estimate feasible N</t>
  </si>
  <si>
    <t>Dr. Loveday and Dr. James sent updated documents. Brandon reviewed, then sent to me to review and provide feedback to move study to IRB. The DCF and Protocol are disorganized and not cohesive. I asked Brandon to schedule a workshop with the PI/team to re-write large portions of these documents rather than us provide comments, as this would likely not be sufficient to move this project forward.</t>
  </si>
  <si>
    <t>Reviewed DCF and Protocol with team. Asked them to fluff the covariates list to aid in propensity score matching. Brandon and I will contact the analytics team to provide us with info for feasibility about how many pts are on GLP, the other drug, and on both. Explained if the study feasibility isn't able to work on LRH data, may be able to run in COSMOS. WIll revisit that depending on feasbiilty assessment.</t>
  </si>
  <si>
    <t>I reviewed the protocol that Dr. Edington sent. He wrote it completely from scratch. It's good quality but needs to be enterted into our IRB documents for standardization and IRB submssion. Brandon sent. I asked Dr. Edington to fit into those docs</t>
  </si>
  <si>
    <t>Study team sent DCF and protocol on 9/10/24. I reviewed for methods and stats. DCF is simple and pretty good. Made revision recommendations and sent to Brandon to review.</t>
  </si>
  <si>
    <t>Talked with Dr. Hasara again to clarify concerns with data and research question. She needs a testable outcome. Descriptive study was not published. Offered to meet to brainstorm. Dr. Hasara emailed back about how she wants to include incompatibility blood volume but note whether blood was incompatible by Rh Factor or ABO. I asked her to create these variables and I can assess. Also wants to add symptoms at 3 days as an outcome. Explained I can only re-run this analysis one more time, after that I'll have to move on to other studies.</t>
  </si>
  <si>
    <t>Dr. Hasara sent over updated variables for blood incompatibility. Will return to this as soon as possible. Working on Dr. Mead's study.</t>
  </si>
  <si>
    <t>Dr. Semanco</t>
  </si>
  <si>
    <t>Had intake meeting with PI/team. Drew and I will meet again in the future to determine BP variabity analysis techniques. We will meet again in 2 weeks. Study team to work on DCF. Created folder in OneDrive. Uploaded study docs.</t>
  </si>
  <si>
    <t>Met with Drew and Brandon to review study and discuss BP variability algorythms. </t>
  </si>
  <si>
    <t>Generated base for SAP but will complete when I receive DCF from study team.</t>
  </si>
  <si>
    <t>Team sent over DCF. Will re-review SAP to ensure it follows DCF. Matches mostly. Sent team my SAP, asked them to provide us the protocol and we'll ensure the DCF aligns prior to IRB submission,.</t>
  </si>
  <si>
    <t>Team sent over DCF. Re-review SAP to ensure it follows DCF. Matches mostly. Sent team my SAP, asked them to provide us the protocol and we'll ensure the DCF aligns prior to IRB submission,.</t>
  </si>
  <si>
    <t>Brandon sent me updated DCF. Reviewed. Made changes to the SAP to accommodate DCF Update. Met with team.</t>
  </si>
  <si>
    <t>Brandon sent me final versions of the DCF and protocol for review. Intention is to be final and submit to IRB for review. I stored docs in OneDrive. Reviewed and sent back to Brandon. Ok to send to IRB</t>
  </si>
  <si>
    <t>Reviewed DRR and study docs per Brandon's request. Approved to go to IRB. I sent the DRR to the PI and study team so that they have the opportunity to review Tz's questions for data pull..</t>
  </si>
  <si>
    <t>Dr. Perko responded to some of the comments in the DRR. Still several things unanswered. Sent her/PI, TZ and Brandon email. Dr. Straughan asked to submit without my feedback. I explained at least the outcome needs to be appropriately defined if he wants me to analyze the data. Otherwise, they're welcome to run the analyses themselves, and submit to IRB at anytime they want.</t>
  </si>
  <si>
    <t>Met with Brandon to review study docs and development to plan how to move project forward. Eden to draft SAP and DRR and send DRR to analytics. Brandon to clean up prtocol and prepare for IRB submission.</t>
  </si>
  <si>
    <t>Generated DRR and shared with Brandon, Ken, and Todd on  OneDrive</t>
  </si>
  <si>
    <t>Generated Sample Size calculation, reviewed inclusion crtieria, variables, outcomes/objectives, and generated SAP. Shared with Brandon and notified study team of this development.</t>
  </si>
  <si>
    <t>Ken brought up a series of questions about the data. Todd also noted that they can get length of OR time wo manual review. Ken's email was in paragraph format so I created bullets with his questions/concners and my own to summarize for PI. Added that when Ken can answer my questions, Brandon can schedule a meeting w PI and analytics.</t>
  </si>
  <si>
    <t>Ken responded with an additional question, I asked Brandon to schedule a meeting with PI/Team us and Ken.</t>
  </si>
  <si>
    <t>Dr. Lurie</t>
  </si>
  <si>
    <t>Meeting rescheduled</t>
  </si>
  <si>
    <t>Prepped content to meet with Dr. Lababidi and presented results in preparation for study products. Dr. Lab requested hierarchial design change to provide R2 summary tables and unique influence of Albumin, and to consolidate points in paper. Once complete, we will submit first to Obstetrics and Gyn (green jounral), if rejected consider submitting to American Journal of Obstettics and Gynecology, or JMIG</t>
  </si>
  <si>
    <t>Taught Dr. Lababidi about the differences in regression and hierarchcial regression analysis.</t>
  </si>
  <si>
    <t>Reran analyses as hierarchical models per Dr. Lab request</t>
  </si>
  <si>
    <t>started writing up output using hierarchical models</t>
  </si>
  <si>
    <t>Dr. Mover sent Drew a new research idea. He cc'd me and asked her to create an intake. I provided feedback on COSMOS feasibility for the study and that I'd review more once we had an intake. Dr. Mover suggested she may be able to get mortality data through other national registries but was curious what COSMOS has to offer.</t>
  </si>
  <si>
    <t>Dr. FF got IRB approval from UF, and uploaded to IRB net.</t>
  </si>
  <si>
    <t>Walt scheduled intake meeting.</t>
  </si>
  <si>
    <t>Met with PI to review study project and ideas for proceeding. Dr. Lurie is collaborating with Dr. Rhan (who will head the project moving forward). They will fill in a DCF to help me inform the SAP. Study is observational/correlational. Correlate Jugular and ICV ultrasound</t>
  </si>
  <si>
    <t>Dr. Parhin and asked to rerun some analysis so she can submit to a conference in Oct. I explained my analyses requests are back logged to december right now, so I wouldn't be able to provide an additional analysis at this time but I can meet with her to show her some free software that she may be able to run stats independently. - She replied, asked for help if not from me, then from someone else. I asked Drew.</t>
  </si>
  <si>
    <t>Emailed Dr. Alleyne to meet so that i can get communication feedback on how I can better assist her residents to research development.</t>
  </si>
  <si>
    <t>Reviewed study documents to prep for intake meeting. Went to intake virtually. Attached docs to OneDrive folder. Dr. Hasara said study was rejected from journal. Requested assistance in analysis/manuscript writing. Brandon to request permission from Trudy if I can see data (approved under expedited). If I can, I'll review data to see if study is appropriatly powered for a log regression (originally run using t-tests and chi-squares). I requested review from the journals who rejected to be able to address their feedback.</t>
  </si>
  <si>
    <t>Per Brandon, Trudy asked Dr. Hasara to make an ammendment and add me to the personnel list to work on the study. I notified Dr. Hasara, and asked brandon to assist her in the process. Dr. Hasara sent me updated personnel list and requested I send her COI form. I gave her, she said she's going to upload to IRB net. Uploaded updated docs to OneDrive Folder. Dr. Hasara sent me feedback from reviewers for rejection. I read it. Still need to get IRB approval to take a look at the data.</t>
  </si>
  <si>
    <t>Brandon emailed Dr. H to confirm IRB process with Eden on personnel list. Dr. H updated COI and personnel list. Will begin to review when I'm able.</t>
  </si>
  <si>
    <t>Emailed Dr. Hasara to add Walt to the personnel list to see if he can help with the study.</t>
  </si>
  <si>
    <t>Dr. Mover sent over updated protocol and DCF with questions and asked for methods/stats consult as well as protocol phrasing throughout. I explained I'll review when I get the chance and Lauren to provide updated protocol from IRB.</t>
  </si>
  <si>
    <t>Reviewed protocol/DCF. Added information about updated Sample size calculation. Need to update sap, but not going to do until the rest of the documents are updated. Asked Lauren to add any additional comments she sees necessary and provide Dr. Mover the updated version of protocol from the IRB. May need to schedule a workshop meeting to assist since she's had difficulty with protocols in the past.</t>
  </si>
  <si>
    <t>Reviewed DCF and protocol update. Dr. Mover is already aware that the documentation needs to be updated into the new IRB template to include manual chart review language. (Considering bringing Walt on for this study).</t>
  </si>
  <si>
    <t>Met with Brandon to review study docs and development to plan how to move project forward. - Eden to complete DRR and send to Analytics. Brandon to update protocol to prepare for IRB submission. Brandon will wait to send to IRB until I've sent analytics the DRR.</t>
  </si>
  <si>
    <t>Reviewed study documents with Brandon and updated DRR with changes and notified Todd, TZ, and Brandon. Offered to have a meeting with PI and analytics to clarify any last minute concerns for IRB submission.</t>
  </si>
  <si>
    <t xml:space="preserve">Updated SAP and sample size calc. Sent update to Brandon to notify the PI/team that we need the new version of protcol that the IRB published. </t>
  </si>
  <si>
    <t>Brandon sent an email saying there was one more peice of feedback from the IRB asking why we needed dose, frequency, and class of drugs. Among a list of 80 drugs they want to include, I don't know the justification they have for getting class, freq, or dose for every one of these drugs. I emailed them to confirm. Also sorted through the many kinds of analyses we can use to address their exploratory questions. Met with Walt to clarify statistics options for this exploratory design, and met with Brandon to soften language to Dr. Alleyne to ensure the concerns I have are informative and well received.</t>
  </si>
  <si>
    <t>Dr. Lugo emailed me on 8/17/24 saying he apprecited my help on this project. He also said it'd may be helpful for me and Dr. Williams to connect, and he'd let him know. I emailed today to fu because I haven't heard back from Dr. W yet, not sure if he's communicated with anyone else about his study, but wanted to fu. </t>
  </si>
  <si>
    <t>Dr. Williams requested his study documents that are required for IRB submission. I sent him the most recent version of the SAP i developed, however, I do not have any recent documents from him (protocol or DCF). I asked Lauren to provide the updated version of the prtocol from the IRB and that he will need to transfer the content to the new protocol. I also offered a workshop meeting if he needs assistance in doing so. cc'd lugo</t>
  </si>
  <si>
    <t>Met with Walt to assess study progress.</t>
  </si>
  <si>
    <t>Reviewed study documents and searched online for sensitivity of SIRS alert to inform sample size calculation and inform the SAP. Generated Sample size calc and notified study team of update. Asked Brandon to ask analytics to give us a cohort estimate. Asked study team to update us with protocol and DCF when available so I can update SAP in protocol.</t>
  </si>
  <si>
    <t>Dr. Gould sent updated documents. Brandon reviewed, I will review and provide feedback to move study to IRB. Dr. Gould updated docs again today, Added to her updates to her folder in OneDrive</t>
  </si>
  <si>
    <t>Reviewed DCF and protocol. Made a few comments about inclusion critieria to help me write SAP and inclusion critieria/sample size estimate. Sent team/PI an email with my questions. Emailed brandon updates. Need cohort pull</t>
  </si>
  <si>
    <t xml:space="preserve">I wrote the SAP, a couple things might need to change in pharsing and sample size estimate based on questions I sent to Dr. Gould. emailed questions. </t>
  </si>
  <si>
    <t>Had Brandon pull initial cohort (n=2443). Altering SAP to not include a control cohort for Log Reg, and just use descriptives to compare. - Perhaps, Meeting with Ken to chat about using control of people who did not get addmitted.</t>
  </si>
  <si>
    <t xml:space="preserve">Emailed Dr. Gould to propse including a control group. I met with Walt and Ken yesterday to review study methodology including a control group to assess model specificity in addition to model sensitivity, and to assess the time of a patients stay from which data is collected. Emailed Dr. Gould with proposed change. </t>
  </si>
  <si>
    <t>Brandon emailed analytics about cohort pull and study feasibility. Todd responded with he needs more info, but study probably doesn't need them.</t>
  </si>
  <si>
    <t>Drafted DRR and shared with Todd</t>
  </si>
  <si>
    <t>A tentitive meeting was scheduled with the PI/team, research dept, and analytics. Analytics wasn't available. Meeting was rescheduled.</t>
  </si>
  <si>
    <t>Met with Dr. Gould and analytics team to review study methodology and data collection feasibility. Agreed to update SAP and protocol language relative to data measurement/pull.</t>
  </si>
  <si>
    <t>TZ notified us that the dataset is available and only has 252 per the protocol.</t>
  </si>
  <si>
    <t>Notified Dr. Sabina that the data was retrieved from analytics and offered to provide it to him. He said yes, I sent him the dataset and he had a chain of fu emails with Todd and Drew about why the number of cases were so few in the dataset. Questions were sent to Trudy to review.</t>
  </si>
  <si>
    <t>Received notification from Todd that the updated dataset was made available for the study and asked I share it with Dr. Sabina. Sent Dr. Sabina the data and notified him it was shared through OneDrive.</t>
  </si>
  <si>
    <t>Dr. Mover asked to meet on Thursday to address the feedback she got from the IRB. I requested her most recent DCF&gt;</t>
  </si>
  <si>
    <t>I emailed Dr. Mover and Lauren, and asked to reschedule the meeting today due to my virtual server lagging. I also asked Dr. Mover to give me the DCF as it was the crux of the feedback that the IRB asked to be addressed which is reason we were meeting today. She did send me her DCF. The IRB also asked for additional justification for the requested sample size including a power analysis. I will update the protocol with this infomration and the DCF will help guide this as well. I'll generate sample size and provide at the meeting with Dr. Mover once rescheduled.</t>
  </si>
  <si>
    <t>Updated timesheet to send to Kelcee for dept metrics. Sorted Emails, updated Asana</t>
  </si>
  <si>
    <t>Spoke w Drew briefly yesterday. Offered to move this meeting unless he has updates. We cancelled meeting</t>
  </si>
  <si>
    <t>Edited the DRR template Walt and I drafted and sent to Walt and Drew. </t>
  </si>
  <si>
    <t>Complete LRH assigned course work</t>
  </si>
  <si>
    <t>Sorted a variety of emails</t>
  </si>
  <si>
    <t>Recompleted questions and resubmitted COSMOS Superuser project. - Passed, received super user badge. Notified team</t>
  </si>
  <si>
    <t>sorted emails. Attached study documents to folders</t>
  </si>
  <si>
    <t>Opened computers, programs, sorted emails, Updated Asana on several studies</t>
  </si>
  <si>
    <t xml:space="preserve">Monthly COSMOS meeting </t>
  </si>
  <si>
    <t xml:space="preserve">Discussed mechanisms for storing and sharing study related data and documents, and </t>
  </si>
  <si>
    <t>Monthly department meeting at HCC.</t>
  </si>
  <si>
    <t>Spoke with Drew about Vikas questions about onboarding more COSMOS users. Sent an email to Drew, Renu, and Vikas</t>
  </si>
  <si>
    <t>Kellcee Asked we add content to the questionare about the services our dept offers</t>
  </si>
  <si>
    <t>Updated Asana on several subjects, organized tasks for deliverables.</t>
  </si>
  <si>
    <t>Organized pertenint study objectives.</t>
  </si>
  <si>
    <t>Turned on computer, programs, sorted emails, recorded time/tasks</t>
  </si>
  <si>
    <t>Sorted emails, updated studies</t>
  </si>
  <si>
    <t>Spoke with Drew on phone for weekly. Per Drew's instructions, I asked Brandon to fu with Dr. Lurie to meet regarding his study, I asked Walt to let me know what stats software he needs.</t>
  </si>
  <si>
    <t>In preparation for meeting with DR. Barbera tomorrow, Walt and Brandon pulled EM studies that hven't been published to present to Dr. Barbera. I reviewed study status'</t>
  </si>
  <si>
    <t>Sorted emails, updated time sheet, Responded to Drew's request/Walt's email about stats software requests</t>
  </si>
  <si>
    <t>Review of "Timed-out" research projects with Dr. Barbera, Drew</t>
  </si>
  <si>
    <t>Dr. Ferrero</t>
  </si>
  <si>
    <t xml:space="preserve">Reviewed the protocol that Dr. FF drafted. She asked about analyses and advice on whether the study idea is QI or research. This is a QI project. </t>
  </si>
  <si>
    <t>Met with Walt. Drafted notes to help him transition into new stats role and working to assign him projects</t>
  </si>
  <si>
    <t>Weekly analytics meeting</t>
  </si>
  <si>
    <t>reviewed studies delegated to Walt. Emailed PI/teams to let them know Walt would inheret study. (Dr. Sabina's CHF/Diuretics, Introduce Walt to Mover for Discontinuation Drug Study, Hasara in Propofol study).</t>
  </si>
  <si>
    <t>Recorded times in time sheet</t>
  </si>
  <si>
    <t>Sorted emails, updated time sheet</t>
  </si>
  <si>
    <t>Took LRH required course</t>
  </si>
  <si>
    <t xml:space="preserve">Met with Drew and Walt about updated </t>
  </si>
  <si>
    <t>Dr. Alleyne</t>
  </si>
  <si>
    <t>Met with Dr. Alleyene to discuss resident studies and my involvement in strenghtening her research endeavors. She asked that if something isn't statistically meaningful, provide options for alternative solutions. She said she would provide clinical context about the parts that are most important to capture. - Update her on return to Wu and Matasavage</t>
  </si>
  <si>
    <t>opened computer, programs, sorted emails</t>
  </si>
  <si>
    <t>updated cv and attached to IRBnet</t>
  </si>
  <si>
    <t>Received a notice this morning from Trudy that I need to update my CV in IRBnet. I emailed back saying I just did it, albeit seems incorrect now. I asked for guidance on how to update it appropriately.</t>
  </si>
  <si>
    <t>Drew requested I send him a blank DRR template and 2 good completed DRRs. I shared with him on OneDrive.</t>
  </si>
  <si>
    <t>Weekly meeting was cancelled. Brandon, Walt, and I discussed questions that can be relayed via email that do not require a full meeting. Per Kellcee, showed Walt how to share times and record times using our unifed time sheet.</t>
  </si>
  <si>
    <t xml:space="preserve">Sorted emails, recorded times. </t>
  </si>
  <si>
    <t>Misc.</t>
  </si>
  <si>
    <t xml:space="preserve">Training on role/'Orientation Day' with Eden. Includes approximately 4 hour orientation to role session and approximately 2 hours of system set up (Creating Asana pathways, organizing system, setting up Statistical Software and File Paths, </t>
  </si>
  <si>
    <t>CHF &amp; Diuretics - Dr. Sabina/Massaro</t>
  </si>
  <si>
    <t>Cleaning Data set and familiarizing myself with the qualities of the data, goals of the investigation.</t>
  </si>
  <si>
    <t>Time to Studies:</t>
  </si>
  <si>
    <t>Antidepressant Discontinuation - Dr. Mover</t>
  </si>
  <si>
    <t xml:space="preserve">Setting up meeting to orient myself to the project from the PI and resident's perspective, review new goal to submit project to AAGP. </t>
  </si>
  <si>
    <t>Process Improvement on CAUTI - Morata</t>
  </si>
  <si>
    <t>Met with Study Staff to go over goals for their submission to AAGP.</t>
  </si>
  <si>
    <t>Drafted email that summarizes key points and goals for the investigators as a follow-up to our meeting</t>
  </si>
  <si>
    <t>Completed project on propofol dosing in obese trauma patients - Dr. Hasara</t>
  </si>
  <si>
    <t xml:space="preserve">Time reporting using this sheet. </t>
  </si>
  <si>
    <t>Enrolling in benefits during eligibility window.</t>
  </si>
  <si>
    <t>Dr. Massaro</t>
  </si>
  <si>
    <t>Study Staff Communication</t>
  </si>
  <si>
    <t>Documenting my new involvement in project in Asana</t>
  </si>
  <si>
    <t>Morata</t>
  </si>
  <si>
    <t>Propofol Dosing in Obese Trauma Patients - Hasara</t>
  </si>
  <si>
    <t xml:space="preserve">Eden orietning me to Parhin and Sabina projects, providing updates as to current state and existing data. </t>
  </si>
  <si>
    <t xml:space="preserve">All of the analysis start to finish conducted on this day and date for their AAGP conference submission. </t>
  </si>
  <si>
    <t>Emailed PI's the results of the analysis including a draft of the methods/results of their conference abstract and two tables of their results. CCd drew.</t>
  </si>
  <si>
    <t xml:space="preserve">Emailed PI responding to thread Eden had created passing the torch to me for the remaining analysis. Dr. Sabina had OK'ed this change so I responded to let him know I will begin to look at the data for their project and contact them if I have any questions. </t>
  </si>
  <si>
    <t>Set up time tracking excel spreadsheet to match eden's practices.</t>
  </si>
  <si>
    <t>Dr.Alleyne</t>
  </si>
  <si>
    <t>Reviewed Dr. Alleyne's response to my email. Responded. Stated I will await the abstract submission unless other communications required</t>
  </si>
  <si>
    <t>Reviewing protocol, DCF, Cover Letter, and provided dataset by analytics for understanding of project's goals. Found multiple contradictions, consulted with eden regarding the approved package.</t>
  </si>
  <si>
    <t>Met with eden to determine if I would take over the project. She ultimately decided to retain project responsibility at this time.</t>
  </si>
  <si>
    <t>Met with eden and drew over the phone immediately following my meeting with Eden. Discussed contradictions within the approved IRB package to understand best course of action moving forward.</t>
  </si>
  <si>
    <t>Worked with SEU students from 10-11 to discuss their project's literature review tables and refine their research question. Covered observational designs and assigned HW for them to find an example of an observational study used to guide public health policy in the US.</t>
  </si>
  <si>
    <t>Emailing back and forth with Hasara to move project forward past IRB. She requested my COI for the project. I emailed back asking for project titlle. I created a COI, signed, and sent it to her in Docusign. Emailed her to confirm, asked I be added to IRBnet project or shown approval letter prior to starting work on the projec.t</t>
  </si>
  <si>
    <t xml:space="preserve">Data processing/cleannig for the project. </t>
  </si>
  <si>
    <t xml:space="preserve">Sent Dr. Sabina an email asking for one point of clarification prior to starting the analysis. </t>
  </si>
  <si>
    <t xml:space="preserve">Updating Asana, checking emails, Adding to this time sheet. </t>
  </si>
  <si>
    <t>Reviewing Protocol with edits to prepare for meeting</t>
  </si>
  <si>
    <t>Conducting analysis</t>
  </si>
  <si>
    <t>Data processing/cleaning for the project after Dr. Sabina's response</t>
  </si>
  <si>
    <t>Called Drew after speaking with Eden digitally regarding a question of data use approproiateness. Call continued and addressed other departmental topics. After, was able to continue analysis</t>
  </si>
  <si>
    <t>Back and forth regarding my involvment on the project. Ended with me sending a drafted Docusign version  of a COI to dr. hasara so she can submit to IRB for me to be added.</t>
  </si>
  <si>
    <t>setting up for day, revieiwing emails, updating asana, game planning daily tasks</t>
  </si>
  <si>
    <t>Generating products and write up of analysis</t>
  </si>
  <si>
    <t xml:space="preserve">Back and forth regarding changes to analysis. Not unwarranted. Discrepancy of intent between what I interpreted from the protoocol. I communicated I will change it to the intended investigation. Small change. </t>
  </si>
  <si>
    <t>Met with Drew regarding Symptom Clusters analysis and write-up</t>
  </si>
  <si>
    <t>Dr.Bizanti</t>
  </si>
  <si>
    <t xml:space="preserve">Criticial review of the protocol with edits. </t>
  </si>
  <si>
    <t>After a month of asking for clarity on one of the objectives for the back pain study, Rusli and one other physician answered. There are some statistics/methods concerns with the proposal, but Andrew and I will proceed with the offered solution. (predict each category of pain medication)</t>
  </si>
  <si>
    <t>Andrew Wade messaged me requesting access to the OneDrive folder for the study to upload code for the study. I asked if he completed the analysis and he said not yet.</t>
  </si>
  <si>
    <t>Todd requested a meeting with me and Kellcee to understand what the expectations are for Andrew for running the analysis. Said he didn't understand why analysis was taking so long. Explained that Andrew has been running the analysis so I'm not sure exactly, however, I had been meeting weekly with Andrew and thus far, I knew he had done only data cleaning, and descriptive statistics so far, and that he should be done with the primary analyses soon. It took more than a month to receive an answer to about one of the outcomes from the PI so the last analysis was waiting for that. Andrew had not yet finished all of the analyses (before the last one anyway, so the PI delay wasn't the cause of the delay in analysis). Due to the length of time it was taking I offered to do the last analysis (predict getting medications Rx'd, at first Todd declined, but then agreed that I should do this last analysis.</t>
  </si>
  <si>
    <t>Downloaded data thaat was shared by Andrew, asked Ken to share original dataset. and planned to begin multivariate analysis for Back pain study due to working collaboration with analytics and burden on Andrew's schedule for this analysis.</t>
  </si>
  <si>
    <t>collaborated with ken,andrew. cleaned data and ran  prelim analyses</t>
  </si>
  <si>
    <t>Began running primary analyses</t>
  </si>
  <si>
    <t>Andrew sent me output, diagnostic summary, and the testing performance metrics for the Admit model. Will finish the log regression models for meds, wait to receive the rest of the models from Andrew, and then begin writing. I re-ran Andrew's model using SPSS using his modeling design, and got very similar results. Will fu with him why he elected to include the variables he did for the model, as not all variables were included.</t>
  </si>
  <si>
    <t>Andrew provided additional context for modeling, says that 30 and 90 day models can't be trained due to too few cases.</t>
  </si>
  <si>
    <t>Ran additional analyses to wrap up the medication models. WIll begin writting shortly.</t>
  </si>
  <si>
    <t>Received more output and context from Andrew about models. Reviewed briefly. WIll add to my models for paper.</t>
  </si>
  <si>
    <t>Began consolidating all my output with Andrews in preparation for product creation.</t>
  </si>
  <si>
    <t>Began writting paper components</t>
  </si>
  <si>
    <t>Continued to write and fill in tables</t>
  </si>
  <si>
    <t>Working on Manuscript</t>
  </si>
  <si>
    <t>Emailed update to team. I'm working on tables and writing, will be out for about a week so there will be a short delay in completion. Will notify them additional updates as document comes to completion.</t>
  </si>
  <si>
    <t>Signed COI and submitted.</t>
  </si>
  <si>
    <t>Drafted DRR and sent to analytics</t>
  </si>
  <si>
    <t>Notified Dr. Mead i am remote today (every thurs/fri) due to her wanting to see my computer</t>
  </si>
  <si>
    <t>Dr. Mead and asked for cancer stage means in output and asked to meet today to review. I explained all the output is in the files she has, but yes lets meet. Met at 1 to review output and showed Dr. Mead where all the values are she's looking for. She asked me not to write for this submission (I already wrote the methods and several parts of the results) but I didn't finish since she said she wanted to do it herself. I previously provided her all of the output and it's accompanying descriptions to assist her in understanding it.</t>
  </si>
  <si>
    <t>Dr. Mead emailed saying she has a password to access NCDB dataset, but it differs from what I had in my email previously (Dr. Mead gave me new one. I will contact Mike again to try it).</t>
  </si>
  <si>
    <t>Contacted Mike, asked if he can try to unzip the file on Monday (when I'm in the hospital) with an updated password I received from Dr. Mead. He accepted, scheduled to have done Monday morning.</t>
  </si>
  <si>
    <t>notified Mike I'm available to have file unzipped today or tomorrow.</t>
  </si>
  <si>
    <t>Dr. mead asked if I got the file open, said no but I'd try again when Mike is avialable.</t>
  </si>
  <si>
    <t>communicated with Walt about taking on project and joining next meeting with analytics/PI</t>
  </si>
  <si>
    <t xml:space="preserve">10/10/24 Walt requested correspondence for the study and any updated documents I have. I shared docs and forwarded all relevant study correspondence. Ken asked what this study was about. I emailed reminding him it was the one we worked on earlier this year and re-shared with him the DRR to review/refresh his memory. I also asked Ken to review our email history to review the study's progress. The majority of questions that have postponed this study's progress was Ken's concerns about data that he asked to be clarified by informatics and the PI. </t>
  </si>
  <si>
    <t>Meeting was rescheduled due to not all parties being available.</t>
  </si>
  <si>
    <t>Dr. Morata</t>
  </si>
  <si>
    <t xml:space="preserve">Reviewed email thread and DCF in preparation for study. Forwarded last email to Walt and Brandon for review prior to meeting. Explained, that it looks like Dr. Morata answered the concerns we had. Explained if Ken's questions are answered, lets aim to proceed with the study. Met with Brandon and Walt prior to meeting with ken to review study. Walt agreed to complete DRR, and coordinate future research operations. He offered Ken to provide feedback. </t>
  </si>
  <si>
    <t>Reviewed analysis and response emails, DCF, protocol about study analysis with Walt. Drew responded via email. Requested a meeting to review analysis and requests from Dr. Sabina.</t>
  </si>
  <si>
    <t>*Passed the torch* Reviewed study documents and status to pass the torch to Walt. Emailed PI, cc'd Walt and Brandon to notify them that Walt will be taking over the study and him and I will meet next week to review the documents.</t>
  </si>
  <si>
    <t>Reviewed study documents in preparation for meeting. Met with study team to determine next steps.</t>
  </si>
  <si>
    <t>Reviewed DCF and Protocol. IRB ready</t>
  </si>
  <si>
    <t>Reviewed literature to inform sample size and analysis best practices. Wrote sample size calcuation and justification and SAP. Informed PI/study team and Brandon, I'll send this over shortly. IF they can clean DCF and Protocol to fit the updates we discussed yesterday, then project should be ready to submit to IRB.</t>
  </si>
  <si>
    <t>finished up phrasing in SAP and sent to study team. Gave them information on how to use this to finish up their protocol and DCF and we should be ready to submit to IRB.</t>
  </si>
  <si>
    <t>Reviewed protocol, DRR, and DCF with Brandon in prep for IRB submission</t>
  </si>
  <si>
    <t>Reviewed all study emails and documents to transfer study to Walt. Notified him of study's status and made team aware Walt will be transitioning into the statisitican on this study.</t>
  </si>
  <si>
    <t>Todd said he hasn't assigned an analyst to the study yet until he gets a DRR. Notified Walt. </t>
  </si>
  <si>
    <t>Reviewed DRR Walt generated for study. Explained typical conventions I use for completing. Good to send to PI/team and analytics when Walt sees fit.</t>
  </si>
  <si>
    <t>Walt asked to be introduced to this study. Notified study team that Walt will be working on this study moving forward and to be included on all correspondance. Reviewed study documents and where study is in process. Notified Brandon and Walt. We need a feasibility assessment sent to analytics to determine how many people fit the inclusion criteria are on the drugs being investigated (see notes from 9/18). Notified everyone involved.</t>
  </si>
  <si>
    <t>Reviewed study with Brandon. Next Steps: Need PI/study team to define date ranges and procedure criteria for inclusion. Once that's obtained, need analytics to give us a cohort pull. Once that's obtained, I will generate the DRR, then we can meet collectively (us, analytics, and PIs) and I will generate SAP and Brandon and study team can polish documents in preparation for IRB submission.</t>
  </si>
  <si>
    <t>Pinged Brandon to follow up on this: "Reviewed study with Brandon. Next Steps: Need PI/study team to define date ranges and procedure criteria for inclusion. Once that's obtained, need analytics to give us a cohort pull. Once that's obtained, I will generate the DRR, then we can meet collectively (us, analytics, and PIs) and I will generate SAP and Brandon and study team can polish documents in preparation for IRB submission." from the 8th. Brandon and I discussed briefly, he will reach out to the team today with instructions.</t>
  </si>
  <si>
    <t>Checked in, Brandon still working on updating study documents. He is still working on them. Once DCF is in better shape, (since this is the original working document and has lots of comments that need addressing), then I will draft the DRR&gt; Brandon notified study tema he's still working on this.</t>
  </si>
  <si>
    <t>Brandon emailed Dr. Hasara in Aug saying that him Drew and I would review her documents to advise her how to proceed. She's followed up twice via email. Pinged Brandon to respond, schedule meeing if needed.</t>
  </si>
  <si>
    <t>Uploaded new variables that Dr. Hasara created for type of mismatch.</t>
  </si>
  <si>
    <t>Re-ran analysis with updated request from Dr. Hasara. Not-sig. Study questions are there, but likely that study is sig underpowered to find any sig effects.</t>
  </si>
  <si>
    <t>Notified Dr. Hasara of non-sig results. This was my second effort re-running analyses for this study. Dr. Hasara to pursue the larger study that she previously submitted an intake for. Found some interesting patterns in the data, however study is underpowered to have sig results. Dr. Hasara asked if we could extend the date range (through an IRB addendum), could we get enough cases to power the study retrospectively? I said IDK but if she can send me the inclusion criteria, I can ask analytics for a feasibility assessment. Dr. Hasara sent to me. I asked Brandon to put in a request with analytics for what sample size would be if we extended date range to yesterday. Gave Brandon inclusion criteria, he will put in request with analytics when Asana is running again. Inclusion: "Date range: 9/16/19 - 9/30/22
Inclusion criteria: 
•	Presented as trauma alert
•	Received emergency release blood products in ED
•	Age &gt;/= 16 years
•	Admitted to Trauma Services
Exclusion criteria:
•	Death or transfer to another facility within 24 hours of presentation
•	ABO/Rh blood typing not performed during admission
"</t>
  </si>
  <si>
    <t>Study team sent over updated documents. Notified them I received and will review as soon as possible.</t>
  </si>
  <si>
    <t>Reviewed study documents and generated DRR. Shared with Todd and Brandon. Todd asked what this study was because he didn't have anything for it yet. Explained it is relatively new, so Brandon may not have opened it with them yet, but this should be done soon. - Need to finish up</t>
  </si>
  <si>
    <t>Reviewed package with Brandon, will need to schedule meeting with PI/analytics to cofirm variables and manual chart. </t>
  </si>
  <si>
    <t>Brandon emailed for update, Dr. Kirkland sent first version of protocol. Brandon to review. I reviewed SAP and sample size estimate- Tz was assigned to the study and sent over a cohort number (n=406)</t>
  </si>
  <si>
    <t>I reviewed new protocol, sample size, cohort, inclusion etc. Annals reports that between 13-43% of stroke pts have HT. Theres no way of us knowing in advance (due to manual pull of CT notes), so I asked if the team would be able to review the full 406 people who fit the criteria over the 250 they initially suggested. I'll adjust sample size estimate to fit their feasibility.</t>
  </si>
  <si>
    <t>Reviewed the sample size calculation, and HT ratio (range 13-43%) explained the ratio, sample size justification and options to team. They are to decide if we include the full 406 in the study.</t>
  </si>
  <si>
    <t>Reviewed the protocol, DCF, and DRR. Explained several times the data analysis/sample size estimate for inclusion to the study team. They had additional questions, I gave them the exact phrasing to include in the protocol. Per Drew, I'll draft 2 sample size calculations for ideal and practical standards for the study and I'll include in the SAP, and finalize DRR and share with the study team in prep for IRB submission. Brandon to review and assist in IRB submission after this.</t>
  </si>
  <si>
    <t>Completed DRR and sent to Brandon to ensure all data from DCF was transferred. Once Brandon is able to review DRR and Protocol, will notify study team docs are ready for IRB. I asked the study team to imbed the inclusion sample size phrasing.</t>
  </si>
  <si>
    <t>Did more exploration on the appropriate ratio and sample size estimate for study, generated new calculations in G Power, embeded phrasing and calculations in the protocol. Will send to Brandon and study team tomorrow. Once sampling phrasing is updated throughout all study docs by PI, docs will be IRB ready from my standing. Brandon to assist in submission.</t>
  </si>
  <si>
    <t>Completed drafting SAP and DRR and sent both to the study team. Advised them to update the procotol with the sample information throughout. Brandon to assist. Also, once Brandon reviews, if he decides documents are ready, they can compile their documents for IRB submission.</t>
  </si>
  <si>
    <t> Dr. Perko asked for assistance in moving the study to IRB. Waiting for  Brandon to assist. Said this is on his list of to-dos for monday.</t>
  </si>
  <si>
    <t>Received a rejection notification from Dr. Gould from Annals. Walt and I reviewed the rejection content and how we can address in the future, however, it appears our paper is pretty good in it's current state as the majority of the feedback was superficial. Dr. Gould may elect to transfer to sister journal, (They asked we do not change the content in the paper if the paper is to be transferred.) Walt notified study team with our review of the review and offered assistance with additional revisions depending on how they intend to proceed.</t>
  </si>
  <si>
    <t>Paper got rejected from JCEP. Emailed team to recommend continuing to find a journal to publish.</t>
  </si>
  <si>
    <t>Reviewed documents and sent Walt all folders, documents, and emails associated with study. Notified him of status</t>
  </si>
  <si>
    <t>Walt to go to meeting with Dr. Rasheid and Brandon to get study on track and to address any outstanding the research team and/or Ken has for the PI. Reviewed the study documents breifly with Walt. - Physicians were no-shows. Meeting rescheduled.</t>
  </si>
  <si>
    <t>Dr. Mover is submitting poster to a different conference - ASAM. Will sign authorship agreement when I receive it. Will assist in revisions if she requests them. Created a log in, entered authorship credentials, signed conflict of interest/financial docs. Reviewed abstract.</t>
  </si>
  <si>
    <t>Dr. Ferreiro</t>
  </si>
  <si>
    <t>Followed up with Brandon about Dr. FF QI inquiry. He hasn't had the opportunity to send to analytics yet. will send today. "The Question: Did patients who were treated at lake Miriam Clinic, Grasslands, Pablo or Kathleen between January 1, 2023 – December 31, 2023 have the lab "microalbumin/creatinine ratio" ordered within one year of their index visit? How might we get this information?
I just need to know the number of people who had this mircoalbumin lab ordered within one year of their index visit"
 </t>
  </si>
  <si>
    <t>Ken sent a lengthy list of questions with a request to meet. I answered as many as I could in email, but also requested BRandon to schedule a meeting with the PI. The request was a simple cohort pull for feasibility. Emailed Dr. FF separately as well to let her know not every question will drive the objective, so feel free to answer questions in a way that she is sure align with her research objective.</t>
  </si>
  <si>
    <t>Dr. FF said the answers I provided are correct and wasn't sure a meeting was necessary. Explained Ken asked to meet to address some things about the data still. Asked CRC-Brandon to schedule. Reviewed Ken's questions and concerns. Explained this is only a cohort pull. We need not be discussing the full study scope, but Ken still requested to meet.</t>
  </si>
  <si>
    <t>Ken responded with a lengthy email referring to the data validation techniques for pulling the data. He noted how many people fit the inclusion criteria, changing it a couple of times to show differences. He said study is feasible, but the consistency of orders being placed in this pop is inconsistent. I explained this answered all the questions I felt were pertinent to the cohort pull, and Dr. Ferreriro or Ken can second my notion that we may not need the meeting on Thursday. Brandon to cancel is they agree an additional meeting is not necessary.</t>
  </si>
  <si>
    <t>Continued writing up hierarchical design write-up. Going to have Ibraheem fill in tables when he returns.</t>
  </si>
  <si>
    <t> @Lauren MileyThreatt Lauren is correct. Dr. Mover is to submit an official intake. Walt, don't worry about the contents of the study until then because we aren't supposed to "really" work on studies until they have an intake. The COSMOS meeting wasn't to address this study. The plan for this study is to use national violent crime databases, not COSMOS. You may follow-up via email with Dr. Mover to offer aid, but if she hasn't submitted an intake, that's the first step.</t>
  </si>
  <si>
    <t>Brandon provided our Analytics team with the ICD-10-PCS codes provided by Carolyn (informatics). He also asked them to confirm whether or not they have the ability to distinguish between which of these procedure happened at bedside vs. in an OR. I asked PI for research goals, paper, poster, etc. He mentioned they may only have a control group of 10. I explained sample sizes that small are very difficult to publish. He said a paper/podium but believes it's so novel it "would easily be a peer-review paper". We will aim for a poster at this time. Consider paper based on robustness of data.</t>
  </si>
  <si>
    <t>Sent DRR to Todd and Brandon</t>
  </si>
  <si>
    <t>Completed Sap and sent to PI and Brandon. Notified them to update the protocol with the sample size and attach SAP. Meet with analytics before submitting to IRB&gt;</t>
  </si>
  <si>
    <t>In a previous email, I asked the study team to paste in the SAP into the protocol and update the sample number throughout anywhere the document asks for the sample size or "local number of subjects". Dr. Boucher responded with "I don't understand, maybe Dr. Perko knows what this is". I responded with instructions and snips of the protocol of how to update it. Offered Brandon to assist if needed, also explained the PI is responsible to ensure all study documents are correct, and asked him to familiarize himself.</t>
  </si>
  <si>
    <t>Dr. Perko emailed the updated proposal after pasting in the sample and SAP. Pending Brandon to review for consistency. Also, per a previous email, suggested a meeting with analytics to confirm they can pull the data. Waiting for Brandon to schedule meeting and review protocol update.</t>
  </si>
  <si>
    <t>Reviewed the updated protocol from Dr. Perko. SAP and the sample sizes in doc appear correct. Brandon to review and aid them in IRB submission if all other documents are ready.</t>
  </si>
  <si>
    <t>Brandon notified study team he is still preparing their documentation for IRB submission. Will notify them when complete.</t>
  </si>
  <si>
    <t>IRB and Dr. FF and Lauren asked if the study is non-human subjects. I reviewed package and variables, yes study is non-human subjects. Responded to the communications.</t>
  </si>
  <si>
    <t>Received notification from IRB that project is IRB approved with our IRB as NHSR.</t>
  </si>
  <si>
    <t>Dr. FF emailed saying she saw study was IRB approved, asked for next steps, Lauren to notify her of next steps.</t>
  </si>
  <si>
    <t>Dr. FF emailed saying she saw study was IRB approved, asked for next steps. Lauren and I discussed, no analytics memeber assigned to study yet because I haven't provided them a DRR. I'll draft DRR and send to Todd to have data start being pulled. Lauren and I called Dr. FF and notified her I'll provide them with a DRR and then they will begin data collection (barring any questions). Will notify Dr. FF of any updates on data as they transpire. She said that UF hasn't provided any data yet. </t>
  </si>
  <si>
    <t>Drafted DRR. Noticed one a small hiccup, but shouldn't cause any issues. Collecting data up to 12-13 months after date range, however, that would be in December. Asked to meet with Dr. FF in the morning prior to sending DRR to analytics.</t>
  </si>
  <si>
    <t>Dr. FF approved meeting today at 12. Will discuss with her data pull</t>
  </si>
  <si>
    <t>Met with Dr. FF about the end date of the study for fu data. Explained we can cut off inclusion from sept to full 13 months data until 10-15-2024, or wait to pull data until 13 months from end of study date 1/31/2025. Dr. FF asked UF how they were pulling the data. If they didn't notice this and haven't addressed this yet, then Dr. FF will make the decision to cut off or wait to pull data until Jan. Waiting for a repsone from UF.</t>
  </si>
  <si>
    <t>UF responded to Dr. FF ask about collecting data until Jan. They are uncertain what's happening with the data collection and will reach out to the data team and get back to us.</t>
  </si>
  <si>
    <t>Ken sent updated cohort pull using criteria outlined by Dr. Mover/Dr. Shirvani and found 29 people who fit the criteria.</t>
  </si>
  <si>
    <t>Had a meeting already with Dr. Mover regarding WLD study, so disucssed the email from Ken regarding 29 people satisfying her inclusion criteria.</t>
  </si>
  <si>
    <t>Invited her to COSMOS meeting that may be better suited to this study.</t>
  </si>
  <si>
    <t>Reviewed email and study status. Passed to Walt, however Dr. Mead elected not to use LRH, consider COSMOS, may abandon. Notified Walt and analytics.</t>
  </si>
  <si>
    <t>Recapped study in context of COSMOS with VIkas, Walt, and Dr. Mover. Cosmos may be a good fit (undetermined at this time) but cannot get any data regarding physician type but might be able to get type of practice(?). Waiting for Vikas' followup on feasibility assessment - Walt's study </t>
  </si>
  <si>
    <t>Emailed team to notify them I will revisit the SAP (use binary injectable or oral for drugs), and request a meeting with analytics after that to confirm the data elements can be pulled. After that will be IRB ready.</t>
  </si>
  <si>
    <t>Emailed physiican team to notate on the medication list which drugs are long lasting injectables and which are oral so we can pull the data in the way they need.</t>
  </si>
  <si>
    <t>Dr. Zalkin emailed list of drugs that are long-acting fomulas. Added to DRR. Brandon and I to discuss next steps</t>
  </si>
  <si>
    <t>Followed up with Brandon and Tz. THey both said they have what they need. Brandon working to update information on the new template and should be ready for IRB submission by next week. I notified study team of this development.</t>
  </si>
  <si>
    <t>Checked in, Brandon still working on updating study documents. He is still working on them.</t>
  </si>
  <si>
    <t>Dr. Williams walked in and asked how to get his study submitted to IRB asap. Drew asked me to send him SAP and protocol to write some language to get IRB approval hastened for Dr. Williams. Lauren agreed to send him all the docuemnts he needs to submit with the protocol. I sent protocol and sap to Drew. Drew updated on the new IRB version of protocol and sent back to Dr. Williams and told him he still needed to complete some sections.</t>
  </si>
  <si>
    <t>Dr. Williams responded to Drew, myself, Lauren, and Dr. Lugo that the protocol that Drew converted his content to a non-human subjects study protocol, but because he wants to collect Dates, MRNs from the LRH data, he needs an identifiable protocol. He says he'll update and and let us know when he's done.</t>
  </si>
  <si>
    <t>Completed SAP. Requested a meeting with team to review study objectives and appropirateness of SAP. Requested Lauren to make herself available for editing the protocol and us getting this pushed forward.</t>
  </si>
  <si>
    <t>Dr. Wu and Dr. Alleyne confirmed availablility, Lauren scheduled a meeting for next Wednesday at 1 to review study in preparation for IRB submission.</t>
  </si>
  <si>
    <t>Lauren rescheduled meeting due to Eden being sick.</t>
  </si>
  <si>
    <t>Updated sample size calculation, DRR, and Protocol to include revisions approved in last meeting with PI and analytics. Notified Tz of update for sample pull/cohort. Notified Brandon to clean up protocol, notified Study team that the last parts of my part are complete. Ensure the updated AV nodal blockers and any other drugs are listed on the DCF then the study should be IRB ready.  </t>
  </si>
  <si>
    <t>Reviewed an email thread back and forth between Tz and Dr. Gould. They came to a consensus to include more cases for the sample and inclusion criteria. Notified them I'd update the sample justification in the protocol and get back to them as soon as possible. Dr. Gould did an excellent job in communicating inclusion criteria for adequate statistical modeling technique. Let her and the team know I was impressed! Also, thanked Tz for going above and beyond for the work in this.</t>
  </si>
  <si>
    <t xml:space="preserve">Re-reviewed literature on SIRS alert criteria for making sure studyi is adequately powered and meets typical conventions for power/sample size. Re-ran sample size calulation using information gleaned from Tz and Dr. Gould's conversation from yesterday. Stored calculation to ensure the study is feasible with the number of available cases. Removed this from SAP however, due to non-human subjects noted we intend to use all cases. Notified the study team and sent them a copy of the protocol with this update. Also explained they need to ensure the protocol and all other study documents have accurate and consistent inclusion criteria. </t>
  </si>
  <si>
    <t>Dr. Gould emailed some data changes to severity for the purpose of the study. I reviewed the abstract, requests, and study documents. I asked to have some clarity on the purpose and use of the changes. Asked for a brief meeting from PI, Dr. Gould, Brandon, and Tz. Scheduled meeting for tomorrow</t>
  </si>
  <si>
    <t>Met with Dr. Gould/team today to discuss their recent request for analysis change/update to clarify. No where in the objectives have the requested to analyze data by sepsis severity, but now they're requesting "something" be done with severity data. Asked if this is for describing sample or some other objective (like factoral model)? - Sample characteristics only, wants proportions of people in each severity group. Wants severity to be defined by Dx and Lactic Acid Value. Tz ok'd generating these variables this way. Need update on protocol and DCF to say admitted to inpatient/Obs. Once Brandon makes these changes, documents ok to submit.</t>
  </si>
  <si>
    <t>Had a call from  Drew with Walt asking Walt and I to draft IRB Protocol for stroke accredidation and to complete by Wed EOD. Walt to draft document, send to Eden by Monday, Eden to review and notify Drew by Tuesday. We will fu with Pop Health after that to ensure it meets all criteria and have to IRB by Wednesday for review and approval. </t>
  </si>
  <si>
    <t>Reviewed the protocol that Walt drafted for the submission to IRB by Wednesday per Drew's request. Walt to draft the informed consent, and will be ready to submit.</t>
  </si>
  <si>
    <t>Drew Kellcee and Lauren were reviewing this study due to feedback from IRB about study inclusion and I inquired about the level of review and feedback about process</t>
  </si>
  <si>
    <t>Reviewed IRB feedback with Kellcee and Lauren</t>
  </si>
  <si>
    <t>Met with Dr. Mover to review revision requests by IRB. Mostly DCF related</t>
  </si>
  <si>
    <t>reviewed study, generated sample size (required a lot of justification for access to charts). Sent to Dr. Mover, Invited her to COSMOS meeting that may be better suited to this study.</t>
  </si>
  <si>
    <t>Recapped study in context of COSMOS with VIkas, Walt, and Dr. Mover. Cosmos may be a good fit (undetermined at this time, but proabable). I emailed Renu to provision Dr. Mover access to COSMOS. She'd like to become familiar with it as a resource as well. Also explained to Dr. Mover she'll need to update her study documents (primarily Protocol) to be non-human subjects and us to update the datasource as COSMOS.</t>
  </si>
  <si>
    <t>Reviewed protocol with Dr. Mover's updates. I formatted language throughout document to reflect COSMOS functions, inclusions, data analysis, and I updated the SAP and inclusion. Sent back to Dr. Mover (and Lauren) with 1 comment to ensure language is updated on all study docs then ready for IRB.</t>
  </si>
  <si>
    <t>Followed-up with Renu and Dr. Mover about Dr. Mover getting COSMOS access. Also shared an article with DR. Mover from COSMOS research that's related to this study and discussed breifly.</t>
  </si>
  <si>
    <t>Dr. Mover emailed saying she addressed all the comments, told Lauren the project should be good from my perspective now.  Lauren to assist Dr. Mover with IRB submission</t>
  </si>
  <si>
    <t>Hurricane Milton Prep</t>
  </si>
  <si>
    <t>compiled timesheet for Kellcee</t>
  </si>
  <si>
    <t>Team building exercise on positivity</t>
  </si>
  <si>
    <t>Weekly meeting w Drew</t>
  </si>
  <si>
    <t>Drew requested updated word doc that uses layman language to communicate research/statistics services. I updated and emailed back to him</t>
  </si>
  <si>
    <t xml:space="preserve">updated Asana with study notes. </t>
  </si>
  <si>
    <t>turned on computer, programs, sorted emails</t>
  </si>
  <si>
    <t>updated Asana with study notes. Created all of my study boards in the shared Asana board with Walt and Drew to see overarching study progress.</t>
  </si>
  <si>
    <t>reviewed study's for stroke criteria to save stroke accredidation</t>
  </si>
  <si>
    <t>Reviewed study developments across Asana for allocation to Walt</t>
  </si>
  <si>
    <t>Reviewed studies, assigned to walt, notified crcs</t>
  </si>
  <si>
    <t>updated Asana and time sheet on study developments, sorted emails, and updated Walt on several studies that he can take over. Requested to meet with him and CRCs next week to discuss study progress.</t>
  </si>
  <si>
    <t>Turned on computers, opened programs, relayed message from Ibraheem to Drew about jobs available at LRH. </t>
  </si>
  <si>
    <t>Reviewed Dr. Mover's studies, discontinuation of psychoactive meds may be a good fit but cannot get any data regarding physician type but might be able to get type of practice(?). - Walt's study </t>
  </si>
  <si>
    <t>Met with Analytics, reviewed study progress, and the updates that Drew and Todd had discussed to their ASANA board regarding studies that the analytics team will not be a part of.</t>
  </si>
  <si>
    <t xml:space="preserve">Met with Brandon about job duties and action items to move studies forward. Discussed that I would be less responsive to emails from PI/teams about protocol and IRB submission questions/criteria. That I would be critical on the protocol and responsive for protocol questions that are related to study feasibility, design, methodology, and statistics. But the CRCs are the experts in the protocol and IRB requirements. Brandon agreed. </t>
  </si>
  <si>
    <t>Updated time sheet, sorted emails. Emailed Walt to keep analytics informed on studies that were once on their radar but are no longer (Walt wasn't able to attend analytics meeting yesterday and this applies to the Psychoactive Drug study he has for Dr. Mover).</t>
  </si>
  <si>
    <t>Met with Brandon about job duties and action items to move studies forward. Discussed..... Brandon agreed. </t>
  </si>
  <si>
    <t>Hurricane Milton Clean-up</t>
  </si>
  <si>
    <t>Sorted emails, logged in</t>
  </si>
  <si>
    <t>Updated studies in ASANA and reviewed study developments.</t>
  </si>
  <si>
    <t>Weekly meeting w Drew/Walt</t>
  </si>
  <si>
    <t>turned on computers, opened programs, sorted emails, updated time sheet.</t>
  </si>
  <si>
    <t>Had a brief "pre-meeting" to stats/drew weekly to review new intake conversation navigation documentation.</t>
  </si>
  <si>
    <t>Taught study design at didactics</t>
  </si>
  <si>
    <t>Discussed meetings I had today over Cauti and Back Pain with ED with Kellcee and Drew to update them on study status and concerns from Ken on Cauti and Todd on Back Pain. - Updated time sheet</t>
  </si>
  <si>
    <t>Turned on computer, programs, sorted emails</t>
  </si>
  <si>
    <t>Weekly analytics meeting. Discussed back pain study. discussed Walt and I to draft what we'd like to have from analytics to improve data cleaning.</t>
  </si>
  <si>
    <t>Weekly Meeting with Drew, Bi-weekly meeting with CRCs - CRC's to take minute notes during meetings (statisitican when CRC not present), and Walt/Eden to send analtics what we expect on DRR and request them to collaborate with us in generating a standardized guide for DRR generation from both sides.</t>
  </si>
  <si>
    <t>Interviewed for new internal CRC role.</t>
  </si>
  <si>
    <t>Updated timesheet and Asana</t>
  </si>
  <si>
    <t>Sorted emails, updated time sheet and Asana</t>
  </si>
  <si>
    <t>Emailed IRB because I got another request to update my CV, however, Trudy pointed out that this is for Orlando Health. I thought I had already removed my affiliation from IRB net, logged in and I can see the affiliation is inactive.</t>
  </si>
  <si>
    <t>Drew requested a meeting to discuss resident pathways to using analytics. - DRR will now effectively replace the DCF.</t>
  </si>
  <si>
    <t>Sorted emails, updated time sheet, opened programs</t>
  </si>
  <si>
    <t>Sorted study emails, updated time sheet - GME Admin</t>
  </si>
  <si>
    <t>Weekly analytics meeting. Reminded Brandon to draft meeting mintues. He did</t>
  </si>
  <si>
    <t>Dr. Wu/Dr. Stevens</t>
  </si>
  <si>
    <t>Dr. Wu emailed with a series of questions for a new study proposal. Advised her to submit a new intake.</t>
  </si>
  <si>
    <t>Sorted study emails, updated time sheet, updated time sheet - GME Admin</t>
  </si>
  <si>
    <t>Dr. Wu submitted her intake, Brandon sent out meeting times and answered her questions. (Walt to take new intakes for the time being, notified Brandon as FYI)</t>
  </si>
  <si>
    <t>Discussed workload distrupution, intake scheduling, and study managment in Asana with Brandon and Walt in prep for meeting tomorrow.</t>
  </si>
  <si>
    <t>Drafted study delay document by reviewing study timelines across all metrics to determine etiology of study delays and analytics contributions. Presented in tandom with Walt to Drew in meeting. Also reviewed Stroke documentation with Drew for IRB submisssion - due tomorrow. - Still pending review of Asana with Drew, will do tomorrow, given Drew's avialble</t>
  </si>
  <si>
    <t>Met with Ibraheem about creating a pathway for information entered into a time sheet to be automatically entered into Asana for streamlining study documentation and reducing Admin hours among research staff.</t>
  </si>
  <si>
    <t>Turned on computers, sorted emails</t>
  </si>
  <si>
    <t>wrote Josh Letter of rec and submitted to USF Portal</t>
  </si>
  <si>
    <t>Time reporting and reconciling from September.</t>
  </si>
  <si>
    <t>Mr. Massaro</t>
  </si>
  <si>
    <t xml:space="preserve">Meeting with Drew and Eden to discuss response to email provided in the AM by Dr. Sabina. </t>
  </si>
  <si>
    <t>Drafting and sending video message of reply to current email.</t>
  </si>
  <si>
    <t>Teaching SEU. Topics included but not limited to: Study design, internal/external validity. Plan is for them to present proposed design to me on thursday and further refine the design then.</t>
  </si>
  <si>
    <t>Process Improvement in CAUTI</t>
  </si>
  <si>
    <t>Teams Conversation with ken regarding his queries as to why we were using the "minimum sample size" for NHSR in this project. I stated it was per protocol.</t>
  </si>
  <si>
    <t>Propofol dosing in obese trauma patients - Dr. Hasara</t>
  </si>
  <si>
    <t>Team meeting (1:1, but with Eden and Walt)</t>
  </si>
  <si>
    <t>Dr . Bizanti</t>
  </si>
  <si>
    <t>Protocol review with extensive comments.</t>
  </si>
  <si>
    <t>Postpartum Compliance - Dr. Peplinski</t>
  </si>
  <si>
    <t>Helping with Stroke Accreditation.</t>
  </si>
  <si>
    <t xml:space="preserve">updating times, asana, setting up for day. </t>
  </si>
  <si>
    <t>GLP-1's and HFpEF Outcomes - Dr. James/Loveday-Laghi</t>
  </si>
  <si>
    <t>Revieiwing protocol with extensive comments.</t>
  </si>
  <si>
    <t>MEetings with Eden throughout the day regarding methodological perspectives and operational improvements.</t>
  </si>
  <si>
    <t>IV vs IM Reglan - Dr. Barbera/Gould</t>
  </si>
  <si>
    <t>Team meeting held by Drew to discuss approach to metrics and time reporting, day to day operations. </t>
  </si>
  <si>
    <t>Laproscopic vs Robotic Procedure Outcomes - Dr. Rasheid</t>
  </si>
  <si>
    <t xml:space="preserve">Sending and documenting a follow up email checking in to determine the status of my approval to work on her project at IRB. </t>
  </si>
  <si>
    <t>Stroke Pilot Study - Bugajski</t>
  </si>
  <si>
    <t>Dr.Mover</t>
  </si>
  <si>
    <t>Emailed Dr. Mover and COSMOS rep that i was signing on to the project and blocked out the time for the COSMOS meeting on monday in my calendar</t>
  </si>
  <si>
    <t>Symptom Clusters - Bugajski</t>
  </si>
  <si>
    <t>Dr.Lurie</t>
  </si>
  <si>
    <t>Working through sample size development based on provided protocol.</t>
  </si>
  <si>
    <t>VCM Study - Dr. Kim</t>
  </si>
  <si>
    <t xml:space="preserve">Teaching SEU. Topics today included a deep dive into understanding of study design, identifiying design and beginning to design elements of study including the inclusion and exclusion criterion. </t>
  </si>
  <si>
    <t>Eden sent me a list of 15 projects that she would like to delegate to me to accurately dsitribute workload. However, these projects were in different stages of development, some even abandoned. USed considerable time and resources to organize and familiarize myself with the status of each individual study, consulting with brandon at times to ensure i understand who is responsible for the next actionable step forward of each projec.t</t>
  </si>
  <si>
    <t xml:space="preserve">Revieiwing the project with brandon to determine the next steps needed for the project. </t>
  </si>
  <si>
    <t>Reviewing details of email ken sent regarding feasiability and pulling of sample cohort prior to beginning to determine appropriate sample size.</t>
  </si>
  <si>
    <t xml:space="preserve">Developed handouts to breing to meeting on 10/4 as Dr. Lurie wrote a comment that he would like to better understand sample size calculations. </t>
  </si>
  <si>
    <t>Had a lengthy team meeting regarding the next steps for the project. Prior to meeting, prepared with Drew regarding anticipating feasability, printing of study documents, drafting handouts of suggested talking points. Followed the meeting with documentation of the meeting and its events within Asana</t>
  </si>
  <si>
    <t xml:space="preserve">Reviieiweds potential sample size calculation methodologies in preperation for being called upon for this information during the methodological meeting. </t>
  </si>
  <si>
    <t xml:space="preserve">Phone call with drew to follow up the status of the meeting. Included addressing actionable steps the department would take after the meeting concluded, a review of my professional development goals in relationship to the meeting, and GME strategic planning. </t>
  </si>
  <si>
    <t>Reviewed study documents and particularly gave focus to the statistical analysis plan. Included time spent revieiwng for accuracy, personal understand, and corroborating the SAP with Eden.</t>
  </si>
  <si>
    <t>Emailed Dr. Peplinski my introduction and documented this action within Asana</t>
  </si>
  <si>
    <t>Emailed study team my introduction and documented this action within Asana</t>
  </si>
  <si>
    <t>Revieiwing current state of SAP and protocol, corroborating discrepencies with the assigned CRC and Eden.</t>
  </si>
  <si>
    <t xml:space="preserve">Emailed study team to confirm reception of abstract submission materials and commitment to review within 24 hours. </t>
  </si>
  <si>
    <t>Documentation in Asana. Documented  on ALL projectes relevant to me in Asana in both the team project cards and the statsitici board of cards with smaller updated. </t>
  </si>
  <si>
    <t>Spent time providing criticial review and feedback on Dr. Parhin's draft of the AAGP conference submission for this work. Sent back my drafted version to the study team. </t>
  </si>
  <si>
    <t>Time reporting, morning meeting, reading emails</t>
  </si>
  <si>
    <t>Reviewed dr. alleyne's comments on Dr. Parhin's submission. Added my own on the updated version of the work.</t>
  </si>
  <si>
    <t>Met with COSMOS rep to determine study feasability. This also accounts for time spent documenting results of meeting in Asana and sending the follow up email regarding the contents of the meeting to Dr. Mover</t>
  </si>
  <si>
    <t xml:space="preserve">Sent SEU an email regarding not coming in for the rest of the week due to hurricane. Within email, curated multiple videos on content to be coverd next week for them to watch based on educational goals regarding randomization. </t>
  </si>
  <si>
    <t>Time reporting, reconciling projects within Asana.</t>
  </si>
  <si>
    <t>Dr. Parhim</t>
  </si>
  <si>
    <t>Revieiwng Dr. PArhim's final draft of the AAGP conference submission</t>
  </si>
  <si>
    <t>Dr. PArhim</t>
  </si>
  <si>
    <t>Sending my signoff on the AAGP conference abstract and offer to meet after this week to further discuss publication and writing process.</t>
  </si>
  <si>
    <t>Emailed ken that unless brandon and/or eden can weigh in on response to his email for questions on the projects prior to friday, we should reschedule to maximize the efficiency of the meeting. Subseqeuntly asked Brandon and/or to supply me with study documents to review in Asana</t>
  </si>
  <si>
    <t>reviewed bizanti's reply to my email and documented the communication within asana.</t>
  </si>
  <si>
    <t xml:space="preserve">asked brandon for provision of a study update as the project has not been revieiwed in over a month. </t>
  </si>
  <si>
    <t xml:space="preserve">reviewed sabina's new email. Did not respond. Documented my non-response within Asana. </t>
  </si>
  <si>
    <t xml:space="preserve">Checked IRBnet for updates regarding my ability to start working on the project. No response yet. </t>
  </si>
  <si>
    <t>Day prep, checking emails, updating Asana.</t>
  </si>
  <si>
    <t xml:space="preserve">Revieiwed email thread provided by Eden regarding prior discussions of data quality and study feasability. Reviewed the protocol as written and DRR. Reviewed prior cohort pulls by Ken. Watched a 30-min conference presentation on Interrupted time series analysis. Read scholarly products that discuss its utiliziation in various software packages. Meeting that was scheduled for today with ken was removed so rebecca rabago can be present. </t>
  </si>
  <si>
    <t>Cancelled meeting with Analytics team for this project. Rescheduled. Documented in Asana.</t>
  </si>
  <si>
    <t xml:space="preserve">Recorded and sent a video message including all outstanding queiries I have for the PI. Drafted twice and includes preperation to record and send. </t>
  </si>
  <si>
    <t>Wrote an initial draft of the SAP prior to stopping due to unable to progress further without PI input. Includes investigating and preparing to execute approproiate sample size analysis. Documenting in asana</t>
  </si>
  <si>
    <t xml:space="preserve">Time reporting. Includes applying formulas from edens sheet to mine for spetember in order to provide summary metrics. Also includes reporting times at EOD. </t>
  </si>
  <si>
    <t>Scheduling a meeting to progress the study. Documenting in asana</t>
  </si>
  <si>
    <t xml:space="preserve">emailing jackie requests for packages. </t>
  </si>
  <si>
    <t>Meeting with Drew regarding the intake revisions</t>
  </si>
  <si>
    <t xml:space="preserve">Working with SEU to review the randomization procedure lecture provided during the week of the hurricane. </t>
  </si>
  <si>
    <t>Revisingi intake process with Drew and Eden, discussing changes to process and implementation</t>
  </si>
  <si>
    <t>One on One with drew, weekly. Bled into discussion regarding intake process</t>
  </si>
  <si>
    <t>Teaching SEU students regarding setting selection for study design as well on writing introduction sections of manuscripts</t>
  </si>
  <si>
    <t>Familiarizing self with project status and gaps. Crafted an agenda to guide meeting set for 10/23.</t>
  </si>
  <si>
    <t>Sent study team an updated meeting invitation including Lead resident Alex Tran on the meeting, the agenda, and a Teams Link for those virtual</t>
  </si>
  <si>
    <t xml:space="preserve">Responded to Dr. Peplinski's email regarding potentially meeting in person as the audio for the video message did not function correctly. </t>
  </si>
  <si>
    <t>Prepped for meeting with Surgical residents and Dr. Davis as requested per Drew. Upon arrival, waited approximately 15-20~ minutes prior to leaving as there were apparent differences in expectation for involvement</t>
  </si>
  <si>
    <t>Dr. Carman</t>
  </si>
  <si>
    <t xml:space="preserve">Drafting the project DRR. </t>
  </si>
  <si>
    <t>Drafting the project DRR and sending to brandon to be sent to todd to assign analytics team member.</t>
  </si>
  <si>
    <t>Meeting with Ken and Rebecca Rabago (Data Solutions) to discuss the current state and roadblocks to the execution of CAUTI project. Action item was to send ken email with DCF and get his approval of ability to pull data. Includes time spent preparing for meeting and debreifing with team</t>
  </si>
  <si>
    <t xml:space="preserve">Email sent to Ken including DCF for his availability to pull data. </t>
  </si>
  <si>
    <t xml:space="preserve">Finalized meeting time with Dr. Peplinski for her to come to our office at 11 and talk with me about the project. sent that in an email. </t>
  </si>
  <si>
    <t xml:space="preserve">Time reporting and keeping UTD documentation within Asana </t>
  </si>
  <si>
    <t xml:space="preserve">Creating DRR for CAUTI project. </t>
  </si>
  <si>
    <t>Asana documentation of communications.</t>
  </si>
  <si>
    <t>Drew/kellcee</t>
  </si>
  <si>
    <t>Checking up emails, revieiwng quality of asana documentation/time reporting,  updating Word layout</t>
  </si>
  <si>
    <t>Revising DCF and adding comments to incorporate Ken and Rebecca's thoughts on the form. Trying to avoid going to them again before IRB submission so as to get to the submission. Sent to brandon to review prior to sending out to PI</t>
  </si>
  <si>
    <t xml:space="preserve">Preparing for meeting. </t>
  </si>
  <si>
    <t xml:space="preserve">Meeting held. Agreeable to most points. Will need to ask a colleage about proportion estimates to ensure sample size estimate is accurate. </t>
  </si>
  <si>
    <t>10/17/204</t>
  </si>
  <si>
    <t>Check in with Drew over phone</t>
  </si>
  <si>
    <t>Dr. Myung Kim popped in the office looking for Drew. I was able to talk with them breifly about what they were looking for. Stated they were trying to meet with Drew and an external investigator for a potential device trial. I subseqnelty offered to contact drew. Drew recommended email be sent asking for contact info of external investigator. I sent that email</t>
  </si>
  <si>
    <t>Setting up a meeting with morata, gallo, and hinds to discuss the DCF and move the study forward. All parties accepted for tommorow at 2:15 PM</t>
  </si>
  <si>
    <t>Reading literature regarding prior trials for statistical analysis plan, power calculation, and randomization procedures. Contrasting with ours. Tested rudimentary potential methods of sample size estimation. </t>
  </si>
  <si>
    <t>Documeting times in Asana for all projects.</t>
  </si>
  <si>
    <t xml:space="preserve">Continuing to research and prepare the SAP and randomization scheme for the project. </t>
  </si>
  <si>
    <t xml:space="preserve">Recorded a ~15 min long video message regarding my outstanding querieis on the project for the PI. Reviewed playback for audio qualityy and clarity of communication. Drafted and sent a written email in addition to this message </t>
  </si>
  <si>
    <t xml:space="preserve">Running various power analyses based on available options to power the study after receiving dr peplinski's email. </t>
  </si>
  <si>
    <t>responded to Dr. Peplinski's email outlining options for moving forward with the study. Awaiting reply.</t>
  </si>
  <si>
    <t xml:space="preserve">Met with Amber, Morata, and Hinds regarding the state of the DCF. Addressed all outstanding querieis from analytics point of view. Should be good to go as far as the DCF now. Time includes preparing for meeting and debreifing from meeting with brandon. </t>
  </si>
  <si>
    <t>documentation of times and actions undertaken within Asana.</t>
  </si>
  <si>
    <t xml:space="preserve">Researching power analyses for SAP </t>
  </si>
  <si>
    <t>Power analysis researching</t>
  </si>
  <si>
    <t>Emailing regarding current state of data. Included brandon</t>
  </si>
  <si>
    <t>Dr. Kim</t>
  </si>
  <si>
    <t>Met with Dr. Kim's outsitde team for new device study. To loop drew in on Comments</t>
  </si>
  <si>
    <t>Worked with SEU students regarding intervention development and endpoints</t>
  </si>
  <si>
    <t>Meeting with Team to discuss current state of academic projects and workflow. organized by eden</t>
  </si>
  <si>
    <t xml:space="preserve">Participated and prepared for investigator initiated CRC interview in GME 2. </t>
  </si>
  <si>
    <t xml:space="preserve">Briefly met with Dr.Lurie for his study during office hours however he said he had to step away. Thus i scheduled a 9am meeting for us on thursday to talk. </t>
  </si>
  <si>
    <t>Collecting and presenting data for drew regarding his documentation request for one of our ongoing projects.</t>
  </si>
  <si>
    <t>Obtaining EPIC Cosmos access and Super User training initiatied.</t>
  </si>
  <si>
    <t>Getting DRR as close to finalized as possible. Awaiting response from PI to brandon now prior to sending along to analytics</t>
  </si>
  <si>
    <t>responded to email regarding IRB approval, offered dates to meet</t>
  </si>
  <si>
    <t>10.22.2024</t>
  </si>
  <si>
    <t>responded to dr.peplinski's email and verbally confirmed with brandon that he would coordinate with her.</t>
  </si>
  <si>
    <t>Reviewing Asana documentation, gameplan for day.</t>
  </si>
  <si>
    <t xml:space="preserve">Collating email threads, revieiwing recent DCf, DRR, SAP and protocol for outstanding items to be discussed in upcoming meeting. </t>
  </si>
  <si>
    <t>Waited 10 minutes for rasheid or Alex Tran to arrive in meeting. Cancelled. Emailed back and forth with rasheid. Documented in asana.</t>
  </si>
  <si>
    <t>Internal CRC interview number 2.</t>
  </si>
  <si>
    <t>Reviewing and discussing journal feedback from rejection with eden</t>
  </si>
  <si>
    <t xml:space="preserve">Emailed Dr. Gould our response to the journal's feedback. </t>
  </si>
  <si>
    <t>Emailing back and forth regarding current state as I was just approved to work on the project. I also scheduled a meeting for 11/6 for us to review the project</t>
  </si>
  <si>
    <t>Dr. James</t>
  </si>
  <si>
    <t xml:space="preserve">Worked on SAP from scratch. Added primary and secondary outcome plan. </t>
  </si>
  <si>
    <t xml:space="preserve">Sent email to study team with queries that specifically relate to the sample size calculation for the primary outcome. Specifically requested proportions and rates that required clarity of intent in writing. </t>
  </si>
  <si>
    <t>Time reporting for day</t>
  </si>
  <si>
    <t>Finalizing Asana documentation for GME projects during day</t>
  </si>
  <si>
    <t>Writing the protocol, consent, and HIPAA waiver for the Stroke text messaging prospective study Drew wanted me to create</t>
  </si>
  <si>
    <t>Providing criticial feedback on journal submission from Dr. Hasara's project. Revieiwed provided dataset, read manuscript, journal feedback, developed action plan to be presented at meeting on 11/6.</t>
  </si>
  <si>
    <t xml:space="preserve">Worked with SEU on project development, intervention development and design. </t>
  </si>
  <si>
    <t>Met with Dr. Lurie regarding his project. We outlined roadblocks and addressed these so I can begin working on the project's protocol. This time includes the ~1hr meeting period plus preperation for the meeting and documentation of meeting minutes within Asana</t>
  </si>
  <si>
    <t>Met with Dr. Myung Kim under the premise of showing her how to use Medline/Ovid and conduct her own literature review. Brought up questions about study design for her VCM project. Fielded them, with understanding that I am not the sole buck to pass for research operations and the green light for the trial.</t>
  </si>
  <si>
    <t>Continuing EPIC SuperUser training</t>
  </si>
  <si>
    <t xml:space="preserve">Attended third internal CRC interview </t>
  </si>
  <si>
    <t>Joint 1:1 meeting with Eden and Drew.</t>
  </si>
  <si>
    <t>Dr.Kim</t>
  </si>
  <si>
    <t xml:space="preserve">Dr. Kim stopped by and we had a hallway discussion regarding the state of her ideas. I told her we will be able to help her with all of her needs as she outlined them at an intake meeting when our coordinators are able to schedule one. </t>
  </si>
  <si>
    <t>Compiling list of study delays in one document with Eden to present to drew during our one on one time to discuss improving processes .</t>
  </si>
  <si>
    <t>Revising package after eden's comments were discussed</t>
  </si>
  <si>
    <t>Reviewed DRR one more time prior to sending it to PI's for sign off. Compared against DCF&gt;</t>
  </si>
  <si>
    <t>Emailed PIs for sign off on current DRR and let them know that brandon would follow with scheduling a time to sit down and submit the package together.</t>
  </si>
  <si>
    <t>Worked with SEU students regarding critical review of protocol of Drew's stroke dysphagia study</t>
  </si>
  <si>
    <t>Updating Asana and adding detail regarding each project in preperation for 1:1 with Drew.</t>
  </si>
  <si>
    <t>Reviewed current state of documentiation of project and emailed Dr.Mover and Vikas for a study update regarding feasability. I also let dr.mover know I am in the process of completing superuser training</t>
  </si>
  <si>
    <t>time reporting for daily activities</t>
  </si>
  <si>
    <t xml:space="preserve">briefly met with coordinators virtuallly to discuss intake process and ensure new projects are being uploaded into asana and assigned to me so that i know of their existence. </t>
  </si>
  <si>
    <t xml:space="preserve">Briefly met iwth Eden to discuss strategy for publishing of IV vs IM and determine if we wanted to recommend a course of action for Dr. Gould. Did not end up recommending a particular submission. </t>
  </si>
  <si>
    <t>Finalizing Review of manuscript.</t>
  </si>
  <si>
    <t xml:space="preserve">drafted and sent  a video message. Includes time to set up recording, record video, and ensure high quality playback . </t>
  </si>
  <si>
    <t>Met with Dr. Rasheid and Ken and Brandon to go over DRR line-by-line. Action items from meeting are outlined in meeting minutes posed in Asana includes time spent in preperation and debrief from meeting</t>
  </si>
  <si>
    <t>Dr.Rasheid</t>
  </si>
  <si>
    <t>Emailed clarinda brewer my point of order listed in meeting minutes for Dr. Rasheid.</t>
  </si>
  <si>
    <t>Time spent trying to get in touch with Ashley Rivera for special assignment and sending brandon Protocol/Consent</t>
  </si>
  <si>
    <t xml:space="preserve">documenting project status </t>
  </si>
  <si>
    <t xml:space="preserve">Team meeting </t>
  </si>
  <si>
    <t>sending out meeting minutes to team</t>
  </si>
  <si>
    <t xml:space="preserve">Talked with Ashley Rivera on phone regarding study feasability. We will reach out to Ray Ready and or Chebly for further insight into feasability. </t>
  </si>
  <si>
    <t>Bugajski</t>
  </si>
  <si>
    <t>Prepared and presented oral defense of the work during dissertation. Next step is to present the work with Dr. Amon attached in journals</t>
  </si>
  <si>
    <t>Back Pain in ED</t>
  </si>
  <si>
    <t>Received response from Dr. Rusli about back pain journals, but was left very open to other collaborators. I reviewed the journals she propsed for requirements, formatting, etc as a basis to continue developing the products in accordance with their guidelines.</t>
  </si>
  <si>
    <t xml:space="preserve">Re-ran some of the analyses due to perfect separation in some of the condidionts. Removed some variables. </t>
  </si>
  <si>
    <t>Continued to fill in tables/write results</t>
  </si>
  <si>
    <t>met with Andrew briefly on Teams to ask questions about his models as I'm writing them up. He asked for a lengthier meeting to review entire models/methods/results. Explained I should be done writing most of it up this week, and him and I can meet before scheduling a results review with the study team.</t>
  </si>
  <si>
    <t>11-14-24 Completed the bulk of methods/results writing. Requested to meet with Andrew to review before scheduling with study team per his request. May be able to meet today. After him and I meet, I will adjust some things in the results section based on his responses to my questions. He's not available to meet until 3, so I will update products tomorrow. And then schedule a review with study team.I emailed study team to let them know the methods/results sections are about complete, and would like to schedule a time to meet to review. </t>
  </si>
  <si>
    <t>Met with Andrew about the results and questions I had about his modeling. Explained that I found some things in his models that may need to be corrected due to multicollinearity, but mostly that some of the variables in the model have great clnical contextual overlap that it is difficult to explain to an audience who'd be savvy in both statistics and medicine why we used 3 of these variables in the model when they all overlap greatly in meaning. Also pointed out that some of the variables he used needs to be better defined by Ken. So, Andrew and I agree, I will send a meeting invite for the 3 of us to review the data to know exactly what it includes. Then Andrew will re-run the models with the appropriate variables and provide me p values with 3 decimal places.</t>
  </si>
  <si>
    <t>Requested meeting with Andrew and Ken  per my and Andrew's meeting yesterday.</t>
  </si>
  <si>
    <t>Met with Ken and Andrew today to ask questions about data to interpret them in context.</t>
  </si>
  <si>
    <t>Read through messages that Ken and Andrew were discussing issues with data last night. Andrew reqeusted Ken to always use the names that the DRR includes to prevent confusion and mislabeling and to attach a data dictionary to aid the research team/statistician in interpreting the data.</t>
  </si>
  <si>
    <t>Met with Andrew about the results and data issues. Action items: Ken to re-run data and provide to Andrew and I. Ken to provide data dictionary. Andrew to re-run models and provide me results. I will finish writing up results when I receive them from Andrew.</t>
  </si>
  <si>
    <t>Checked in with  Andrew and Ken about receiving an updated dataset and re-running models from Andrew. Ken responded with a link to the dataset. Pending Andrew's response on whether he's re-run his models yet.</t>
  </si>
  <si>
    <t>COVID-19 and Late-Stage Cancer Presentation</t>
  </si>
  <si>
    <t>Contacted Mike, asked if he can try to assist with getting SPSS file versions of NCDB Study when he returns from vacation next week.</t>
  </si>
  <si>
    <t>Dr. Mead asked how we can get it open. Explained I emailed the information email on the NCDB help files for SPSS access.</t>
  </si>
  <si>
    <t>working hours</t>
  </si>
  <si>
    <t xml:space="preserve">Dr. Mead emailed saying she's discouraged and wants to meet. Offered anytime on Wed or Thursday this week. Also mentioned that Mike is to help us gain access this week but all I need at this time is an Unzipped SPSS file version of the data and she can ask NCDB for that as well. - Adden: Will meet at 12 on Monday with Dr. Meads sister to assist in converting the file type. </t>
  </si>
  <si>
    <t xml:space="preserve">Met with Mike to try to open NCDB files in SPSS given NCDB's instructions. </t>
  </si>
  <si>
    <t>Worked with Ibraheem to open files in SPSS, got files saved. Notified Dr. Mead</t>
  </si>
  <si>
    <t>Dr. Mead came to my office. I let her know that I got access to the dataset. She said she has an abstract deadline on 12/2 and asked if I can analyze just 4 variables and provide her results, but she will write the abstract. She will email me with the hypothesis and 4 variables. (she mentioned it's to see if patients with T2 stage changes after chemo, up or down)</t>
  </si>
  <si>
    <t>Dr. Mead sent variable list that she wants included in analyses prior to 12/2/24. I requested for the conference name. She also has another Deadline for ACS in March. - Asked Dr. Mead to confirm her hypothesis on paper. Began data cleaning.</t>
  </si>
  <si>
    <t>Dr. Mead asked for another variable to be analyzed and I said I cannot make any additional adjustments and I would be doing what we originally agreed upon. Continued data cleaning</t>
  </si>
  <si>
    <t>Dr. Mead asked to meet to see the data so she can advise me on what to run. Explained I'd only be running what we already discussed, it should be sufficient for a poster and I'm already breaking from the timeline I told her to assist her with this now.</t>
  </si>
  <si>
    <t>Began reviewing data elements for analysis</t>
  </si>
  <si>
    <t>Finished running the models we discussed for the poster. Met with Dr. Mead to review results for the abstract submission.</t>
  </si>
  <si>
    <t>(NCDB) Found an error in model logic, re-ran models. Wrote up results, created graphics. Met with Dr. Mead to present results and discuss conference/poster.</t>
  </si>
  <si>
    <t>(NCDB) Added an additional variable to the analysis that Dr. Mead had originally requested but couldn't find in the dataset originally. Had to create neoadjuvant chemo status and re-run model. Updated Poster/abstract. Cleaned up graphics and text. Met briefly with Dr. Mead to review.</t>
  </si>
  <si>
    <t>Dr. Mead last week asked that I go back to writing the methods and results sections for the COVID (HCC) data study. (Previously she told me not to write and that she wanted to write the entire paper). I asked her to provide me (in Teams) the most recent version/draft of the paper so I can help.</t>
  </si>
  <si>
    <t>(NCDB) Dr. Mead sent updated version of the manuscript she had been working on. She initally told she wanted to write the manuscript independently. Recently she asked me to assist her again with the methods/results sections. I asked her to send me the version she'd been working on. I reviewed the version I received appears to have no new content to the methods/results sections. It's limited in content. Needs a lot of revision prior to final product.</t>
  </si>
  <si>
    <t>Eden</t>
  </si>
  <si>
    <t>Followed-up with Brandon about the request to extend the cohort with analytics in the retrospective version of this study. My notes show from 10/15/24 that Asana was down and Brandon couldn't submit the request to analyticsc at that time. I followed up with Dr. Hasara to get clarity on how she will intend to pull data. I also ran a sample size calcuation and asked her if analytics cannot pull her data, would she be able to review 500 charts? I also asked her if analytics assisted her the first time or if she manually pulled all the data before. When she responds, will have Brandon put in the request with analytics</t>
  </si>
  <si>
    <t>Discussed with Kellcee who would be resonisble for assisting Dr. Hasara in an addendum. Per Kellcee, Dr. Hasara would be responsible for her own. Spoke with Brandon to fu based on Dr. Hasara's ability and willingness to abstract data manually and does not need analytics to do so. Can request cohort pull from analytics, and find out how far back is it feasible to gather this data. Sent Brandon feasibility request again for him to consult with analytics for.</t>
  </si>
  <si>
    <t>Replied to Brandon about request to include the number of people who was in the original data set</t>
  </si>
  <si>
    <t xml:space="preserve">Followed-up with Dr. Hasara to let her know I followed up with our CRC for the feasibility request to change the sample size. Explained if they're able to identify 500 people who fit the criteria, then we'll need to work on the addendum including the SAP, and sample size information throughout the protocol. </t>
  </si>
  <si>
    <t>Notified Dr. Hasara that there will still be a couple weeks before we get our response. Brandon notified me that he has several studies at the top of our department's priority list so this cohort pull will take a few more weeks.</t>
  </si>
  <si>
    <t>From Bustle to Brilliance (Tsai/Lugo)</t>
  </si>
  <si>
    <t>Lauren requested I review the DRR and ensure it's complete and send to her for IRB submission</t>
  </si>
  <si>
    <t>Impact of blood pressure variability on risk of hemorrhagic transformation in ischemic stroke patients status post thrombectomy</t>
  </si>
  <si>
    <t>Rebecca Rich emailed asking about how to edit the DRR and who to send it to. Told her to send it to me and I can communicate with analytics or schedule to meet if needed.</t>
  </si>
  <si>
    <t>Impact of Pre-Op Albumin and WBC in Hysterectomy Outcomes</t>
  </si>
  <si>
    <t>Continued to fill in tables for hierarchical models</t>
  </si>
  <si>
    <t>Continued to fill in tables for hierarchical models. Continued writing results/methods section for paper. Notified Dr. Lababidi that I'm about done writing these portions, asked if she's began the rest of the manuscript</t>
  </si>
  <si>
    <t xml:space="preserve">Dr. Lababidi messaged me back and let me know that she's almost done with the intro/discussion sections. Also our co-athors are Dr. Mover and Dr. Terrika Jones. Will send her updated tables and writen portions (methods/results) today when I've finished this draft. She'll also send me her portions "shortly". - Opened my files and tables didn't save correct. Had to reformat tables and fix model layout. Notifed Dr. Lababidi I'll send by Wednesday. </t>
  </si>
  <si>
    <t>Continued writing up results</t>
  </si>
  <si>
    <t xml:space="preserve">Continued to fill in tables and write results. </t>
  </si>
  <si>
    <t>Marijuana for Nausea in Pregnancy (Mover)</t>
  </si>
  <si>
    <t>Dr. Mover found a journal she wants to submit to. It's impact factor is 3.9. Journal of Substance Use and Addiction Treatment. Explained we may get rejected but could get feedback. Explained we cannot submit data to any journal.</t>
  </si>
  <si>
    <t xml:space="preserve">Dr. Mead sent manuscript, I reviewed and revised. </t>
  </si>
  <si>
    <t>Mental Health Satisfaction for Virtual Encounters Post-COVID (Alleyne/Wu)</t>
  </si>
  <si>
    <t>Spoke to Drew, Walt, and Lauren about the meeting that was (already rescheduled) for today.. Reviewed study documents, sent all to Walt, Walt to take meeting for me. Wrote Walt a summary email about what is outstanding for the study that needs to be asked during the meeting. Updated SAP to reflect most recent conversation and shared with Lauren for her to attach to protocol when we receive </t>
  </si>
  <si>
    <t>Reviewed email/notes from Walt regarding meeting yesterday. Eden to Drafr DRR and review documents to ensure they're finalized. Should then be IRB ready. Talked with Walt and Lauren about the provider's expectations.</t>
  </si>
  <si>
    <t>Drafted DRR and sent to Dr. Wu and Dr. Allyene with instructions (per Walt's request, but he thought the DRR was required by IRB). DRR has thorough examples. Offered if they need additional help, I can send a video tutorial with more detailed instrucions, - I Told Walt I made this but that generally for these studies I was under the impression we wouldn't be doing a DRR. He confirmed for a prosp survey study, they can add the demographic info to survey, does not require a DRR&gt; notified study team not to complete DRR but include demo questions on survey.</t>
  </si>
  <si>
    <t>Lauren requested I review some of the survey questions and ensure it's complete and send to her for IRB submission. Complete and sent my comments back to Lauren</t>
  </si>
  <si>
    <t>Modified SIRS Criteria to Include Adjustments for AV Nodal Blocking Medications and Altered Mental Status to Increase Sensitivity and Expedite Diagnosis of Sepsis in Patients over 65 Years of Age</t>
  </si>
  <si>
    <t>Spoke with Josh about SIRS study, signed COI</t>
  </si>
  <si>
    <t>Neonatal Shoulder Dystocia (Lababidi)</t>
  </si>
  <si>
    <t>Signed COI for continued IRB</t>
  </si>
  <si>
    <t>Non-Study</t>
  </si>
  <si>
    <t>PTO</t>
  </si>
  <si>
    <t>PTO - Took most of day off</t>
  </si>
  <si>
    <t>Sorted emails, downloaded  a series of documents for various studies to review. Attached documents to respective study folders. - Updated Asana with @comments for myself to address on various studies.</t>
  </si>
  <si>
    <t>Talked to Walt about COSMOS funtions and lagging, reasons and solutions to the delay in use. Also Vikas out durin gour montly meeting time, offered a replacment representative. I sent times I'm available. Scheduled a meeting for Monday at 1</t>
  </si>
  <si>
    <t>Signed all the docusign documents for the two Stroke Studies Drew submitted.</t>
  </si>
  <si>
    <t>Turned on computer opened programs</t>
  </si>
  <si>
    <t>Sorted emails, downloaded  a series of documents for various studies to review. Attached documents to respective study folders. -</t>
  </si>
  <si>
    <t>Met with Brett (Fill in for VIkas who is out). Walt asked a series of questions about running the study question for DR. Mover's Psychoactive drug discontinuation. COSMOS likely not a good fit. Walt also asked questions regarding feedback for Super User training.</t>
  </si>
  <si>
    <t>Sorted study emails.</t>
  </si>
  <si>
    <t>Opened computers/programs/files</t>
  </si>
  <si>
    <t>Got Flu Vaccine</t>
  </si>
  <si>
    <t xml:space="preserve">Submitted appeals form for legal services. </t>
  </si>
  <si>
    <t>Met with Drew for weekly. Discussed Cancer study and stroke center studies</t>
  </si>
  <si>
    <t>Compiled timesheet for Kellcee, turned on computers, sorted emails</t>
  </si>
  <si>
    <t>Updated Asana in various studies</t>
  </si>
  <si>
    <t>Turned on computer, opened programs, updated timesheet.</t>
  </si>
  <si>
    <t>Weekly analytics meeting. Told Todd/analytics that Dr. Ferriero's POC study needs to wait until Jan to collect data to get full 13 months of time.</t>
  </si>
  <si>
    <t>Team Building: Goodbye Michael</t>
  </si>
  <si>
    <t>Recorded meeting minute notes from meetings today</t>
  </si>
  <si>
    <t xml:space="preserve">Weely 1 on 1 </t>
  </si>
  <si>
    <t>Bi-weekly academic meeting</t>
  </si>
  <si>
    <t>Called IT for assistance linking Teams to OneDrive so I can attach files to chats. They tried to correct, but couldn't instructed me to open a ticket. I did.</t>
  </si>
  <si>
    <t>Opened computer, programs, sorted emails'</t>
  </si>
  <si>
    <t>Reviewed Updated logic Ibraheem created to allow record time sheet information to be automatically updated and storied in Asana.</t>
  </si>
  <si>
    <t>Updated TimeSheet</t>
  </si>
  <si>
    <t>Opened computer, programs, sorted emails, updated timesheet- reviewed study emailed developments</t>
  </si>
  <si>
    <t>Opened computers, programs, sorted emails</t>
  </si>
  <si>
    <t>Dr. Lugo requested I speak for the residents on several different dates throughout Jan and February regarding research actiivties and my/statisticians involvement. I forwarded message/schedule request to Drew in case he has interest in how this is executed. I recorded dates and times in my calendar.</t>
  </si>
  <si>
    <t>Sorted emails for a variety of studies</t>
  </si>
  <si>
    <t>Turned on computers, programs</t>
  </si>
  <si>
    <t>met with analytics, weekly meeting</t>
  </si>
  <si>
    <t>Turned on computers, programs, updated time sheet</t>
  </si>
  <si>
    <t>Weekly Meeting with Drew and Walt - Will provide task metrics in 3 weeks at our stats/drew meeting</t>
  </si>
  <si>
    <t>Sat on a call with Mike from IT to get him to link my OneDrive and Teams. This impairs my ability to share attachments with LRH staff. He was unsuccessful in getting it linked. He said he'd Google the problem and call me back.</t>
  </si>
  <si>
    <t>Spoke with Drew and Kellcee about Dr. Lugo's request for me to speak as a guest to the "second look residents". Drew asked I suggest Drew or Kellcee do it, but if he's looking for a statistician's perspective specifically, then I can. Messaged Dr.Lugo, CC'd Drew and Kellcee.</t>
  </si>
  <si>
    <t>Received emails from Theresa Humphries and Dr. Lugo about event. Dr. Lugo asked that I join Kellcee and Drew to the second look events. I replied I'm happy to attend.</t>
  </si>
  <si>
    <t>Thanksgiving!</t>
  </si>
  <si>
    <t>POC vs. Venous HA1C (Farah Ferreiro)</t>
  </si>
  <si>
    <t xml:space="preserve">Dr. Ferreiro asked to wait to collect data until Jan 2025 so she can get the full follow-up data </t>
  </si>
  <si>
    <t>Recidivism in Inpatient Psych</t>
  </si>
  <si>
    <t>TZ emailed questions for study and I replied including Matasavage and Alleyne to answer Tz's questions.</t>
  </si>
  <si>
    <t>Dr. Matasavage answered questions that TZ had on the DRR</t>
  </si>
  <si>
    <t>Tentative</t>
  </si>
  <si>
    <t>Submitted my authorship confirmation to the JoEM that Dr. Gould submitted paper to.</t>
  </si>
  <si>
    <t xml:space="preserve">Dr. Gould submitted. I signed my co-authorship. Ken emailed </t>
  </si>
  <si>
    <t>Time reporting and creation of summary table for October time metrics</t>
  </si>
  <si>
    <t>Accoutns for meeting with Gen surgery residents and Dr. Davis conducting workshop for intake submission. </t>
  </si>
  <si>
    <t>Study Hours</t>
  </si>
  <si>
    <t>Urine sodium goals in natriuesis-guided management of acute decompensated heart failure (Bizanti)</t>
  </si>
  <si>
    <t>Writing the Statistical analysis plan for the project's protocol</t>
  </si>
  <si>
    <t xml:space="preserve">Non-Study Hours: </t>
  </si>
  <si>
    <t>Stroke Pilot Study - Dr. Bugajski</t>
  </si>
  <si>
    <t>Wrote the randomization/blinding section on the protocol</t>
  </si>
  <si>
    <t>Satisfaction with Telehealth - Dr. Wu/Alleyne</t>
  </si>
  <si>
    <t xml:space="preserve">Began to figure out power analysis for the study </t>
  </si>
  <si>
    <t>Process Improvement in CAUTI - Morata</t>
  </si>
  <si>
    <t>Standing academic meeting for GME to provide upodates on projects and discuss team organization</t>
  </si>
  <si>
    <t>1:1 (weekly) with drew. Talked professional development and key areas to continue to develop</t>
  </si>
  <si>
    <t>Completed project on propofol dosing in obese trauma patients</t>
  </si>
  <si>
    <t xml:space="preserve">emailed back that i would await her revised protocol and agreed to look it over for her. </t>
  </si>
  <si>
    <t xml:space="preserve">Documenting project updates within Asana for GME projects. </t>
  </si>
  <si>
    <t>Infection Transmission by HCW's</t>
  </si>
  <si>
    <t xml:space="preserve">Conducting an advanced statistical power analysis after consulting literature within R. </t>
  </si>
  <si>
    <t xml:space="preserve">Drafting email with updates in lieu of office hours with Dr. Lurie.  Updates provided and AE/SAE reporting forms provided. </t>
  </si>
  <si>
    <t>Gabapentin Adjunct Therapy - Alleyne</t>
  </si>
  <si>
    <t xml:space="preserve">Revising SAP, reaching out to USF collegaue for power analysis review. Finalized SAP, awaiting meeting to discuss further. </t>
  </si>
  <si>
    <t>Bipolar Disorder and Hypertension - Dr. Mover</t>
  </si>
  <si>
    <t>Total Task Hours:</t>
  </si>
  <si>
    <t xml:space="preserve">Time reporting </t>
  </si>
  <si>
    <t>Postpartum Compliance and Follow Up - Dr. Peplinski</t>
  </si>
  <si>
    <t>Revsing packages for stroke studies for Drew for ASAP submission by RA's</t>
  </si>
  <si>
    <t>MTP: Endpoints in Resuscitation - Dr. Kim</t>
  </si>
  <si>
    <t>One hour meeting with pi and lead resident to discuss eden's main points regarding how the data analysis can be performed. We also went through the protocol line-by-line and outlined next steps. Also accounts for pre-post preperation and debreifing with study team.</t>
  </si>
  <si>
    <t>Clear Liquid vs Regular Diet - Dr. Wall</t>
  </si>
  <si>
    <t>Process Improvement on CAUTI</t>
  </si>
  <si>
    <t>Editing protocol to match the updated template on behalf of the PI's. Drew approved sa this is a legacy project and trying to get it done.</t>
  </si>
  <si>
    <t>Stroke Dysphagia Study - Dr. Bugajski</t>
  </si>
  <si>
    <t>Laparoscopic Procedure Outcomes</t>
  </si>
  <si>
    <t>Emailing back and forth with Ken to gather information on limiting steps regarding accurate completion of DRR .</t>
  </si>
  <si>
    <t>Predictors of Referral to Chaplain Services - Dr. Zemina</t>
  </si>
  <si>
    <t xml:space="preserve">Emailed Study Team for confirmation of how they would like the data to be pulled per Ken's queries. Once I have this the DRR should be good to go. </t>
  </si>
  <si>
    <t xml:space="preserve">Total Study Hours: </t>
  </si>
  <si>
    <t xml:space="preserve">Reviewed response to my SAP from colleague at USF. Agreed with results of the power analysis for the study. </t>
  </si>
  <si>
    <t xml:space="preserve">Met with brandon and Drew to discuss feasability of project design with sample size and planned for upcoming meeting. </t>
  </si>
  <si>
    <t>TEST of Antidepressant Discontinuation in Pregnancy</t>
  </si>
  <si>
    <t xml:space="preserve">Reviewed Vikas email thread and cited problems with the current study design </t>
  </si>
  <si>
    <t>Doing superUser training for Epic Cosmos</t>
  </si>
  <si>
    <t>Interrogating COSMOS data set myself for study feasability</t>
  </si>
  <si>
    <t>Continuing SuperUSer training project</t>
  </si>
  <si>
    <t xml:space="preserve">Continuing to assess feasability </t>
  </si>
  <si>
    <t xml:space="preserve">monthly COSMOS rep meeting </t>
  </si>
  <si>
    <t xml:space="preserve">Weekly 1:1 meeting </t>
  </si>
  <si>
    <t>Drafted an email to Dr. Mover stating the lack of the ability to do the study as written within Cosmos. Dr. Mover said shirvani and her would get together to discuss moving forward in a different direction. I had drew proofread this email. includes time spent documenting the communication</t>
  </si>
  <si>
    <t xml:space="preserve">Finished SuperUser Training project, acheived passing score. </t>
  </si>
  <si>
    <t>GLP-1 Impact on LDLs and LFTs</t>
  </si>
  <si>
    <t xml:space="preserve">Writing SAP and conducting power analysis for the study. </t>
  </si>
  <si>
    <t>Met with Dr. Lurie briefly during office hours. He explained he did not want to do a pilot due to relevance moving forward, however he agreed we need to meet asap to discuss further with oversight</t>
  </si>
  <si>
    <t xml:space="preserve">Met with Dr. Hasara to discuss her new research project. no action items, waiting on Dr. Hasara to provide funding information. Agreeable to adding GME for our help. Includes meeting prep time revieiwing material with lauren and debrief. </t>
  </si>
  <si>
    <t>Reviewed project status with both students and provided guidance on complettion of project slide-by-slide</t>
  </si>
  <si>
    <t xml:space="preserve">Revieiwing documentation status of all projects, time reporting of GME projects. </t>
  </si>
  <si>
    <t>Time reporting</t>
  </si>
  <si>
    <t xml:space="preserve">Organizing GME File Directory. Realized had not set up a system for organizing documents since starting position and was having trouble finding versions of SAPS, DRRs, Protocols, etc. So organized one drive for projects moving forward. </t>
  </si>
  <si>
    <t>CITI Training renewal. Includes ensuring profile is linked to IRBnet and emailing trudy for confirmation</t>
  </si>
  <si>
    <t xml:space="preserve">Revieiwing protoocl that was sent over via redlining. </t>
  </si>
  <si>
    <t>Writing up a sap for the project's revised conduct. Stuck at power analysis, needed PI estimates</t>
  </si>
  <si>
    <t xml:space="preserve">Drafted video and email to PI to go over changes and also ask for estimates on sample size analysis. Sent. </t>
  </si>
  <si>
    <t>Statistician meeting to discuss workload allocation and to investigate potential collaboration on upcoming projects. </t>
  </si>
  <si>
    <t>Evaluating the Effect of Inline Breathing Treatments in Adjunct with BiPAP on Clinical Improvement and Hospital Length of Stay in CHF Exacerbation</t>
  </si>
  <si>
    <t>Revieiwing cohort pull by Ken with brandon and his email to the PI for clarification. Pull was low with expected counts for HF, so we encouraged the PI to use more codes to define it. I noticed I left one thing off the DRR that was important so we will need to edit that prior to IRB</t>
  </si>
  <si>
    <t>Emailing COSMOS personnel regarding getting asssigned to the Superuser training track in Epic University so that I can receive the Superuser badge officially. </t>
  </si>
  <si>
    <t xml:space="preserve">Time reporting, updating all projects within Asana. </t>
  </si>
  <si>
    <t>Updating SAP with new power analysis after receiving email from hasara</t>
  </si>
  <si>
    <t>emailed hasara with updated figures and recommendations for moving forward. Elected to consult with analytics to determine if that would be a better option for puilling larger sample</t>
  </si>
  <si>
    <t>Original file became corrupted. Rewrote statisitcal analysis plan, added secondary objective which required me to refresh a bit on my knowledge of that method.</t>
  </si>
  <si>
    <t>Team meeting</t>
  </si>
  <si>
    <t>Emailnig with COSMOS personnel to obtain superuser badge. After back and forth, was assigned a track to get badge. Had to go in to the training track and complete two outstanding items prior. Sent badge to Drew</t>
  </si>
  <si>
    <t xml:space="preserve">Working with SEU students. Revieiwing current state of projects. Told them to have it done with content by 9:30 on tuesday. </t>
  </si>
  <si>
    <t xml:space="preserve">Downloading and installing SPSS and Gpower onto work machine. </t>
  </si>
  <si>
    <t>Gabapentin as an Adjunct vs. Benzodiazepine Alone in Treatment of Alcohol Withdrawal Symptoms</t>
  </si>
  <si>
    <t>Meeting with Dr. Wu and colleagues regarding new project. incluides prep and debriefing time</t>
  </si>
  <si>
    <t>Drafting DRR from given DCF for investigators</t>
  </si>
  <si>
    <t>Revieiwing protocol and providing comments for investigators</t>
  </si>
  <si>
    <t xml:space="preserve">Drafting and proofing and sending a video message covering all study updates including DRR edits, protocol edits, adding a sap and power analysis. </t>
  </si>
  <si>
    <t xml:space="preserve">Sending superuser badge to drew. </t>
  </si>
  <si>
    <t>Conducting sample size estimation using GPower and writing up results</t>
  </si>
  <si>
    <t xml:space="preserve">Drew/Kellcee </t>
  </si>
  <si>
    <t>Entering times in time reporting, documenting within asana</t>
  </si>
  <si>
    <t>Drafting response to most recent protocol after the intake meeting and revieiwing the documents. provided insight as to potnetial modeling solutions, revising outcomes, gave documents to complete (DRR/protocol)</t>
  </si>
  <si>
    <t xml:space="preserve">Drafted and sent a 15 min long video message covering the above topics and how to complete the documentation. </t>
  </si>
  <si>
    <t>Michael's Goodbye Lunch celebration</t>
  </si>
  <si>
    <t>Drew//Kellcee</t>
  </si>
  <si>
    <t>Documenting GME projects within asana, revieiwing time reporting</t>
  </si>
  <si>
    <t xml:space="preserve">Teach SEU students. Went over the projects in depth providing substantial feedback prior to presentation. </t>
  </si>
  <si>
    <t xml:space="preserve">Internal team meeting regarding biweekly study updates and revised intake process. </t>
  </si>
  <si>
    <t xml:space="preserve">Drew Walt 1:1. </t>
  </si>
  <si>
    <t>Employee health to get required flu shot.</t>
  </si>
  <si>
    <t xml:space="preserve">Responding to the email sent by dr.stevens regarding the project's state after I had initially sent over documents to be completed. My queries were methodological in nature and required substantial effort to reply accurjatley. Read through the prior cited article in the background of the protocol. </t>
  </si>
  <si>
    <t>drafting the email to the above and sent</t>
  </si>
  <si>
    <t xml:space="preserve">Communicating with Dr. Gould back and forth rgarding updates requested to the inclusion criteria of the study. </t>
  </si>
  <si>
    <t>DRR Guidelines drafting for interdepartmental communication between research and analytics</t>
  </si>
  <si>
    <t>Meeting to discuss operational feasability/next steps for study in light of power analysis. Awaiting multisite pursuit or realignment of changing objective, includes prep and debreif</t>
  </si>
  <si>
    <t>Influence of Pharmacotherapy on Risk of Developing Hypertension in Pregnancy Among Those with Bipolar Disorder (Mover)</t>
  </si>
  <si>
    <t>Intake meeting for the new project. includes prep and debreif time</t>
  </si>
  <si>
    <t xml:space="preserve">Investigating feasability of conducting the project within COSMOS as written. </t>
  </si>
  <si>
    <t>Let Dr. Mover it looks like slicing the poipulation by what she wants is possible, but wont be able to do advanced inferential statistics</t>
  </si>
  <si>
    <t>Drew/Kellce</t>
  </si>
  <si>
    <t>Documenting projects within Asana</t>
  </si>
  <si>
    <t>Revieiwing currently provided DCF</t>
  </si>
  <si>
    <t>Compliance w/Postpartum Follow-up</t>
  </si>
  <si>
    <t xml:space="preserve">Let brandon know after looking through prior study documents what the rationale for asking a new cohot pull was. Looks like power analysis never done prior tome using the cohorot. </t>
  </si>
  <si>
    <t>coordinating with brandon to determine order for cohorot pull with analytics and other gould project</t>
  </si>
  <si>
    <t>Writing SAP in alignment with what COSMOS is able to handle</t>
  </si>
  <si>
    <t>Refining DRR sent by Dr. Mover</t>
  </si>
  <si>
    <t>Drafting email with action items for Lauren and Dr. Mover to progress the study document package development further</t>
  </si>
  <si>
    <t>Re running power analysis with updated Cohort pull from analytics prior to reaching out again</t>
  </si>
  <si>
    <t>Professional Development coaching, conversation outlined in email to recap sent on 11/22/2024</t>
  </si>
  <si>
    <t>Documenting GME projects within Asana, Revieiwing time reporting</t>
  </si>
  <si>
    <t>Working with SEU students on last day before projects. Includes scheduling of meeting for project presentation</t>
  </si>
  <si>
    <t>MTP: Endpoints in Resuscitation (Retrospective)</t>
  </si>
  <si>
    <t>Dr. Kim stopped by for an office hours pop-in where we discussed their project ideas.</t>
  </si>
  <si>
    <t>Drafting of SAP for initial revieiw for Dr. Mover</t>
  </si>
  <si>
    <t xml:space="preserve">Phone call with Dr. Mover to clarify some comments I had made on the SAP </t>
  </si>
  <si>
    <t>Mocking SAP within COSMOS to identifiy feasability of study design as currently written</t>
  </si>
  <si>
    <t xml:space="preserve">Responding to Dr. Kim's emails sent over the weekend. Stated I will review the documents in preperation for our meeting tommorow. </t>
  </si>
  <si>
    <t>Clear Liquid Diet vs Regular Diet (Rachel Wall)</t>
  </si>
  <si>
    <t>Dr. Wall</t>
  </si>
  <si>
    <t>Responding to Dr. Wall canceling the meeting invite. Lauren to rescehdule.</t>
  </si>
  <si>
    <t>Stroke Pilot Study - Bugajski</t>
  </si>
  <si>
    <t>Dr. Bugajski</t>
  </si>
  <si>
    <t>Recruitment to meet stroke accreditation guidelines</t>
  </si>
  <si>
    <t>Asana reconciliation</t>
  </si>
  <si>
    <t>Drafting Agenda for 2:1 statistician meeting with Eden</t>
  </si>
  <si>
    <t xml:space="preserve">Following up with Study team to move forward with study </t>
  </si>
  <si>
    <t xml:space="preserve">Sorting emails, making to do list of prorities for daily task. Yesterday I pivoted to helping with the stroke studies, so needed this time to resest priorities. </t>
  </si>
  <si>
    <t>time reporting</t>
  </si>
  <si>
    <t xml:space="preserve">2:1 Statistician meeting. </t>
  </si>
  <si>
    <t>met with Dr. Kim. To focus on retrospective idea. Includes approximately .75 of prep time reading matierals prior to meeting</t>
  </si>
  <si>
    <t xml:space="preserve">Reviewied Dr. Kim's DRR for her study idea. I revised it but primarily added comments that told her to complete protocol first then we  will finalize DRR. </t>
  </si>
  <si>
    <t xml:space="preserve">Emailed Dr. Kim the DRR with comments and a blank template for EHR review studies. </t>
  </si>
  <si>
    <t>followed up on request for cohort confirmation. Dr. Tran got back to me and i responded to him.</t>
  </si>
  <si>
    <t xml:space="preserve">Revised  DRR with appropriate ICD 10 codes and mechanical ventialation settings that Dr. Gould requested. Sent to brandon. </t>
  </si>
  <si>
    <t>Predicting Patient Referrals to Chaplain Services</t>
  </si>
  <si>
    <t>I was looped in to an email thread regarding dr. zeminas project. I investigated the IRB net portal for the project and provided guidance.</t>
  </si>
  <si>
    <t>Drafting analytics DRR guidelines</t>
  </si>
  <si>
    <t>Drafting notes of interdepartmental communication challenges to be addressed in  future meetings</t>
  </si>
  <si>
    <t>11/28/20224</t>
  </si>
  <si>
    <t>Association Between Weight Loss Drugs and Gestational Weight Gain (Mover)</t>
  </si>
  <si>
    <t>Dr. Mover got IRB approval today. Began stratagizing with her the next steps in accessing COSMOS and using the tools therin to get started. Explained she have several studies ahead of her in my queue and to anticipate 6-8 weeks for my full attention but I will assist where I can and start sooner if time permits.</t>
  </si>
  <si>
    <t>Vikas emailing and notified that they don't see that either Walt or I have COSMOS access. Says Walt completed everything but didn't see it reflected, and that I had more courses to complete. I will revisit when I can. They're working to get Dr. Mover access.</t>
  </si>
  <si>
    <t>Discussed with Dr. Mover the updates on her getting COSMOS access (through teams). She should have access by the end of the week if things go smoothly with COSMOS correspondance.</t>
  </si>
  <si>
    <t>Andrew said he was off last week, will start running models today. He expects to be done by tomorrow,</t>
  </si>
  <si>
    <t>DVT Prophylaxis and Metastatic Brain Cancer</t>
  </si>
  <si>
    <t>Andrew notified me of the changes he made to the models, and shared them with me on OneDrive. I'll review and revise paper when I can. I will also need to update my models and all of the manuscript tables to reflect these changes.</t>
  </si>
  <si>
    <t>Reviewed results that Andrew sent. Began compiling in manuscript draft. Reviewed the updated/corrected dataset from Ken. I noticed some of the variables still did not follow the names requested. Had to confirm he included Acetaminophen in the data. Cleaned the variables needed for my models.</t>
  </si>
  <si>
    <t>Hypochlorous Acid and Breast Reconstruction Outcomes</t>
  </si>
  <si>
    <t>Drafted an email to Todd, Walt, and Andrew to update them on the delay in the back pain study but also to reiterate the importance of the data requests/DRR from analytics to prevent delays. - Also Andrew an email to meet to review his results</t>
  </si>
  <si>
    <t>Continued to Review the results that Andrew sent. Began compiling in manuscript draft. Reviewed the updated/corrected dataset from Ken. I noticed some of the variables still did not follow the names requested. Had to confirm he included Acetaminophen in the data. Cleaned the variables needed for my models. - Drew acknowledged my email to Todd regarding dataset standards. I have a meeting today to review results with Andrew. Output is odd, and the variables included in the model are odd.</t>
  </si>
  <si>
    <t>Met with Ken and Andrew separately regarding data and results.- He removed missing cases. (Missing BMI), he removed the "back pain" variables because these were just cohort definitions, and he removed medications with nearly perfect separation (inflated beta coefficients) - I will balance the dataset for got drug/didn't (right now 85-15 split). Then re-run my model. Emailed study team to meet to review results for later this month or early Jan.</t>
  </si>
  <si>
    <t xml:space="preserve">Andrew notified me he uploaded his revised model to OneDrive. Will review when I get time. </t>
  </si>
  <si>
    <t>Reviewed Andrew's models, formatted back into tables,</t>
  </si>
  <si>
    <t>Peritoneal Dialysis Catheter Removal - Boucher</t>
  </si>
  <si>
    <t>emailed back and forth with Todd why follwing our requests for naming and coding variables is imporant and what we expect to see.</t>
  </si>
  <si>
    <t>Edited manuscript to include Andrew's new models. Still have to write up his models and re-run my model with the updated data. Need to balance model before running.</t>
  </si>
  <si>
    <t>Social Media Use and Inpatient Child/Adolescent Psychiatric Hospitalization</t>
  </si>
  <si>
    <t>Created a balanced data set to run the log regression for Rx given at discharge, (selecting random sample and merging), then re ran model. Put all data into tables (including all the models from Andrew), and typed up results. Completed and sent to team. They haven't responded to my last several emails, so not sure if they will publish this or not.</t>
  </si>
  <si>
    <t>Use of high-flow oxygen therapy in tracheostomy patients for the purpose of secretion management and early decannulation</t>
  </si>
  <si>
    <t>Cognitive Preservation Through Hearing Intervention</t>
  </si>
  <si>
    <t>Dr. Demidovich</t>
  </si>
  <si>
    <t>Brandon scheduled intake meeting, reviewed email thread, confirmed meeting time.</t>
  </si>
  <si>
    <t>Reviewed materials for intake meeting. Had intake meeting. </t>
  </si>
  <si>
    <t>Generated graphics and tables for publication. Made revisions to the text Dr. Mead provided. Paper still in need of significant revision prior to completion.</t>
  </si>
  <si>
    <t>Cleaned up draft of manuscript, sent to Dr. Mead. Explained I've worked a lot on this but still has a ways to go before completion. Explained I won't be able to work on it more today, but will return to it on Monday or Tuesday and I'm sending it over so she can work on it in the meantime if she can.</t>
  </si>
  <si>
    <t>Edited manuscript</t>
  </si>
  <si>
    <t>emailed Dr. Mead copy of the manuscript I've been working on.</t>
  </si>
  <si>
    <t>Worked on manuscript. Edited the graphs, tables, and added text. Sent Dr. Mead current draft</t>
  </si>
  <si>
    <t xml:space="preserve">Sent DRR to Anna per her request. We reviewed together. </t>
  </si>
  <si>
    <t>Signed COI and answered some of brandon's questions about DRR</t>
  </si>
  <si>
    <t>Dr. Hasara said she understood we're in the queue for the cohort request. During the meeting with the analytics team, I notified them that Brandon will be putting in this cohort pull request through the Asana board soon.</t>
  </si>
  <si>
    <t>Reviewed analysis design with Walt regarding benefits to moderation model</t>
  </si>
  <si>
    <t>Reviewed study, hypothesis, protocol, and DRR with Brandon and Trudy to ensure the DRR and documents are meeting the IRB's standards</t>
  </si>
  <si>
    <t>Brandon sent invite times to meet for final review of IRB documents with study team. Notified team of my availablility. Resolved some of the comments Brandon and I had from our meeting yesterday.</t>
  </si>
  <si>
    <t>Sent the same tutorial and example to Dr. Straughan and Dr. Perko. Asked them to fill in what they can or it will be workshoped together at their meeting.</t>
  </si>
  <si>
    <t>Brandon and I met with Dr. Straughan to aid in the IRB submission process and to review the dataset spreadsheet with Dr. Straughan that Dr. Perko will use for manual data abstraction.</t>
  </si>
  <si>
    <t>Brandon checked in w study team to see if project was approved yet by IRB. Will need to know so I can assist with data if it's been retrieved.</t>
  </si>
  <si>
    <t>Dr. Lababidi asked me to edit a couple tables that had weird reference groups. I agreed, will work to fix and update tables.</t>
  </si>
  <si>
    <t xml:space="preserve">Re-ran models to change reference group of surgical approach per Dr. Lababidi's request. </t>
  </si>
  <si>
    <t>Updated tables with models, sent updated version of the document with changes to Dr. Lab and team.</t>
  </si>
  <si>
    <t>Met with Dr. Lababidi briefly to discuss NSQIP data source. Scheduled another meeting to review manuscript and results for next Wednesday</t>
  </si>
  <si>
    <t>Added additional content to manuscript.</t>
  </si>
  <si>
    <t>Reviewed questions from Dr. Lababidi and began drafting answers.</t>
  </si>
  <si>
    <t>Reviewed Dr. Lababidi's questions and drafted answers. Worked on manuscript edits.</t>
  </si>
  <si>
    <t>Reviewed Dr. Lababidi's questions and drafted answers. Worked on manuscript edits. Met with Dr. Lababidi to review manuscript and the answers to her questions. Began making revisions to the manuscript. Dr. Lababidi asked to add ttwo more models, and edit a signficant portion of the tables. Still need to write up output. Dr. Lab requested also a signficant amount of assistance writing the discussion section to explain the implications of these modeling techniques and how the information gleaned from a hierarchical design is useful.</t>
  </si>
  <si>
    <t>Gathered content for Dr. Lababidi's study and per Drew, sent everything to her and told her I'd no longer be working on this project with her.</t>
  </si>
  <si>
    <t>Dr. Mover sent manuscript, I reviewed. </t>
  </si>
  <si>
    <t>Reviewed paper draft, made inital revisions/edits. Scheduled meeting for Wed Dec 11 to review results/manuscript together.</t>
  </si>
  <si>
    <t xml:space="preserve">Dr. Hux sent over a draft of the manuscript. I reviewed and revised. </t>
  </si>
  <si>
    <t>Made revisions to manuscript. Notified Dr. Mover that there appears to be multiple versions of the manuscript floating between authors. Explained I am merging the concepts across versions so we have one concise manuscript, however, she'll need to ensure everyone's contributions are included. She understood.</t>
  </si>
  <si>
    <t>REviewed manuscript and communications. Noticed DR. Mover requested a meeting some time ago to review data together. Offered a meeting and update on manuscript</t>
  </si>
  <si>
    <t>Completed current manuscript draft. Sent back to Dr. Mover and Dr. Hux.</t>
  </si>
  <si>
    <t>Dr. Wu sent an updated version of the protocol., Lauren asked to review together. Met to review.</t>
  </si>
  <si>
    <t>Lauren notified me that Dr. Wu sent an updated copy, but Lauren said she was going to redline it and send back but that the study doesn't need additional revision from me.</t>
  </si>
  <si>
    <t xml:space="preserve">Study IRB approved, Brandon Notified study team. I emailed study team with study timelines and expectations moving forward. </t>
  </si>
  <si>
    <t>Tz sent a few questions to Dr. Gould about infection criteria for the data pull. She notified us that she's nearly done with abstracting the data. Dr. Gould answered her questions.</t>
  </si>
  <si>
    <t xml:space="preserve">TZ notified us that the SIRS dataset has become available. Dr. Gould asked that I review the analysis plan with her prior to starting the analysis. Told her I would download the data and review it Monday for quality and then schedule a meeting to review the analysis before I get started. </t>
  </si>
  <si>
    <t>Downloaded dataset and shared with Dr. Gould. Reviewed data for quality and shared dataset with Dr. Gould on OneDrive. Per her request, offered to meet prior to starting analysis.</t>
  </si>
  <si>
    <t>Dr. Gould asked to meet today, agreed to 2 pm</t>
  </si>
  <si>
    <t>Scheduled meeting for 2pm today to review data and analysis prior to running models. Dr. Gould had questions about why 22% of patients were missing HR and 15% of the sepsis group was missing the LAC values. She asked I wait for Tz to validate the data before I start the analysis. I emailed Tz for her to varify the data is correct before starting.</t>
  </si>
  <si>
    <t>Updated time sheet and submitted to Kellcee for month of Nov. Opened computers/programs, sorted emails</t>
  </si>
  <si>
    <t>Had weekly meeting with Drew and Walt. Walt Drafted initial agenda. Added content, and sent back.</t>
  </si>
  <si>
    <t>SEU Student presentations</t>
  </si>
  <si>
    <t>Responded to Therisa Humphries and DR. Lugo about attending their second look meetings and sorted emails.</t>
  </si>
  <si>
    <t>Opened computers, programs, and sorted emails</t>
  </si>
  <si>
    <t>Turned on computers, programs, sorted emails</t>
  </si>
  <si>
    <t>Had weekly meeting with analytics. Discussed back pain, and SIRS IRB approval.</t>
  </si>
  <si>
    <t xml:space="preserve">Met with Mike this morning to get OneDrive working correctly on Teams. </t>
  </si>
  <si>
    <t>Had weekly meeting with Drew/Walt</t>
  </si>
  <si>
    <t>Chatted with Drew after Intake for Cog study about sample size and suggesting a smaller analysis/sample size.</t>
  </si>
  <si>
    <t>Oraganized calendar and study deadlines to meet agreed objectives.</t>
  </si>
  <si>
    <t>Opened programs computers, and sorted emails</t>
  </si>
  <si>
    <t>Spoke to Drew about the possibility of working full-time remote. Met with entire RD team briefly to discuss this change</t>
  </si>
  <si>
    <t>Completed the additional assessments I could in COSMOS and sent to group email thread/Vikas. It shows I passed this more than a year ago, so I'm uncertain what is left to complete.</t>
  </si>
  <si>
    <t xml:space="preserve">Weekly meeting with analytics. </t>
  </si>
  <si>
    <t>Met with Walt and Brandon to discuss the meeting that we had with analytics and add to the agenda for tomorrow's biweekly academic departmental meeting.</t>
  </si>
  <si>
    <t>Contacted IT, requested access to Microsoft products on my VM since I'll be transfering to full time remote, and they said I'm not on their "list" for this access, Drew will have to put in an IT request. Notified Drew via Teams.</t>
  </si>
  <si>
    <t>Discussed with Drew development of communications plan. Will provide to Drew before Friday.</t>
  </si>
  <si>
    <t>Generated working communications agreement sent to Drew. Added content to statistician's agenda to discuss. (turned on computers, programs, sorted emails)</t>
  </si>
  <si>
    <t>Statistician's weekly</t>
  </si>
  <si>
    <t>Academic team's bi-weekly</t>
  </si>
  <si>
    <t>Secret Santa, Team building</t>
  </si>
  <si>
    <t>Structured studies for proximity to IRB approval, in order to address manuscripts and next data analyses.</t>
  </si>
  <si>
    <t>Turned on programs, computers, sorted emails.</t>
  </si>
  <si>
    <t>Worked with Ibraheem on creating mehcanism to transfer information from Excel to Asana automatically. Updated timesheet. Team Build</t>
  </si>
  <si>
    <t xml:space="preserve">Vikas asked me to login again to see if there are any assessments I haven't completed. They all display incomplete, so rather than review all possible COSMOS training, the only way I can know if an assessment is incomplete is take it, however, I haven't reviewed the materials in a year, and therefore questions like "what internet browsers are compatible with COSMOS?" I don't recall. So I took the quizes until I found one that wasn't complete however, I didn't pass. I got an 81, neesd an 85 to pass. Will take again tomorrow. </t>
  </si>
  <si>
    <t>Marco Morales, I teamed him per Drew to request Office Update</t>
  </si>
  <si>
    <t>Completed clearing up questions about COSMOS access and notified Vikas.</t>
  </si>
  <si>
    <t>Turned on computers, turned on programs, sorted emails.</t>
  </si>
  <si>
    <t>Updated timesheet and Asana. Reviewed studies in development and made list to prioritize work</t>
  </si>
  <si>
    <t>Met with Brandon briefly to discuss hypothesis and cohort numbers and definitions while Brandon is prepping docs for IRB submission.</t>
  </si>
  <si>
    <t>Final DRR and Protocol reviewed and sent back to Brandon per his request. (in preparation for IRB Submission). I requested a meeting w Dr. Perko to set up the excel sheet they will use to fill in for the dataset. This excel sheet is also now a requirement of the IRB so will need to be done before IRB submission.</t>
  </si>
  <si>
    <t>After back and forth, Dr. Boucher says that their team will not have time to meet to do the dataset sheet collaboratively and asked I do it and then send to them to edit. I explained I cannot complete it entirely for you but I built a nearly complete draft and sent it to them. I asked to meet not just to format this sheet but also so they correctly enter data in to the data set using appropirate unit of measuremant. I sent them draft with data dictionary and a video tutorial for formating data. Also sent to our RD team so everyone can share with physicians PRN.</t>
  </si>
  <si>
    <t xml:space="preserve">After created the entire datasheet for the team, and creating an entire video on how to complete it, interpret it, and enter data into it, Dr. Boucher sent me an update to change a variable. I sent him and the team a polite message reminding them of all of our roles including theirs in the process of completeing everything in preparation for IRB. </t>
  </si>
  <si>
    <t>TZ had some questsions regarding the DRR and sent to the study team. Dr. Matasavage responded and I made edits to the the DRR to reflect these changes. Notified the study team/Brandon/TZ that the DRR is ready and study to move on to next steps. Asked Brandon to guide next steps</t>
  </si>
  <si>
    <t>Josh called me today to ask if I can help Dr. Parhin with concepts of study design and methodology. I explained Walt would be the statisitican to assist her moving forward but I'd be happy to ahve the conversation, and provide her some homework that can get the study rolling. Emailed her and the study team with updates/homework and asked Brandon to schedule a meeting with the team when Dr. Parhin completed her agreed tasks.</t>
  </si>
  <si>
    <t>Dr. Gould sent feedback from journals, said she'll address and send updated draft by next week before submitting back to the journal</t>
  </si>
  <si>
    <t>Various Studies</t>
  </si>
  <si>
    <t>Sorted emails and relative context to various studies</t>
  </si>
  <si>
    <t xml:space="preserve">Reviewed studies and timelines with Ana to understand her transition and help her understand my workflow. </t>
  </si>
  <si>
    <t>Christmas</t>
  </si>
  <si>
    <t>Parker asked for my COI form. I explained the CRCs track these documents, asked Lauren to send it to me, and she did. I signed and notified team my COI was signed.</t>
  </si>
  <si>
    <t>Sorted project files, updated asana, time sheet. Organized deadlines</t>
  </si>
  <si>
    <t>Significantly revised the manuscript. Sent to Drew and Dr. Mead. Explained I need to wrap up my involvement here shortly, and that she should find an additional author to help her in revisions. We also need to schedule time to finalize the NCDB analyses.</t>
  </si>
  <si>
    <t>Added the post COVID data/analyses, added graphs, write-up and tables. There is an a lot of output for this study, including descriptive, 4 factorial designs, 4 ANOVAs, with PostHoc analyses, and additional descriptive statistics for 2 additional cancer sites. (Additionally, Dr. Mead asked for t-tests and Chi-Squares to replace the ANOVAs before, then today, asked for the ANOVAs back with graphs, so I included the ANOVAs with graphs and not the Chi-Squares and t-tests for the Post COVID data). The majority of the graphs and tables are in APA/AMA format, however not everything is. Due to the significant amount of time I have spent on these studies, I asked Dr. Mead to assist in the formatting and cleaning the tables for publication. Sent Manuscript to Dr. Mead.</t>
  </si>
  <si>
    <t>Responded to Dr. Lurie's email regarding changing the primary outcome. Will run sample size estimation and get back to him .</t>
  </si>
  <si>
    <t xml:space="preserve">Formatting DRR with new stylistic preferences for analytics and finalizing to go over with Brandon tommorow one last time. </t>
  </si>
  <si>
    <t xml:space="preserve">Emailed Dr. Mover regarding the feasability of one of her study objectives. </t>
  </si>
  <si>
    <t>Investigated how the final objective of the study could be evaluated in COSMOS given the noted limitations Dr. Mover highlighted in her prior email to me</t>
  </si>
  <si>
    <t xml:space="preserve">Making small edits to the DRR when replying to Dr. Mover's email from above. </t>
  </si>
  <si>
    <t xml:space="preserve">Reviewed Dr. Kim's protocol. Saw the primary aim is to be QI. So I sent a clarifiying email with the protocol template attached asking if it is in fact with QI or it is research </t>
  </si>
  <si>
    <t xml:space="preserve">Dr. Wall </t>
  </si>
  <si>
    <t xml:space="preserve">Spent an hour in total for this intake including prep work. </t>
  </si>
  <si>
    <t>IV vs IM Reglan</t>
  </si>
  <si>
    <t>Time reporting and creating time reporting summary table for November</t>
  </si>
  <si>
    <t>Working with SEU students to prep for their presentation at 9:30. Attended presentation at 9:30 to 10:30.</t>
  </si>
  <si>
    <t>MMAE vs Traditional Surgical Interventions</t>
  </si>
  <si>
    <t>2:1 with Drew and eden. Talked about time reporting measures, reporting of ETO, notes on weekly meetings with analytics department</t>
  </si>
  <si>
    <t>Ensuring Asana documentation is current for all projects</t>
  </si>
  <si>
    <t>Dr. Stevens</t>
  </si>
  <si>
    <t>Revieiwing methodological approach to study design. Drafting feedback.</t>
  </si>
  <si>
    <t>sent email discussing feedback on current project status. included formatted conceptual diagram of the current project's state with a detailed explanation</t>
  </si>
  <si>
    <t>Task Hours:</t>
  </si>
  <si>
    <t xml:space="preserve">Spent time writing up secondary objective analysis plan and also the power analysis plan. </t>
  </si>
  <si>
    <t>Editing the protocol to match the SAP.</t>
  </si>
  <si>
    <t xml:space="preserve">Revieiwing the DRR and protocol together with brandon so that my products are good to go for IRB submission. Drafted an appendix C with manual columns for data entry and also edited the DRR to add fin numbers. </t>
  </si>
  <si>
    <t>time reporting, revising summary tables for november to match what drew was looking for from excel's abilities</t>
  </si>
  <si>
    <t>Day prep, outlining priorities</t>
  </si>
  <si>
    <t xml:space="preserve">Developing internal protocol for setting priority of tasks </t>
  </si>
  <si>
    <t>Intervieiwng RA Candidates</t>
  </si>
  <si>
    <t>Drafting a DRR for study</t>
  </si>
  <si>
    <t>Sent DRR to peplinski for study updates.</t>
  </si>
  <si>
    <t>Talked to ken over the phone about the DRR i sent over to him for review. He had three major points, did not request needing to meet with PI</t>
  </si>
  <si>
    <t>Began investigating power analysis methods for updated study design</t>
  </si>
  <si>
    <t>Trudy emailed a mod request letter for the IRB submission. I investigated and found the modification request was already covered in the initial submission. Then i emailed trudy back regarding this finding.</t>
  </si>
  <si>
    <t>Conference Planning for 2025 session in mulany</t>
  </si>
  <si>
    <t>Protocol review</t>
  </si>
  <si>
    <t>Sample size estimation and recommendation</t>
  </si>
  <si>
    <t>Dr. Peplinksi</t>
  </si>
  <si>
    <t>emailing back and forth communicating requests and questions from analytics and next steps</t>
  </si>
  <si>
    <t>revised DRR so that it matches responses from PI regarding questions from analytics</t>
  </si>
  <si>
    <t xml:space="preserve">Reviewing IRBnet profile to ensure that all trainings were in fact up to date. </t>
  </si>
  <si>
    <t xml:space="preserve">Made video message explaining protocol comments and sent to Dr. Kim. Drafted 2x before send </t>
  </si>
  <si>
    <t>Emailing back and forth throughout day regarding methodological development of the study</t>
  </si>
  <si>
    <t>Developing methodological approach</t>
  </si>
  <si>
    <t>Attempting to conduct cohort pull with existing tools</t>
  </si>
  <si>
    <t xml:space="preserve">Continued to work cohort pull for study. Checked EPIC which had about 110 cases, cerner which has a couple thousnad. None are perfect though, dont have CIWA scores. Emailed clarinda to see if she has a better idea. </t>
  </si>
  <si>
    <t>Weekly meeting with analytics. Includes prep and debreif</t>
  </si>
  <si>
    <t xml:space="preserve">on Teams with ken back and forth regarding some points in the DRR. </t>
  </si>
  <si>
    <t>Investigated a problem the data that eden brought to me. Found a solution</t>
  </si>
  <si>
    <t xml:space="preserve">Emailed study team with updates for next steps </t>
  </si>
  <si>
    <t xml:space="preserve">Emailed back and forth with clarinda regarding cohort she provided. </t>
  </si>
  <si>
    <t>Sent email developing options for moving forward with methods. Awaiting preference from PI</t>
  </si>
  <si>
    <t>Emailing with Dr. Hasara about scheduling a meeting time and date to discuss her project's cohort pull</t>
  </si>
  <si>
    <t>Met with Ken to discuss the state of the DRR. He pointed out multiple 'errors' with its conduct. I went to review</t>
  </si>
  <si>
    <t>Sorting through past email threads in an attempt to understand where discrepancy arose from working with analytics and remainder of team.</t>
  </si>
  <si>
    <t xml:space="preserve">Emailed study team a valid question that Ken had regarding the dataset. </t>
  </si>
  <si>
    <t xml:space="preserve">Statistician 2:1 </t>
  </si>
  <si>
    <t>Intake Meeting with Sargent and Demidovich. Includes meeting, prep, debrief, and reading related article</t>
  </si>
  <si>
    <t>Called drew regarding the CAUTI project, seeking guidnace on next steps to improve efficiency of product delivery.</t>
  </si>
  <si>
    <t xml:space="preserve">Setting up virtual desktop, sorting emails, outlining priorities for the day. </t>
  </si>
  <si>
    <t>Responding to Ken regarding query for data extraction for project. Continued to investigate rationale for query and respond appropriately prioritizing task at hand</t>
  </si>
  <si>
    <t>Quick call to drew to discuss my approach for CAUTI handling of dataset</t>
  </si>
  <si>
    <t xml:space="preserve">Working on cohort pull for project.  Ended up submitting an analytis request </t>
  </si>
  <si>
    <t xml:space="preserve">Crafted an email to study team to inform them of the analytics request and provide options for working on the project while we wait for a response. </t>
  </si>
  <si>
    <t xml:space="preserve">Creating data-driven estimate reporting of time allocation per task for drew. </t>
  </si>
  <si>
    <t>ETO for graduation, see Drew</t>
  </si>
  <si>
    <t>Signing regulatory documents</t>
  </si>
  <si>
    <t>Drafting DRR</t>
  </si>
  <si>
    <t>Drafting SAP</t>
  </si>
  <si>
    <t>Discussing DRR with Ken further and emailing back and forth with brandon/ken regarding data pull</t>
  </si>
  <si>
    <t xml:space="preserve">Met with drew to review contents of his discussion with analytics leadership to inform meeting. I used this covnersation to guide my understanding of the discussion with ken regarding the data for the study and respond to his email. </t>
  </si>
  <si>
    <t>Creating data driven estimates of productivity for 2:1 with eden and drew tommorow in an Excel sheet</t>
  </si>
  <si>
    <t>Finalizng my draft of DRR to send to investigators</t>
  </si>
  <si>
    <t xml:space="preserve">making comments on current protocol. </t>
  </si>
  <si>
    <t>Making and sending video message, sending associated email, and adding attached documents</t>
  </si>
  <si>
    <t>Following up with Dr. Mover's email</t>
  </si>
  <si>
    <t>Secret santa gift exchange and Holiday celebration</t>
  </si>
  <si>
    <t>Video message sent after critical review of protocol. Looks good. Awaiting analytics to perform cohort pull.</t>
  </si>
  <si>
    <t xml:space="preserve">Revieiwed financial numbers provided by Dr. Lurie. Sent to Drew for review. </t>
  </si>
  <si>
    <t>Special request from drew to identifiy the status of the DRSS x GME program page status and user engagement. Found that some pages are not being used to greatest potential. Identifed program administrators and contacted all parties to ensure all members were added</t>
  </si>
  <si>
    <t>Spent time revieiwng lectures online regarding the use and coding structure of Interrupted time series analysis with SPSS so that the process may be efficient once provided the dataset</t>
  </si>
  <si>
    <t>Revieiwed quote system documents provided by Drew to guide resident and GME project devlelopment standards. Provided critical reflection and feedback after conversing with colleagues on the usability of the document</t>
  </si>
  <si>
    <t>Revieiwed Asana projects. Compiled list of entire project life cycle of laproscopic vs robotic outcomes for Dr. Rasheid study and put them in document with rest of team to send to finnigan. Includes call being briefed on instructions for the document</t>
  </si>
  <si>
    <t xml:space="preserve">Reconcilining entire Asana platform. Making note of inconcistencies and missing data entries for each project across the team. </t>
  </si>
  <si>
    <t>Reviewing intake documents and proposed study design for Cognivue project. After revieiwng written materials and supplemental references, wrote possible alternative methodological approach in personal notes that may be more publishable than approached. Coordinated with Anna to let PI know we are meeting on the 14th to discuss the project. Will bring this approach up then.</t>
  </si>
  <si>
    <t>Dr.Demidovich</t>
  </si>
  <si>
    <t xml:space="preserve">forwarding email to drew with context </t>
  </si>
  <si>
    <t xml:space="preserve">Review of how to perform repeated measures Anova and introduction to post-hoc subgroup analysis, as I likely believe the study will go this direction. </t>
  </si>
  <si>
    <t>Dr. Radvany</t>
  </si>
  <si>
    <t>Revieiwing IRB Proposal. Making critical feedback points and planning for analysis</t>
  </si>
  <si>
    <t>sending comments via video message (sent 1/1/25)</t>
  </si>
  <si>
    <t>revieiwng peer-review feedback and responding to queries</t>
  </si>
  <si>
    <t>Emailing Dr. Gould responses to the peer-reviewers so she can insert these (sent 1/1/25)</t>
  </si>
  <si>
    <t>Christmas Day</t>
  </si>
  <si>
    <t>working with anna to set meeting with Dr. Kim for jan 6 2025</t>
  </si>
  <si>
    <t>Drew Kellcee</t>
  </si>
  <si>
    <t>Time reporting and times reconciliation for EOM.</t>
  </si>
  <si>
    <t xml:space="preserve">Strengths assessment taken to meet with Drew for 1:1. </t>
  </si>
  <si>
    <t>Personal goal setting for the next year to be reviewed with Drew during 1:1</t>
  </si>
  <si>
    <t>Following up with the status of projects in order to faciliate forward progress</t>
  </si>
  <si>
    <t>Moving to Auburndale</t>
  </si>
  <si>
    <t>New Year's Day</t>
  </si>
  <si>
    <t>Time Reporting</t>
  </si>
  <si>
    <t>Asana Reconciliation, Daily prioritization of tasks, checking emails</t>
  </si>
  <si>
    <t>Responding to Drew's request for prioritization and workload organization insights</t>
  </si>
  <si>
    <t>Emailing back and forth with Dr. gould throughout the day regarding her submission to JEM of the IV vs IM Reglan project. I have a few comments from the editors i am addressing within the manuscript.</t>
  </si>
  <si>
    <t xml:space="preserve">Working on addressing comments made by the reviewers which included clarification of date range and justification, adding p values to statistical test and including these within the manuscript, and making new tables. </t>
  </si>
  <si>
    <t>Continuing to address comments</t>
  </si>
  <si>
    <t>Sending products to Dr. Gould and study team</t>
  </si>
  <si>
    <t xml:space="preserve">Revieiwing video of brandon and kens meeting, making edits to the DRR as needed. </t>
  </si>
  <si>
    <t>sending email of DRR feedback to gould</t>
  </si>
  <si>
    <t>Day prep, organization within the office, priority highlighting, reconciling email</t>
  </si>
  <si>
    <t>Meeting prep, revieiwing protocol and DRR, compiling documents</t>
  </si>
  <si>
    <t>following up with Dr mover package submission. Let study team know analysis would begin as soon as IRB approval is granted</t>
  </si>
  <si>
    <t>COSMOS meeting for monthly review of hotspots and topics</t>
  </si>
  <si>
    <t>Revieiwing edits to protocol after my feedback was addressed.</t>
  </si>
  <si>
    <t>Editing DRR to match intended inclusion and exclusion criteria</t>
  </si>
  <si>
    <t xml:space="preserve">Meeting with Dr. Kim to discuss protocol and DRR. Turned into a conversation regarding the presentation and conduct of the IRB protocol and a clarificiatin of roles of the research team and the study team. Set targets, re-established expectations. </t>
  </si>
  <si>
    <t>Drafting summary email with Anna to capture the key points of our meeting</t>
  </si>
  <si>
    <t>Revieiwing protocol and providing comments</t>
  </si>
  <si>
    <t>Asana reconciliation, task prioritization</t>
  </si>
  <si>
    <t>Re-reviewed the DRR for the study after meeting on 1/6 with a fresh approach. Made comments. Called ken to discuss it as well to get his opinions on feasability</t>
  </si>
  <si>
    <t>RA Interview #1</t>
  </si>
  <si>
    <t>RA Interview #2</t>
  </si>
  <si>
    <t xml:space="preserve">Crafting email including next steps, IRB instructions, and edited protocol and DRR. Also highlighted low likelihood of making it to the FL ACS chapter presentation submission deadline. After sending them the email, also ran into Dr. Seone during at the WIP and we chatted for about 20-30 minutes regarding the project. </t>
  </si>
  <si>
    <t xml:space="preserve">Cleaned up DRR significantly. </t>
  </si>
  <si>
    <t xml:space="preserve">Emailed study team regarding the provided CPT codes. Let them know once the CPT codes are reviewed, will have a colleague translate to PCS codes and move to next step. </t>
  </si>
  <si>
    <t>Checking emails, prioritizing tasks, reconciling asana</t>
  </si>
  <si>
    <t xml:space="preserve">reviewed manuscript together. Edited to clean up methods, results, discuss meaning. I reassured Dr. Mover that we followed the IRB protocol. Sent draft update to DR. Mover and DR. Hux. updated ASANA. </t>
  </si>
  <si>
    <t> the last email Ihave from brandon was on 10/30 so I'm not sure if he's contacted them. - Ana asked I review protocol and DCF before she contacts the study team. I reviewed  (and spoke to Brandon), and notified ana, study docs still need DRR, Cohort pull, SAP, and now, with prospective collection, a data collection spreadsheet. I have created a video tutorial on how to complete these, but will start it if I have time to help guide the physician team. I'll send everything to Ana tonight, and she will schedule a meeting with Brandon on completing the cohort pull, if not feasibile, then she'll put in the request with analytics. She'll also meet with Kelcee on Monday to determine which template to used for mixed-methods (retro/prosp)</t>
  </si>
  <si>
    <t>Created DRR and started data collection spreadsheet to send to physician team Ana to send next week to them with updated instructions.</t>
  </si>
  <si>
    <t>Added SAP to "procedures" in protocol, sent to Anna with comments. Incomplete need things defined by the PI, need the PI to meet with analytics to define variables and show where/how to pull.</t>
  </si>
  <si>
    <t>Reviewed the protocol, updated the SAP, added comments throughout, sent to Anna and provided update and the next steps for study development. Updated Asana</t>
  </si>
  <si>
    <t>Notified COSMOS that Dr. Mover hadn't received a notification yet, and Drew mentioned that he approved her request already. They said by tomorrow, Dr. Mover should be able to login, but that COSMOS wouldn't send her a "welcome message" until next week. Notified Dr. Mover. Updated Asana</t>
  </si>
  <si>
    <t>Compiled study updates for Drew (per his request) and sent in email.</t>
  </si>
  <si>
    <t>Completed required Infor Course</t>
  </si>
  <si>
    <t>updated time reporting, reviewed study timelines and made spreadsheet with task timelines</t>
  </si>
  <si>
    <t>Met with COSMOS today to confirm my super user badge, and Dr. Mover's COSMOS access. Also discussed Dr. Mover's WLD study. Walt had his questions asked as well</t>
  </si>
  <si>
    <t>notified Dr. Lugo I will be unable to attend the second look resident meetings. cc'd Drew and Kellcee</t>
  </si>
  <si>
    <t>scheduled meeting to review results for HCC and plan analysis for NCDB</t>
  </si>
  <si>
    <t>Brandon sent me IRB approved docs. Still waiting for analytics to provide data</t>
  </si>
  <si>
    <t>Dr. Gould and Tz working together to find out why data was missing. Tz should be able to pull update data</t>
  </si>
  <si>
    <t>Have chatted with Anna about study developments, she will meet with Kellcee today to review and send me an udpate.</t>
  </si>
  <si>
    <t>Dr. FF sent me a very limited dataset with incomplete data. I reviewed and sent her my questions</t>
  </si>
  <si>
    <t xml:space="preserve">Dr. Mead asked that we meet tomorrow in person at 9 am. I agreed. She also asked that I change the ANOVA graph from line to bar, explained I used line because it's more typical to show change over time this way but if she'd like to change it, it's easy to do in power point. </t>
  </si>
  <si>
    <t>Offered to meet to review the data collection techniques that UF had trouble with.</t>
  </si>
  <si>
    <t>RA interview</t>
  </si>
  <si>
    <t>Met to review resutls with study team. Team was pleased with product and did not have any questions. Sent an email summary to let me know if they have any questions moving forward.</t>
  </si>
  <si>
    <t>Discussed questions, will schedule a meeting when we hear back from UF</t>
  </si>
  <si>
    <t>Efficacy of Diuretics on CHF Reshospitalizations</t>
  </si>
  <si>
    <t>Symptom Clusters</t>
  </si>
  <si>
    <t>Risk Factors and Diabetic Complications (Lugo/Williams)</t>
  </si>
  <si>
    <t>DVT Prophylaxis in TIA (Vivek Patel)</t>
  </si>
  <si>
    <t>Microalbuminuria in patients with diabetes: the overlooked test</t>
  </si>
  <si>
    <t>Dropped Studies</t>
  </si>
  <si>
    <t>POCUS assessment of Internal Jugular Vein to assess volume status and fluid responsiveness (Bizanti)</t>
  </si>
  <si>
    <t>Predictive Model to Guide Scheduling (Parhin)</t>
  </si>
  <si>
    <t>*</t>
  </si>
  <si>
    <t>Clear Liquid Diet vs Regular Diet - Dr. Wall</t>
  </si>
  <si>
    <t>Cognitive Preservation Through Hearing - Dr. Demidovich</t>
  </si>
  <si>
    <t>COGNIVUE Project - Dr. Demidovich</t>
  </si>
  <si>
    <t>Gabapentin Adjunct Therapy - Stevens</t>
  </si>
  <si>
    <t>No Study</t>
  </si>
  <si>
    <t>Non-study</t>
  </si>
  <si>
    <t>Process Improvement in Cauti - Morata</t>
  </si>
  <si>
    <t>Propofol dosing in Obese Trauma Patients - Dr. Hasara</t>
  </si>
  <si>
    <t>Social Media Use on Mental Health - Dr. Alleyne/Parhin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</si>
</sst>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rgb="FF000000"/>
      <name val="Calibri"/>
      <family val="2"/>
      <scheme val="minor"/>
    </font>
    <font>
      <sz val="11"/>
      <color rgb="FF000000"/>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20"/>
      <color rgb="FFFF0000"/>
      <name val="Calibri"/>
      <family val="2"/>
      <scheme val="minor"/>
    </font>
    <font>
      <b/>
      <sz val="11"/>
      <color rgb="FFFF0000"/>
      <name val="Calibri"/>
      <family val="2"/>
      <scheme val="minor"/>
    </font>
    <font>
      <sz val="11"/>
      <color rgb="FFFFFFFF"/>
      <name val="Calibri"/>
      <family val="2"/>
      <scheme val="minor"/>
    </font>
    <font>
      <b/>
      <sz val="11"/>
      <color rgb="FFC00000"/>
      <name val="Calibri"/>
      <family val="2"/>
      <scheme val="minor"/>
    </font>
    <font>
      <sz val="11"/>
      <color theme="1"/>
      <name val="Calibri"/>
      <family val="2"/>
    </font>
    <font>
      <sz val="11"/>
      <color rgb="FF000000"/>
      <name val="Calibri"/>
      <family val="2"/>
    </font>
    <font>
      <sz val="11"/>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rgb="FFFFF2CC"/>
        <bgColor indexed="64"/>
      </patternFill>
    </fill>
    <fill>
      <patternFill patternType="solid">
        <fgColor rgb="FFFCE4D6"/>
        <bgColor indexed="64"/>
      </patternFill>
    </fill>
    <fill>
      <patternFill patternType="solid">
        <fgColor theme="4" tint="0.79998168889431442"/>
        <bgColor theme="4" tint="0.79998168889431442"/>
      </patternFill>
    </fill>
    <fill>
      <patternFill patternType="solid">
        <fgColor rgb="FFD9E1F2"/>
        <bgColor indexed="64"/>
      </patternFill>
    </fill>
    <fill>
      <patternFill patternType="solid">
        <fgColor rgb="FFEDEDED"/>
        <bgColor rgb="FFEDEDED"/>
      </patternFill>
    </fill>
    <fill>
      <patternFill patternType="solid">
        <fgColor theme="0"/>
        <bgColor indexed="64"/>
      </patternFill>
    </fill>
    <fill>
      <patternFill patternType="solid">
        <fgColor theme="0"/>
        <bgColor theme="4" tint="0.79998168889431442"/>
      </patternFill>
    </fill>
  </fills>
  <borders count="3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top/>
      <bottom style="medium">
        <color indexed="64"/>
      </bottom>
      <diagonal/>
    </border>
    <border>
      <left style="thin">
        <color theme="4" tint="0.39997558519241921"/>
      </left>
      <right/>
      <top style="thin">
        <color theme="4" tint="0.39997558519241921"/>
      </top>
      <bottom style="thin">
        <color indexed="64"/>
      </bottom>
      <diagonal/>
    </border>
    <border>
      <left/>
      <right/>
      <top style="thin">
        <color theme="4" tint="0.39997558519241921"/>
      </top>
      <bottom style="thin">
        <color indexed="64"/>
      </bottom>
      <diagonal/>
    </border>
    <border>
      <left style="thin">
        <color theme="4" tint="0.39997558519241921"/>
      </left>
      <right/>
      <top/>
      <bottom style="thin">
        <color theme="4" tint="0.39997558519241921"/>
      </bottom>
      <diagonal/>
    </border>
    <border>
      <left style="thin">
        <color theme="4" tint="0.39997558519241921"/>
      </left>
      <right/>
      <top style="thin">
        <color theme="4" tint="0.39997558519241921"/>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theme="4" tint="0.39997558519241921"/>
      </bottom>
      <diagonal/>
    </border>
    <border>
      <left style="thin">
        <color rgb="FFC9C9C9"/>
      </left>
      <right/>
      <top style="thin">
        <color rgb="FFC9C9C9"/>
      </top>
      <bottom style="thin">
        <color rgb="FFC9C9C9"/>
      </bottom>
      <diagonal/>
    </border>
    <border>
      <left/>
      <right/>
      <top style="thin">
        <color rgb="FFC9C9C9"/>
      </top>
      <bottom style="thin">
        <color rgb="FFC9C9C9"/>
      </bottom>
      <diagonal/>
    </border>
    <border>
      <left/>
      <right style="thin">
        <color rgb="FFC9C9C9"/>
      </right>
      <top style="thin">
        <color rgb="FFC9C9C9"/>
      </top>
      <bottom style="thin">
        <color rgb="FFC9C9C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s>
  <cellStyleXfs count="1">
    <xf numFmtId="0" fontId="0" fillId="0" borderId="0"/>
  </cellStyleXfs>
  <cellXfs count="173">
    <xf numFmtId="0" fontId="0" fillId="0" borderId="0" xfId="0"/>
    <xf numFmtId="0" fontId="0" fillId="0" borderId="0" xfId="0" applyAlignment="1">
      <alignment wrapText="1"/>
    </xf>
    <xf numFmtId="14" fontId="0" fillId="0" borderId="0" xfId="0" applyNumberFormat="1" applyAlignment="1">
      <alignment wrapText="1"/>
    </xf>
    <xf numFmtId="0" fontId="0" fillId="0" borderId="0" xfId="0" applyAlignment="1">
      <alignment horizontal="center" wrapText="1"/>
    </xf>
    <xf numFmtId="0" fontId="0" fillId="0" borderId="1" xfId="0" applyBorder="1" applyAlignment="1">
      <alignment wrapText="1"/>
    </xf>
    <xf numFmtId="0" fontId="0" fillId="2" borderId="1" xfId="0" applyFill="1" applyBorder="1" applyAlignment="1">
      <alignment wrapText="1"/>
    </xf>
    <xf numFmtId="0" fontId="0" fillId="2" borderId="0" xfId="0" applyFill="1"/>
    <xf numFmtId="0" fontId="1" fillId="3" borderId="2" xfId="0" applyFont="1" applyFill="1" applyBorder="1" applyAlignment="1">
      <alignment horizontal="center" wrapText="1"/>
    </xf>
    <xf numFmtId="0" fontId="2" fillId="3" borderId="0" xfId="0" applyFont="1" applyFill="1"/>
    <xf numFmtId="0" fontId="1" fillId="3" borderId="1" xfId="0" applyFont="1" applyFill="1" applyBorder="1" applyAlignment="1">
      <alignment wrapText="1"/>
    </xf>
    <xf numFmtId="0" fontId="0" fillId="4" borderId="0" xfId="0" applyFill="1"/>
    <xf numFmtId="0" fontId="3" fillId="0" borderId="0" xfId="0" applyFont="1"/>
    <xf numFmtId="0" fontId="0" fillId="0" borderId="3" xfId="0" applyBorder="1"/>
    <xf numFmtId="0" fontId="0" fillId="4" borderId="3" xfId="0" applyFill="1" applyBorder="1"/>
    <xf numFmtId="0" fontId="1" fillId="3" borderId="3" xfId="0" applyFont="1" applyFill="1" applyBorder="1" applyAlignment="1">
      <alignment wrapText="1"/>
    </xf>
    <xf numFmtId="0" fontId="1" fillId="3" borderId="3" xfId="0" applyFont="1" applyFill="1" applyBorder="1" applyAlignment="1">
      <alignment horizontal="center" wrapText="1"/>
    </xf>
    <xf numFmtId="0" fontId="0" fillId="0" borderId="0" xfId="0" applyAlignment="1">
      <alignment horizontal="center"/>
    </xf>
    <xf numFmtId="0" fontId="0" fillId="4" borderId="4" xfId="0" applyFill="1" applyBorder="1"/>
    <xf numFmtId="0" fontId="0" fillId="4" borderId="5" xfId="0" applyFill="1" applyBorder="1"/>
    <xf numFmtId="49" fontId="4" fillId="0" borderId="0" xfId="0" applyNumberFormat="1" applyFont="1"/>
    <xf numFmtId="0" fontId="0" fillId="0" borderId="4" xfId="0" applyBorder="1"/>
    <xf numFmtId="0" fontId="1" fillId="3" borderId="0" xfId="0" applyFont="1" applyFill="1" applyAlignment="1">
      <alignment wrapText="1"/>
    </xf>
    <xf numFmtId="0" fontId="1" fillId="3" borderId="0" xfId="0" applyFont="1" applyFill="1" applyAlignment="1">
      <alignment horizontal="center" wrapText="1"/>
    </xf>
    <xf numFmtId="0" fontId="0" fillId="5" borderId="1" xfId="0" applyFill="1" applyBorder="1" applyAlignment="1">
      <alignment wrapText="1"/>
    </xf>
    <xf numFmtId="0" fontId="0" fillId="5" borderId="0" xfId="0" applyFill="1" applyAlignment="1">
      <alignment wrapText="1"/>
    </xf>
    <xf numFmtId="0" fontId="3" fillId="0" borderId="0" xfId="0" applyFont="1" applyAlignment="1">
      <alignment wrapText="1"/>
    </xf>
    <xf numFmtId="0" fontId="4" fillId="4" borderId="0" xfId="0" applyFont="1" applyFill="1"/>
    <xf numFmtId="0" fontId="4" fillId="0" borderId="0" xfId="0" applyFont="1"/>
    <xf numFmtId="0" fontId="3" fillId="0" borderId="3" xfId="0" applyFont="1" applyBorder="1" applyAlignment="1">
      <alignment wrapText="1"/>
    </xf>
    <xf numFmtId="0" fontId="0" fillId="0" borderId="3" xfId="0" applyBorder="1" applyAlignment="1">
      <alignment wrapText="1"/>
    </xf>
    <xf numFmtId="0" fontId="4" fillId="4" borderId="4" xfId="0" applyFont="1" applyFill="1" applyBorder="1"/>
    <xf numFmtId="0" fontId="4" fillId="4" borderId="5" xfId="0" applyFont="1" applyFill="1" applyBorder="1"/>
    <xf numFmtId="0" fontId="0" fillId="2" borderId="0" xfId="0" applyFill="1" applyAlignment="1">
      <alignment wrapText="1"/>
    </xf>
    <xf numFmtId="0" fontId="1" fillId="0" borderId="0" xfId="0" applyFont="1"/>
    <xf numFmtId="0" fontId="1" fillId="3" borderId="0" xfId="0" applyFont="1" applyFill="1"/>
    <xf numFmtId="0" fontId="1" fillId="3" borderId="3" xfId="0" applyFont="1" applyFill="1" applyBorder="1"/>
    <xf numFmtId="0" fontId="4" fillId="0" borderId="4" xfId="0" applyFont="1" applyBorder="1"/>
    <xf numFmtId="0" fontId="4" fillId="0" borderId="5" xfId="0" applyFont="1" applyBorder="1"/>
    <xf numFmtId="0" fontId="4" fillId="2" borderId="6" xfId="0" applyFont="1" applyFill="1" applyBorder="1"/>
    <xf numFmtId="0" fontId="4" fillId="0" borderId="7" xfId="0" applyFont="1" applyBorder="1"/>
    <xf numFmtId="0" fontId="1" fillId="0" borderId="7" xfId="0" applyFont="1" applyBorder="1"/>
    <xf numFmtId="0" fontId="4" fillId="0" borderId="6" xfId="0" applyFont="1" applyBorder="1"/>
    <xf numFmtId="0" fontId="5" fillId="0" borderId="0" xfId="0" applyFont="1" applyAlignment="1">
      <alignment wrapText="1"/>
    </xf>
    <xf numFmtId="0" fontId="2" fillId="0" borderId="0" xfId="0" applyFont="1" applyAlignment="1">
      <alignment wrapText="1"/>
    </xf>
    <xf numFmtId="0" fontId="2" fillId="3" borderId="1" xfId="0" applyFont="1" applyFill="1" applyBorder="1" applyAlignment="1">
      <alignment wrapText="1"/>
    </xf>
    <xf numFmtId="0" fontId="2" fillId="3" borderId="8" xfId="0" applyFont="1" applyFill="1" applyBorder="1" applyAlignment="1">
      <alignment wrapText="1"/>
    </xf>
    <xf numFmtId="16" fontId="4" fillId="0" borderId="0" xfId="0" applyNumberFormat="1" applyFont="1"/>
    <xf numFmtId="0" fontId="4" fillId="0" borderId="3" xfId="0" applyFont="1" applyBorder="1"/>
    <xf numFmtId="0" fontId="1" fillId="3" borderId="8" xfId="0" applyFont="1" applyFill="1" applyBorder="1" applyAlignment="1">
      <alignment wrapText="1"/>
    </xf>
    <xf numFmtId="0" fontId="1" fillId="3" borderId="9" xfId="0" applyFont="1" applyFill="1" applyBorder="1" applyAlignment="1">
      <alignment horizontal="center" wrapText="1"/>
    </xf>
    <xf numFmtId="0" fontId="4" fillId="4" borderId="3" xfId="0" applyFont="1" applyFill="1" applyBorder="1"/>
    <xf numFmtId="0" fontId="2" fillId="3" borderId="10" xfId="0" applyFont="1" applyFill="1" applyBorder="1" applyAlignment="1">
      <alignment wrapText="1"/>
    </xf>
    <xf numFmtId="0" fontId="1" fillId="4" borderId="0" xfId="0" applyFont="1" applyFill="1" applyAlignment="1">
      <alignment wrapText="1"/>
    </xf>
    <xf numFmtId="0" fontId="2" fillId="3" borderId="0" xfId="0" applyFont="1" applyFill="1" applyAlignment="1">
      <alignment wrapText="1"/>
    </xf>
    <xf numFmtId="0" fontId="2" fillId="3" borderId="11" xfId="0" applyFont="1" applyFill="1" applyBorder="1" applyAlignment="1">
      <alignment wrapText="1"/>
    </xf>
    <xf numFmtId="0" fontId="1" fillId="4" borderId="3" xfId="0" applyFont="1" applyFill="1" applyBorder="1" applyAlignment="1">
      <alignment wrapText="1"/>
    </xf>
    <xf numFmtId="17" fontId="4" fillId="0" borderId="0" xfId="0" applyNumberFormat="1" applyFont="1"/>
    <xf numFmtId="0" fontId="0" fillId="3" borderId="0" xfId="0" applyFill="1" applyAlignment="1">
      <alignment wrapText="1"/>
    </xf>
    <xf numFmtId="0" fontId="0" fillId="3" borderId="3" xfId="0" applyFill="1" applyBorder="1" applyAlignment="1">
      <alignment wrapText="1"/>
    </xf>
    <xf numFmtId="0" fontId="7" fillId="0" borderId="0" xfId="0" applyFont="1" applyAlignment="1">
      <alignment wrapText="1"/>
    </xf>
    <xf numFmtId="0" fontId="0" fillId="4" borderId="0" xfId="0" applyFill="1" applyAlignment="1">
      <alignment wrapText="1"/>
    </xf>
    <xf numFmtId="0" fontId="6" fillId="0" borderId="0" xfId="0" applyFont="1" applyAlignment="1">
      <alignment wrapText="1"/>
    </xf>
    <xf numFmtId="0" fontId="0" fillId="3" borderId="1" xfId="0" applyFill="1" applyBorder="1" applyAlignment="1">
      <alignment wrapText="1"/>
    </xf>
    <xf numFmtId="0" fontId="0" fillId="3" borderId="8" xfId="0" applyFill="1" applyBorder="1" applyAlignment="1">
      <alignment wrapText="1"/>
    </xf>
    <xf numFmtId="0" fontId="0" fillId="0" borderId="5" xfId="0" applyBorder="1"/>
    <xf numFmtId="16" fontId="4" fillId="0" borderId="0" xfId="0" applyNumberFormat="1" applyFont="1" applyAlignment="1">
      <alignment wrapText="1"/>
    </xf>
    <xf numFmtId="0" fontId="0" fillId="0" borderId="4" xfId="0" applyBorder="1" applyAlignment="1">
      <alignment wrapText="1"/>
    </xf>
    <xf numFmtId="0" fontId="0" fillId="4" borderId="5" xfId="0" applyFill="1" applyBorder="1" applyAlignment="1">
      <alignment wrapText="1"/>
    </xf>
    <xf numFmtId="0" fontId="0" fillId="0" borderId="5" xfId="0" applyBorder="1" applyAlignment="1">
      <alignment wrapText="1"/>
    </xf>
    <xf numFmtId="0" fontId="5" fillId="0" borderId="0" xfId="0" applyFont="1" applyAlignment="1">
      <alignment horizontal="center" wrapText="1"/>
    </xf>
    <xf numFmtId="0" fontId="2" fillId="0" borderId="0" xfId="0" applyFont="1" applyAlignment="1">
      <alignment horizontal="center" wrapText="1"/>
    </xf>
    <xf numFmtId="0" fontId="7" fillId="0" borderId="0" xfId="0" applyFont="1"/>
    <xf numFmtId="0" fontId="2" fillId="5" borderId="1" xfId="0" applyFont="1" applyFill="1" applyBorder="1" applyAlignment="1">
      <alignment wrapText="1"/>
    </xf>
    <xf numFmtId="0" fontId="0" fillId="0" borderId="8" xfId="0" applyBorder="1" applyAlignment="1">
      <alignment wrapText="1"/>
    </xf>
    <xf numFmtId="0" fontId="0" fillId="4" borderId="3" xfId="0" applyFill="1" applyBorder="1" applyAlignment="1">
      <alignment wrapText="1"/>
    </xf>
    <xf numFmtId="14" fontId="2" fillId="0" borderId="0" xfId="0" applyNumberFormat="1" applyFont="1" applyAlignment="1">
      <alignment wrapText="1"/>
    </xf>
    <xf numFmtId="0" fontId="2" fillId="0" borderId="0" xfId="0" applyFont="1"/>
    <xf numFmtId="0" fontId="5" fillId="0" borderId="0" xfId="0" applyFont="1"/>
    <xf numFmtId="0" fontId="1" fillId="0" borderId="0" xfId="0" applyFont="1" applyAlignment="1">
      <alignment wrapText="1"/>
    </xf>
    <xf numFmtId="0" fontId="2" fillId="0" borderId="1" xfId="0" applyFont="1" applyBorder="1" applyAlignment="1">
      <alignment wrapText="1"/>
    </xf>
    <xf numFmtId="0" fontId="2" fillId="0" borderId="11" xfId="0" applyFont="1" applyBorder="1" applyAlignment="1">
      <alignment wrapText="1"/>
    </xf>
    <xf numFmtId="0" fontId="0" fillId="0" borderId="0" xfId="0" applyAlignment="1">
      <alignment horizontal="center" vertical="center"/>
    </xf>
    <xf numFmtId="0" fontId="0" fillId="6" borderId="0" xfId="0" applyFill="1" applyAlignment="1">
      <alignment wrapText="1"/>
    </xf>
    <xf numFmtId="0" fontId="0" fillId="6" borderId="1" xfId="0" applyFill="1" applyBorder="1" applyAlignment="1">
      <alignment wrapText="1"/>
    </xf>
    <xf numFmtId="0" fontId="0" fillId="6" borderId="0" xfId="0" applyFill="1"/>
    <xf numFmtId="0" fontId="8" fillId="0" borderId="0" xfId="0" applyFont="1" applyAlignment="1">
      <alignment wrapText="1"/>
    </xf>
    <xf numFmtId="14" fontId="7" fillId="0" borderId="0" xfId="0" applyNumberFormat="1" applyFont="1" applyAlignment="1">
      <alignment wrapText="1"/>
    </xf>
    <xf numFmtId="0" fontId="7" fillId="0" borderId="0" xfId="0" applyFont="1" applyAlignment="1">
      <alignment horizontal="center" wrapText="1"/>
    </xf>
    <xf numFmtId="0" fontId="0" fillId="0" borderId="15" xfId="0" applyBorder="1"/>
    <xf numFmtId="0" fontId="0" fillId="0" borderId="16" xfId="0" applyBorder="1"/>
    <xf numFmtId="0" fontId="9" fillId="0" borderId="13" xfId="0" applyFont="1" applyBorder="1"/>
    <xf numFmtId="0" fontId="4" fillId="0" borderId="12" xfId="0" applyFont="1" applyBorder="1"/>
    <xf numFmtId="0" fontId="4" fillId="0" borderId="15" xfId="0" applyFont="1" applyBorder="1"/>
    <xf numFmtId="0" fontId="4" fillId="4" borderId="12" xfId="0" applyFont="1" applyFill="1" applyBorder="1" applyAlignment="1">
      <alignment horizontal="center"/>
    </xf>
    <xf numFmtId="0" fontId="4" fillId="4" borderId="14" xfId="0" applyFont="1" applyFill="1" applyBorder="1" applyAlignment="1">
      <alignment horizontal="center"/>
    </xf>
    <xf numFmtId="0" fontId="1" fillId="3" borderId="14" xfId="0" applyFont="1" applyFill="1" applyBorder="1" applyAlignment="1">
      <alignment horizontal="center" wrapText="1"/>
    </xf>
    <xf numFmtId="0" fontId="1" fillId="3" borderId="13" xfId="0" applyFont="1" applyFill="1" applyBorder="1" applyAlignment="1">
      <alignment horizontal="center" wrapText="1"/>
    </xf>
    <xf numFmtId="0" fontId="0" fillId="0" borderId="15" xfId="0" applyBorder="1" applyAlignment="1">
      <alignment wrapText="1"/>
    </xf>
    <xf numFmtId="0" fontId="0" fillId="0" borderId="16" xfId="0" applyBorder="1" applyAlignment="1">
      <alignment wrapText="1"/>
    </xf>
    <xf numFmtId="0" fontId="0" fillId="5" borderId="8" xfId="0" applyFill="1" applyBorder="1" applyAlignment="1">
      <alignment wrapText="1"/>
    </xf>
    <xf numFmtId="0" fontId="0" fillId="3" borderId="0" xfId="0" applyFill="1"/>
    <xf numFmtId="0" fontId="0" fillId="3" borderId="3" xfId="0" applyFill="1" applyBorder="1"/>
    <xf numFmtId="0" fontId="0" fillId="2" borderId="17" xfId="0" applyFill="1" applyBorder="1"/>
    <xf numFmtId="0" fontId="0" fillId="2" borderId="0" xfId="0" applyFill="1" applyAlignment="1">
      <alignment vertical="top" wrapText="1"/>
    </xf>
    <xf numFmtId="0" fontId="0" fillId="2" borderId="18" xfId="0" applyFill="1" applyBorder="1" applyAlignment="1">
      <alignment vertical="top"/>
    </xf>
    <xf numFmtId="0" fontId="0" fillId="2" borderId="7" xfId="0" applyFill="1" applyBorder="1"/>
    <xf numFmtId="0" fontId="0" fillId="2" borderId="23" xfId="0" applyFill="1" applyBorder="1"/>
    <xf numFmtId="0" fontId="0" fillId="2" borderId="3" xfId="0" applyFill="1" applyBorder="1" applyAlignment="1">
      <alignment vertical="top" wrapText="1"/>
    </xf>
    <xf numFmtId="0" fontId="4" fillId="2" borderId="7" xfId="0" applyFont="1" applyFill="1" applyBorder="1" applyAlignment="1">
      <alignment vertical="top"/>
    </xf>
    <xf numFmtId="0" fontId="9" fillId="2" borderId="19" xfId="0" applyFont="1" applyFill="1" applyBorder="1" applyAlignment="1">
      <alignment horizontal="left" vertical="center"/>
    </xf>
    <xf numFmtId="0" fontId="1" fillId="2" borderId="20" xfId="0" applyFont="1" applyFill="1" applyBorder="1" applyAlignment="1">
      <alignment horizontal="left" vertical="center" wrapText="1"/>
    </xf>
    <xf numFmtId="0" fontId="4" fillId="2" borderId="20" xfId="0" applyFont="1" applyFill="1" applyBorder="1" applyAlignment="1">
      <alignment horizontal="left" vertical="center"/>
    </xf>
    <xf numFmtId="0" fontId="0" fillId="2" borderId="18" xfId="0" applyFill="1" applyBorder="1"/>
    <xf numFmtId="0" fontId="0" fillId="2" borderId="24" xfId="0" applyFill="1" applyBorder="1"/>
    <xf numFmtId="0" fontId="1" fillId="2" borderId="22" xfId="0" applyFont="1" applyFill="1" applyBorder="1" applyAlignment="1">
      <alignment horizontal="right" vertical="center" wrapText="1"/>
    </xf>
    <xf numFmtId="0" fontId="0" fillId="2" borderId="4" xfId="0" applyFill="1" applyBorder="1" applyAlignment="1">
      <alignment horizontal="right" vertical="top"/>
    </xf>
    <xf numFmtId="0" fontId="0" fillId="2" borderId="5" xfId="0" applyFill="1" applyBorder="1" applyAlignment="1">
      <alignment horizontal="right" vertical="top"/>
    </xf>
    <xf numFmtId="0" fontId="0" fillId="2" borderId="0" xfId="0" applyFill="1" applyAlignment="1">
      <alignment horizontal="right"/>
    </xf>
    <xf numFmtId="0" fontId="4" fillId="2" borderId="21" xfId="0" applyFont="1" applyFill="1" applyBorder="1" applyAlignment="1">
      <alignment horizontal="right" vertical="center"/>
    </xf>
    <xf numFmtId="0" fontId="0" fillId="2" borderId="18" xfId="0" applyFill="1" applyBorder="1" applyAlignment="1">
      <alignment horizontal="right" vertical="top"/>
    </xf>
    <xf numFmtId="0" fontId="0" fillId="2" borderId="18" xfId="0" applyFill="1" applyBorder="1" applyAlignment="1">
      <alignment horizontal="right"/>
    </xf>
    <xf numFmtId="0" fontId="0" fillId="2" borderId="24" xfId="0" applyFill="1" applyBorder="1" applyAlignment="1">
      <alignment horizontal="right"/>
    </xf>
    <xf numFmtId="0" fontId="0" fillId="0" borderId="0" xfId="0" applyAlignment="1">
      <alignment horizontal="right"/>
    </xf>
    <xf numFmtId="0" fontId="4" fillId="2" borderId="6" xfId="0" applyFont="1" applyFill="1" applyBorder="1" applyAlignment="1">
      <alignment horizontal="right" vertical="top"/>
    </xf>
    <xf numFmtId="0" fontId="0" fillId="0" borderId="17" xfId="0" applyBorder="1"/>
    <xf numFmtId="0" fontId="0" fillId="0" borderId="18" xfId="0" applyBorder="1" applyAlignment="1">
      <alignment horizontal="right"/>
    </xf>
    <xf numFmtId="0" fontId="0" fillId="2" borderId="17" xfId="0" applyFill="1" applyBorder="1" applyAlignment="1">
      <alignment vertical="top"/>
    </xf>
    <xf numFmtId="0" fontId="4" fillId="2" borderId="25" xfId="0" applyFont="1" applyFill="1" applyBorder="1" applyAlignment="1">
      <alignment vertical="top"/>
    </xf>
    <xf numFmtId="0" fontId="4" fillId="2" borderId="26" xfId="0" applyFont="1" applyFill="1" applyBorder="1" applyAlignment="1">
      <alignment horizontal="right" vertical="top"/>
    </xf>
    <xf numFmtId="0" fontId="4" fillId="2" borderId="19" xfId="0" applyFont="1" applyFill="1" applyBorder="1" applyAlignment="1">
      <alignment vertical="top"/>
    </xf>
    <xf numFmtId="0" fontId="4" fillId="2" borderId="21" xfId="0" applyFont="1" applyFill="1" applyBorder="1" applyAlignment="1">
      <alignment vertical="top"/>
    </xf>
    <xf numFmtId="0" fontId="0" fillId="5" borderId="11" xfId="0" applyFill="1" applyBorder="1" applyAlignment="1">
      <alignment wrapText="1"/>
    </xf>
    <xf numFmtId="0" fontId="2" fillId="0" borderId="10" xfId="0" applyFont="1" applyBorder="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27" xfId="0" applyFont="1" applyBorder="1" applyAlignment="1">
      <alignment horizontal="left"/>
    </xf>
    <xf numFmtId="0" fontId="4" fillId="0" borderId="27" xfId="0" applyFont="1" applyBorder="1"/>
    <xf numFmtId="0" fontId="10" fillId="7" borderId="28" xfId="0" applyFont="1" applyFill="1" applyBorder="1"/>
    <xf numFmtId="0" fontId="10" fillId="7" borderId="29" xfId="0" applyFont="1" applyFill="1" applyBorder="1"/>
    <xf numFmtId="0" fontId="10" fillId="7" borderId="30" xfId="0" applyFont="1" applyFill="1" applyBorder="1"/>
    <xf numFmtId="0" fontId="11" fillId="0" borderId="28" xfId="0" applyFont="1" applyBorder="1"/>
    <xf numFmtId="0" fontId="10" fillId="0" borderId="29" xfId="0" applyFont="1" applyBorder="1"/>
    <xf numFmtId="0" fontId="10" fillId="0" borderId="30" xfId="0" applyFont="1" applyBorder="1"/>
    <xf numFmtId="0" fontId="11" fillId="7" borderId="28" xfId="0" applyFont="1" applyFill="1" applyBorder="1"/>
    <xf numFmtId="0" fontId="10" fillId="0" borderId="28" xfId="0" applyFont="1" applyBorder="1"/>
    <xf numFmtId="0" fontId="10" fillId="7" borderId="0" xfId="0" applyFont="1" applyFill="1"/>
    <xf numFmtId="0" fontId="12" fillId="0" borderId="0" xfId="0" applyFont="1" applyAlignment="1">
      <alignment wrapText="1"/>
    </xf>
    <xf numFmtId="14" fontId="0" fillId="0" borderId="0" xfId="0" applyNumberFormat="1" applyAlignment="1">
      <alignment horizontal="right" vertical="top" wrapText="1"/>
    </xf>
    <xf numFmtId="0" fontId="0" fillId="0" borderId="10" xfId="0" applyBorder="1" applyAlignment="1">
      <alignment wrapText="1"/>
    </xf>
    <xf numFmtId="0" fontId="9" fillId="0" borderId="31" xfId="0" applyFont="1" applyBorder="1"/>
    <xf numFmtId="0" fontId="4" fillId="4" borderId="32" xfId="0" applyFont="1" applyFill="1" applyBorder="1"/>
    <xf numFmtId="0" fontId="4" fillId="4" borderId="33" xfId="0" applyFont="1" applyFill="1" applyBorder="1"/>
    <xf numFmtId="0" fontId="4" fillId="0" borderId="34" xfId="0" applyFont="1" applyBorder="1"/>
    <xf numFmtId="0" fontId="1" fillId="3" borderId="32" xfId="0" applyFont="1" applyFill="1" applyBorder="1" applyAlignment="1">
      <alignment wrapText="1"/>
    </xf>
    <xf numFmtId="0" fontId="1" fillId="3" borderId="32" xfId="0" applyFont="1" applyFill="1" applyBorder="1" applyAlignment="1">
      <alignment horizontal="center" wrapText="1"/>
    </xf>
    <xf numFmtId="0" fontId="0" fillId="8" borderId="31" xfId="0" applyFill="1" applyBorder="1"/>
    <xf numFmtId="0" fontId="0" fillId="8" borderId="32" xfId="0" applyFill="1" applyBorder="1"/>
    <xf numFmtId="0" fontId="0" fillId="8" borderId="32" xfId="0" applyFill="1" applyBorder="1" applyAlignment="1">
      <alignment wrapText="1"/>
    </xf>
    <xf numFmtId="0" fontId="0" fillId="8" borderId="33" xfId="0" applyFill="1" applyBorder="1"/>
    <xf numFmtId="0" fontId="0" fillId="8" borderId="17" xfId="0" applyFill="1" applyBorder="1"/>
    <xf numFmtId="0" fontId="0" fillId="8" borderId="0" xfId="0" applyFill="1"/>
    <xf numFmtId="0" fontId="0" fillId="9" borderId="0" xfId="0" applyFill="1" applyAlignment="1">
      <alignment wrapText="1"/>
    </xf>
    <xf numFmtId="0" fontId="0" fillId="8" borderId="18" xfId="0" applyFill="1" applyBorder="1"/>
    <xf numFmtId="0" fontId="0" fillId="8" borderId="0" xfId="0" applyFill="1" applyAlignment="1">
      <alignment wrapText="1"/>
    </xf>
    <xf numFmtId="0" fontId="4" fillId="8" borderId="17" xfId="0" applyFont="1" applyFill="1" applyBorder="1"/>
    <xf numFmtId="0" fontId="0" fillId="8" borderId="23" xfId="0" applyFill="1" applyBorder="1"/>
    <xf numFmtId="0" fontId="0" fillId="8" borderId="7" xfId="0" applyFill="1" applyBorder="1"/>
    <xf numFmtId="0" fontId="4" fillId="8" borderId="7" xfId="0" applyFont="1" applyFill="1" applyBorder="1" applyAlignment="1">
      <alignment wrapText="1"/>
    </xf>
    <xf numFmtId="0" fontId="4" fillId="8" borderId="7" xfId="0" applyFont="1" applyFill="1" applyBorder="1"/>
    <xf numFmtId="0" fontId="0" fillId="8" borderId="24" xfId="0" applyFill="1" applyBorder="1"/>
    <xf numFmtId="0" fontId="0" fillId="9" borderId="7" xfId="0" applyFill="1" applyBorder="1" applyAlignment="1">
      <alignment wrapText="1"/>
    </xf>
    <xf numFmtId="0" fontId="0" fillId="8" borderId="7" xfId="0" applyFill="1" applyBorder="1" applyAlignment="1">
      <alignment wrapText="1"/>
    </xf>
  </cellXfs>
  <cellStyles count="1">
    <cellStyle name="Normal" xfId="0" builtinId="0"/>
  </cellStyles>
  <dxfs count="235">
    <dxf>
      <alignment horizontal="general" vertical="bottom" textRotation="0" wrapText="1" indent="0" justifyLastLine="0" shrinkToFit="0" readingOrder="0"/>
    </dxf>
    <dxf>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horizontal="center" wrapText="1" indent="0"/>
    </dxf>
    <dxf>
      <alignment wrapText="1"/>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wrapText="1"/>
    </dxf>
    <dxf>
      <alignment horizontal="general" vertical="bottom" textRotation="0" wrapText="1" indent="0" justifyLastLine="0" shrinkToFit="0" readingOrder="0"/>
    </dxf>
    <dxf>
      <alignment wrapText="1"/>
    </dxf>
    <dxf>
      <alignment horizontal="center" vertical="bottom" textRotation="0" wrapText="1" indent="0" justifyLastLine="0" shrinkToFit="0" readingOrder="0"/>
    </dxf>
    <dxf>
      <alignment horizontal="center" wrapText="1" indent="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wrapText="1"/>
    </dxf>
    <dxf>
      <alignment horizontal="general" vertical="bottom" textRotation="0" wrapText="1" indent="0" justifyLastLine="0" shrinkToFit="0" readingOrder="0"/>
    </dxf>
    <dxf>
      <alignment wrapText="1"/>
    </dxf>
    <dxf>
      <alignment horizontal="center" vertical="bottom" textRotation="0" wrapText="1" indent="0" justifyLastLine="0" shrinkToFit="0" readingOrder="0"/>
    </dxf>
    <dxf>
      <alignment horizontal="center" wrapText="1" indent="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wrapText="1"/>
    </dxf>
    <dxf>
      <alignment horizontal="general" vertical="bottom" textRotation="0" wrapText="1" indent="0" justifyLastLine="0" shrinkToFit="0" readingOrder="0"/>
    </dxf>
    <dxf>
      <alignment wrapText="1"/>
    </dxf>
    <dxf>
      <alignment horizontal="center" vertical="bottom" textRotation="0" wrapText="1" indent="0" justifyLastLine="0" shrinkToFit="0" readingOrder="0"/>
    </dxf>
    <dxf>
      <alignment horizontal="center" wrapText="1" indent="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wrapText="1"/>
    </dxf>
    <dxf>
      <alignment horizontal="general" vertical="bottom" textRotation="0" wrapText="1" indent="0" justifyLastLine="0" shrinkToFit="0" readingOrder="0"/>
    </dxf>
    <dxf>
      <alignment wrapText="1"/>
    </dxf>
    <dxf>
      <alignment horizontal="center" vertical="bottom" textRotation="0" wrapText="1" indent="0" justifyLastLine="0" shrinkToFit="0" readingOrder="0"/>
    </dxf>
    <dxf>
      <alignment horizontal="center" wrapText="1" indent="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wrapText="1"/>
    </dxf>
    <dxf>
      <alignment horizontal="general" vertical="bottom" textRotation="0" wrapText="1" indent="0" justifyLastLine="0" shrinkToFit="0" readingOrder="0"/>
    </dxf>
    <dxf>
      <alignment wrapText="1"/>
    </dxf>
    <dxf>
      <alignment horizontal="center" vertical="bottom" textRotation="0" wrapText="1" indent="0" justifyLastLine="0" shrinkToFit="0" readingOrder="0"/>
    </dxf>
    <dxf>
      <alignment horizontal="center" wrapText="1" indent="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wrapText="1"/>
    </dxf>
    <dxf>
      <alignment horizontal="general" vertical="bottom" textRotation="0" wrapText="1" indent="0" justifyLastLine="0" shrinkToFit="0" readingOrder="0"/>
    </dxf>
    <dxf>
      <alignment wrapText="1"/>
    </dxf>
    <dxf>
      <alignment horizontal="center" vertical="bottom" textRotation="0" wrapText="1" indent="0" justifyLastLine="0" shrinkToFit="0" readingOrder="0"/>
    </dxf>
    <dxf>
      <alignment horizontal="center" wrapText="1" indent="0"/>
    </dxf>
    <dxf>
      <alignment horizontal="general" vertical="bottom" textRotation="0" wrapText="1" indent="0" justifyLastLine="0" shrinkToFit="0" readingOrder="0"/>
    </dxf>
    <dxf>
      <alignment wrapText="1"/>
    </dxf>
    <dxf>
      <numFmt numFmtId="19" formatCode="m/d/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wrapText="1"/>
    </dxf>
    <dxf>
      <alignment horizontal="general" vertical="bottom" textRotation="0" wrapText="1" indent="0" justifyLastLine="0" shrinkToFit="0" readingOrder="0"/>
    </dxf>
    <dxf>
      <alignment wrapText="1"/>
    </dxf>
    <dxf>
      <alignment wrapText="1"/>
    </dxf>
    <dxf>
      <alignment horizontal="general" vertical="bottom" textRotation="0" wrapText="1" indent="0" justifyLastLine="0" shrinkToFit="0" readingOrder="0"/>
    </dxf>
    <dxf>
      <alignment wrapText="1"/>
    </dxf>
    <dxf>
      <alignment horizontal="center" vertical="bottom" textRotation="0" wrapText="1" indent="0" justifyLastLine="0" shrinkToFit="0" readingOrder="0"/>
    </dxf>
    <dxf>
      <alignment horizontal="center" wrapText="1" indent="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wrapText="1"/>
    </dxf>
    <dxf>
      <alignment horizontal="general" vertical="bottom" textRotation="0" wrapText="1" indent="0" justifyLastLine="0" shrinkToFit="0" readingOrder="0"/>
    </dxf>
    <dxf>
      <alignment wrapText="1"/>
    </dxf>
    <dxf>
      <alignment wrapText="1"/>
    </dxf>
    <dxf>
      <alignment horizontal="general" vertical="bottom" textRotation="0" wrapText="1" indent="0" justifyLastLine="0" shrinkToFit="0" readingOrder="0"/>
    </dxf>
    <dxf>
      <alignment wrapText="1"/>
    </dxf>
    <dxf>
      <alignment horizontal="center" vertical="bottom" textRotation="0" wrapText="1" indent="0" justifyLastLine="0" shrinkToFit="0" readingOrder="0"/>
    </dxf>
    <dxf>
      <alignment horizontal="center" wrapText="1" indent="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wrapText="1"/>
    </dxf>
    <dxf>
      <alignment horizontal="general" vertical="bottom" textRotation="0" wrapText="1" indent="0" justifyLastLine="0" shrinkToFit="0" readingOrder="0"/>
    </dxf>
    <dxf>
      <alignment wrapText="1"/>
    </dxf>
    <dxf>
      <alignment horizontal="center" vertical="bottom" textRotation="0" wrapText="1" indent="0" justifyLastLine="0" shrinkToFit="0" readingOrder="0"/>
    </dxf>
    <dxf>
      <alignment horizontal="center" wrapText="1" indent="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wrapText="1"/>
    </dxf>
    <dxf>
      <alignment horizontal="general" vertical="bottom" textRotation="0" wrapText="1" indent="0" justifyLastLine="0" shrinkToFit="0" readingOrder="0"/>
    </dxf>
    <dxf>
      <alignment wrapText="1"/>
    </dxf>
    <dxf>
      <alignment horizontal="center" vertical="bottom" textRotation="0" wrapText="1" indent="0" justifyLastLine="0" shrinkToFit="0" readingOrder="0"/>
    </dxf>
    <dxf>
      <alignment horizontal="center" wrapText="1" indent="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center" vertical="bottom" textRotation="0" wrapText="1" indent="0" justifyLastLine="0" shrinkToFit="0" readingOrder="0"/>
    </dxf>
    <dxf>
      <alignment horizontal="center" wrapText="1" indent="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wrapText="1"/>
    </dxf>
    <dxf>
      <alignment horizontal="general" vertical="bottom" textRotation="0" wrapText="1" indent="0" justifyLastLine="0" shrinkToFit="0" readingOrder="0"/>
    </dxf>
    <dxf>
      <alignment wrapText="1"/>
    </dxf>
    <dxf>
      <alignment horizontal="center" vertical="bottom" textRotation="0" wrapText="1" indent="0" justifyLastLine="0" shrinkToFit="0" readingOrder="0"/>
    </dxf>
    <dxf>
      <alignment horizontal="center" wrapText="1" indent="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wrapText="1"/>
    </dxf>
    <dxf>
      <alignment horizontal="general" vertical="bottom" textRotation="0" wrapText="1" indent="0" justifyLastLine="0" shrinkToFit="0" readingOrder="0"/>
    </dxf>
    <dxf>
      <alignment wrapText="1"/>
    </dxf>
    <dxf>
      <alignment horizontal="center" vertical="bottom" textRotation="0" wrapText="1" indent="0" justifyLastLine="0" shrinkToFit="0" readingOrder="0"/>
    </dxf>
    <dxf>
      <alignment horizontal="center" wrapText="1" indent="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wrapText="1"/>
    </dxf>
    <dxf>
      <alignment horizontal="general" vertical="bottom" textRotation="0" wrapText="1" indent="0" justifyLastLine="0" shrinkToFit="0" readingOrder="0"/>
    </dxf>
    <dxf>
      <alignment wrapText="1"/>
    </dxf>
    <dxf>
      <alignment horizontal="center" vertical="bottom" textRotation="0" wrapText="1" indent="0" justifyLastLine="0" shrinkToFit="0" readingOrder="0"/>
    </dxf>
    <dxf>
      <alignment horizontal="center" wrapText="1" indent="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dxf>
    <dxf>
      <alignment horizontal="general" vertical="bottom" textRotation="0" wrapText="1" indent="0" justifyLastLine="0" shrinkToFit="0" readingOrder="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42.378628240738" createdVersion="6" refreshedVersion="6" minRefreshableVersion="3" recordCount="186" xr:uid="{5DE2C970-C2CB-419B-B261-682F0CFC6333}">
  <cacheSource type="worksheet">
    <worksheetSource name="Table2456789" sheet="E.AUG2024"/>
  </cacheSource>
  <cacheFields count="6">
    <cacheField name="Project" numFmtId="0">
      <sharedItems containsBlank="1" count="33">
        <m/>
        <s v="Marijuana in Pregnancy - Dr. Mover"/>
        <s v="Steroids in COPD - Dr. Sabina"/>
        <s v="GLP's Association with LDLs and LFT - Dr. Loveday"/>
        <s v="NSQIP Albumin &amp; WBC in Hysterecomy - Dr. Lababidi"/>
        <s v="DVT Prophylaxis and Brain Cancer - Dr. Stenersen"/>
        <s v="IV vs. IM Reglan Study - Dr. Barbera"/>
        <s v="CHF &amp; Diuretics - Dr. Sabina"/>
        <s v="Back Pain in ED - Dr. Rusli"/>
        <s v="DVT Prophylaxis and Brain Metasasis - Dr. Stenersen"/>
        <s v="Hyperosmolar Therapy in Severe TBI - Dr. Hasara"/>
        <s v="Peritoneal Catheters - Dr. Boucher"/>
        <s v="Urine Sodium in acute decompensated heart failure - Dr. Lurie"/>
        <s v="Cancer Center Research - Dr. Mead"/>
        <s v="POCUS Renal Vein- Dr. Lurie"/>
        <s v="High-flow oxygen therapy in sectretion management and decannalation - Dr. Edington"/>
        <s v="Risk Factors and Diabetic Complications - Dr. Williams"/>
        <s v="Weight Loss Drugs - Dr. Mover"/>
        <s v="VTE Stroke - Dr. Patel"/>
        <s v="Implant-based Breast Reconstruction - Dr. Straughan"/>
        <s v="Laproscopic vs. Robotic Colorectal Surgery - Dr. Rasheid"/>
        <s v="Recidivism to Inpatient Psych - Dr. Matasavage"/>
        <s v="Identification and Monitoring of Transfusion Incompatibility in Trauma (Pilot)- Dr. Hasara"/>
        <s v="Evaluating Effect of Inline Breathing - Dr. Gould"/>
        <s v="CAUTI - Lauren Morata"/>
        <s v="Compliance in Postpartum Followup - Dr. Peplinski"/>
        <s v="DVT Prophylaxis in TIA - Dr. Vivek Patel"/>
        <s v="POCUS Renal Vein - Dr. Lurie"/>
        <s v="Psychoactive Drugs - Dr. Mover"/>
        <s v="Bustle to Brilliance - Dr. Tsai"/>
        <s v="CBD Study - Dr. Bizanti"/>
        <s v="SIRS Alert Modifications - Dr. Gould"/>
        <s v="Efficacy of Metoprolol vs Diltiazem in Rate Control in Patients with AFIB - Dr. Dahal"/>
      </sharedItems>
    </cacheField>
    <cacheField name="PI" numFmtId="0">
      <sharedItems containsBlank="1"/>
    </cacheField>
    <cacheField name="Date" numFmtId="0">
      <sharedItems containsNonDate="0" containsDate="1" containsString="0" containsBlank="1" minDate="2024-08-01T00:00:00" maxDate="2024-08-31T00:00:00"/>
    </cacheField>
    <cacheField name="Task" numFmtId="0">
      <sharedItems containsBlank="1" count="14">
        <s v="Products"/>
        <s v="Misc"/>
        <s v="Teach"/>
        <s v="Email/Correspondance"/>
        <s v="Prep Work"/>
        <s v="Review/Revise Package"/>
        <s v="COSMOS"/>
        <s v="DRR"/>
        <s v="Meeting: Analytics"/>
        <s v="Meeting: Intake"/>
        <s v="Meeting: Methods/Ideas"/>
        <s v="Analysis"/>
        <s v="SAP"/>
        <m/>
      </sharedItems>
    </cacheField>
    <cacheField name="Time Spent (in Hours)" numFmtId="0">
      <sharedItems containsString="0" containsBlank="1" containsNumber="1" minValue="0.25" maxValue="4.5"/>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42.382371180553" createdVersion="6" refreshedVersion="6" minRefreshableVersion="3" recordCount="148" xr:uid="{9A43F375-46CF-41F7-A17F-210D0E4A41D9}">
  <cacheSource type="worksheet">
    <worksheetSource name="Table24567" sheet="E.SEPT2024"/>
  </cacheSource>
  <cacheFields count="6">
    <cacheField name="Project" numFmtId="0">
      <sharedItems containsBlank="1" count="29">
        <s v="Back Pain in ED - Dr. Rusli"/>
        <s v="Bustle to Brilliance - Dr. Tsai"/>
        <s v="Cancer Center Research - Dr. Mead"/>
        <s v="CAUTI - Lauren Morata"/>
        <s v="CHF &amp; Diuretics - Dr. Sabina"/>
        <s v="Evaluating Effect of Inline Breathing - Dr. Gould"/>
        <s v="GLP's Association with LDLs and LFT - Dr. Loveday"/>
        <s v="High-flow oxygen therapy in sectretion management and decannalation - Dr. Edington"/>
        <s v="Identification and Monitoring of Transfusion Incompatibility in Trauma (Pilot)- Dr. Hasara"/>
        <s v="Impact of Blood Pressure Variability on HT- Dr. Semanco"/>
        <s v="Implant-based Breast Reconstruction - Dr. Straughan"/>
        <s v="Labor Day"/>
        <s v="Laproscopic vs. Robotic Colorectal Surgery - Dr. Rasheid"/>
        <s v="Natriuresis HF RCT - Dr. Lurie"/>
        <s v="NSQIP Albumin &amp; WBC in Hysterecomy - Dr. Lababidi"/>
        <s v="Perinatal Mortality - Dr. Mover"/>
        <s v="POC vs SOC HA1C Testing - Dr. Ferreiro"/>
        <s v="POCUS IJV- Dr. Lurie"/>
        <s v="POCUS of IJV - Dr. Lurie"/>
        <s v="Predicting Psych Visits - Dr. Alleyne/Parhin"/>
        <s v="Propofol Dosing in Obese Trauma Patients - Dr. Hasara"/>
        <s v="Psychoactive Drugs - Dr. Mover"/>
        <s v="Recidivism to Inpatient Psych - Dr. Matasavage"/>
        <s v="Risk Factors and Diabetic Complications - Dr. Williams"/>
        <s v="Satisfaction with Telehealth - Dr. Wu"/>
        <s v="SIRS Alert Modifications - Dr. Gould"/>
        <s v="Steroids in COPD - Dr. Sabina"/>
        <s v="Weight Loss Drugs - Dr. Mover"/>
        <m/>
      </sharedItems>
    </cacheField>
    <cacheField name="PI" numFmtId="0">
      <sharedItems containsBlank="1"/>
    </cacheField>
    <cacheField name="Date" numFmtId="14">
      <sharedItems containsSemiMixedTypes="0" containsNonDate="0" containsDate="1" containsString="0" minDate="2024-09-02T00:00:00" maxDate="2024-10-01T00:00:00"/>
    </cacheField>
    <cacheField name="Task" numFmtId="0">
      <sharedItems containsBlank="1" count="14">
        <s v="Analysis"/>
        <s v="Prep Work"/>
        <s v="Meeting: Analytics"/>
        <s v="Meeting: Methods/Ideas"/>
        <s v="Review/Revise Package"/>
        <s v="Email/Correspondance"/>
        <s v="Products"/>
        <s v="Teach"/>
        <s v="Meeting: Intake"/>
        <s v="SAP"/>
        <m/>
        <s v="DRR"/>
        <s v="Misc"/>
        <s v="COSMOS"/>
      </sharedItems>
    </cacheField>
    <cacheField name="Time Spent (in Hours)" numFmtId="0">
      <sharedItems containsString="0" containsBlank="1" containsNumber="1" minValue="0.25" maxValue="5"/>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42.386704629629" createdVersion="6" refreshedVersion="6" minRefreshableVersion="3" recordCount="169" xr:uid="{05144E1C-8E52-406B-AA3A-9C4C8FB641DC}">
  <cacheSource type="worksheet">
    <worksheetSource name="Table245613" sheet="E.OCT2024"/>
  </cacheSource>
  <cacheFields count="6">
    <cacheField name="Project" numFmtId="0">
      <sharedItems containsBlank="1" count="31">
        <s v="Back Pain in ED - Dr. Rusli"/>
        <s v="Bustle to Brilliance - Dr. Tsai"/>
        <s v="Cancer Center Research - Dr. Mead"/>
        <s v="CAUTI - Morarta"/>
        <s v="CHF &amp; Diuretics - Dr. Sabina"/>
        <s v="Compliance in Postpartum Followup - Dr. Peplinski"/>
        <s v="DVT Prophylaxis and Brain Cancer - Dr. Stenersen"/>
        <s v="Evaluating Effect of Inline Breathing - Dr. Gould"/>
        <s v="GLP's Association with LDLs and LFT - Dr. Loveday"/>
        <s v="High-flow oxygen therapy in sectretion management and decannalation - Dr. Edington"/>
        <s v="Identification and Monitoring of Transfusion Incompatibility in Trauma - Dr. Hasara"/>
        <s v="Identification and Monitoring of Transfusion Incompatibility in Trauma (Pilot)- Dr. Hasara"/>
        <s v="Impact of Blood Pressure Variability on HT- Dr. Semanco"/>
        <s v="Implant-based Breast Reconstruction - Dr. Straughan"/>
        <s v="IV vs. IM Reglan Study - Dr. Barbera"/>
        <s v="Laproscopic vs. Robotic Colorectal Surgery - Dr. Rasheid"/>
        <s v="Marijuana in Pregnancy - Dr. Mover"/>
        <s v="Microalbumin Lab Orders - Dr. Ferreiro"/>
        <s v="NSQIP Albumin &amp; WBC in Hysterecomy - Dr. Lababidi"/>
        <s v="Perinatal Mortality - Dr. Mover"/>
        <s v="Peritoneal Catheters - Dr. Boucher"/>
        <s v="POC vs SOC HA1C Testing - Dr. Ferreiro"/>
        <s v="Psychoactive Drugs - Dr. Mover"/>
        <s v="Recidivism to Inpatient Psych - Dr. Matasavage"/>
        <s v="Risk Factors and Diabetic Complications - Dr. Williams"/>
        <s v="Satisfaction with Telehealth - Dr. Wu"/>
        <s v="SIRS Alert Modifications - Dr. Gould"/>
        <s v="Stroke Center Hail Maries"/>
        <s v="VTE Stroke - Dr. Patel"/>
        <s v="Weight Loss Drugs - Dr. Mover"/>
        <m/>
      </sharedItems>
    </cacheField>
    <cacheField name="PI" numFmtId="0">
      <sharedItems containsBlank="1"/>
    </cacheField>
    <cacheField name="Date" numFmtId="0">
      <sharedItems containsNonDate="0" containsDate="1" containsString="0" containsBlank="1" minDate="2010-10-09T00:00:00" maxDate="2024-11-01T00:00:00"/>
    </cacheField>
    <cacheField name="Task" numFmtId="0">
      <sharedItems containsBlank="1" count="15">
        <s v="GME Admin"/>
        <s v="Analysis"/>
        <s v="Meeting: Analytics"/>
        <s v="Prep Work"/>
        <s v="Products"/>
        <s v="Review/Revise Package"/>
        <s v="DRR"/>
        <s v="Email/Correspondance"/>
        <s v="Meeting: Methods/Ideas"/>
        <s v="SAP"/>
        <s v="Teach"/>
        <s v="Meeting: Intake"/>
        <s v="Admin"/>
        <s v="COSMOS"/>
        <m/>
      </sharedItems>
    </cacheField>
    <cacheField name="Time Spent (in Hours)" numFmtId="0">
      <sharedItems containsString="0" containsBlank="1" containsNumber="1" minValue="0.25" maxValue="8"/>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6">
  <r>
    <x v="0"/>
    <m/>
    <d v="2024-08-01T00:00:00"/>
    <x v="0"/>
    <m/>
    <s v="PROMISED DR. Lababidi final analyses and at least summaries by 8/5 at the latest! Finish up! - Dr. Lab -hasn't provided CPT code list yet 7-31-24"/>
  </r>
  <r>
    <x v="0"/>
    <s v="Drew/Kellcee"/>
    <d v="2024-08-01T00:00:00"/>
    <x v="1"/>
    <n v="1"/>
    <s v="Compiled time for July sent to Kellcee"/>
  </r>
  <r>
    <x v="1"/>
    <s v="Dr. Mover"/>
    <d v="2024-08-01T00:00:00"/>
    <x v="2"/>
    <n v="2"/>
    <s v="Explained to Dr. Mover results and write-up. Taught Dr. Mover appropriate formatting, background, and conclusion writing techniques to strengthen abstract"/>
  </r>
  <r>
    <x v="1"/>
    <s v="Dr. Mover"/>
    <d v="2024-08-01T00:00:00"/>
    <x v="0"/>
    <n v="4"/>
    <s v="Reviewed analysis, results, write-up, and tables with DR. Mover. She asked to switch from Log Reg to Chi-Square for ED visits and Admissions because the covariates weren't meaningful. Updated analyses, tables, and write-up. Agreed to meet this afternoon to finalize since product is due on Monday."/>
  </r>
  <r>
    <x v="0"/>
    <s v="Drew/Kellcee"/>
    <d v="2024-08-01T00:00:00"/>
    <x v="1"/>
    <n v="0.25"/>
    <s v="Turned on computers, opened programs, sorted emails"/>
  </r>
  <r>
    <x v="2"/>
    <s v="Dr. Sabina"/>
    <d v="2024-08-01T00:00:00"/>
    <x v="3"/>
    <n v="1.25"/>
    <s v="Drew and Dr. Sabina emailed back and forth regarding processes of conducting research and obtaining data while waiving RD consultation. Spoke with Drew and Kellcee about this process and departmental protocols"/>
  </r>
  <r>
    <x v="1"/>
    <s v="Dr. Mover"/>
    <d v="2024-08-01T00:00:00"/>
    <x v="3"/>
    <n v="0.5"/>
    <s v="Received notification of MJ abstract submission to SMFM and requested authorship verification. Created SMFM account and completed Author verification."/>
  </r>
  <r>
    <x v="3"/>
    <s v="Dr. Loveday"/>
    <d v="2024-08-02T00:00:00"/>
    <x v="3"/>
    <n v="0.25"/>
    <s v="Responded to thread of emails about the number of objectives to include in a protocol and the sample size calculations."/>
  </r>
  <r>
    <x v="0"/>
    <s v="Drew/Kellcee"/>
    <d v="2024-08-02T00:00:00"/>
    <x v="1"/>
    <n v="0.25"/>
    <s v="Sorted Emails"/>
  </r>
  <r>
    <x v="4"/>
    <s v="Dr. Lababidi"/>
    <d v="2024-08-02T00:00:00"/>
    <x v="4"/>
    <n v="0.25"/>
    <s v="Dr. Lababidi sent updated CPT code list on 7/31/24, will complete analyses when I get the opportunity."/>
  </r>
  <r>
    <x v="0"/>
    <s v="Drew/Kellcee"/>
    <d v="2024-08-02T00:00:00"/>
    <x v="5"/>
    <n v="0.5"/>
    <s v="Scheduled time to review CAUTI and Dr. Hasara's Transfusion compatbility studies."/>
  </r>
  <r>
    <x v="0"/>
    <s v="Drew/Kellcee"/>
    <d v="2024-08-02T00:00:00"/>
    <x v="6"/>
    <n v="1"/>
    <m/>
  </r>
  <r>
    <x v="0"/>
    <s v="Drew/Kellcee"/>
    <d v="2024-08-02T00:00:00"/>
    <x v="1"/>
    <n v="1"/>
    <s v="Updated Asana on several study projects and time sheet."/>
  </r>
  <r>
    <x v="5"/>
    <s v="Dr. Stenersen"/>
    <d v="2024-08-02T00:00:00"/>
    <x v="7"/>
    <n v="0.5"/>
    <s v="TZ emailed with questions about DRR/variables. I explained i had the same questions and that Brandon would schedule a meeting when he can. I also allowed TZ to edit the doc in ONEDRIVE. "/>
  </r>
  <r>
    <x v="6"/>
    <s v="Dr. Barbera"/>
    <d v="2024-08-02T00:00:00"/>
    <x v="0"/>
    <n v="0.25"/>
    <s v="Walt sent over new results/methods write up for paper including propensity score matching. As promised, I'll look over and aid with manuscript writing."/>
  </r>
  <r>
    <x v="0"/>
    <s v="Drew/Kellcee"/>
    <d v="2024-08-03T00:00:00"/>
    <x v="6"/>
    <n v="3"/>
    <s v="Updated COSMOS Questions 1-4 for superuser badge project. Finished questions 2-4. Question 1 has been loading for the last 30 minutes. Left running in background. Need to complete using a calculation. Not done yet."/>
  </r>
  <r>
    <x v="0"/>
    <s v="Drew/Kellcee"/>
    <d v="2024-08-03T00:00:00"/>
    <x v="3"/>
    <n v="0.25"/>
    <s v="Turned on computers, opened programs, sorted emails"/>
  </r>
  <r>
    <x v="6"/>
    <s v="Dr. Barbera"/>
    <d v="2024-08-03T00:00:00"/>
    <x v="0"/>
    <n v="2.25"/>
    <s v="Walt and Lauren Gould emailed back and fourth about variables to remove from descriptor tables. I  read the methods and results sections. Made several recommended revisions. far too wordy/lengthy. Emailed Walt and asked time to meet and review."/>
  </r>
  <r>
    <x v="1"/>
    <s v="Dr. Mover"/>
    <d v="2024-08-03T00:00:00"/>
    <x v="0"/>
    <n v="0.75"/>
    <s v="Reviewed updated abstract for submssion based on additions from other authors. Made a couple revision requests to results section. Otherwise ready for conference!"/>
  </r>
  <r>
    <x v="1"/>
    <s v="Dr. Mover"/>
    <d v="2024-08-05T00:00:00"/>
    <x v="0"/>
    <n v="0.5"/>
    <s v="Dr. Mover emailed about finalized abstract. I reviewed, agreed, ready to submit.  Cancelled fu meeting for today because product is complete"/>
  </r>
  <r>
    <x v="6"/>
    <s v="Dr. Barbera"/>
    <d v="2024-08-05T00:00:00"/>
    <x v="0"/>
    <n v="3"/>
    <s v="Dr. Gould emailed with updated version. I met with Walt to review my edits prior to providing them to the team. Dr. Gould did not track her changes, so my comments may not be valid, depending on how much she edited the methods and results sections. Walt to compare our version to hers to see if my comments still need addressed."/>
  </r>
  <r>
    <x v="7"/>
    <s v="Dr. Sabina"/>
    <d v="2024-08-05T00:00:00"/>
    <x v="0"/>
    <n v="1"/>
    <s v="Dr. Sabina emailed me asking if I can work with him further to edit analysis. I reviewed his protocol to see if his request is in the protocol. CKD stage is in the approved variables, ejection fraction is not. CKD stages were not significant in the original model, and the addition of 32 covariates in addition to the 7 primary independent variables over fit the model and had poor model fit. "/>
  </r>
  <r>
    <x v="7"/>
    <s v="Dr. Sabina"/>
    <d v="2024-08-05T00:00:00"/>
    <x v="8"/>
    <n v="1.5"/>
    <s v="Met with TZ and Ken discussed recent request from Dr. Sabina and current dataset and future working collaboration n CHF study."/>
  </r>
  <r>
    <x v="0"/>
    <s v="Drew/Kellcee"/>
    <d v="2024-08-05T00:00:00"/>
    <x v="6"/>
    <n v="1.5"/>
    <s v="Met with Vikas from COSMOS. Went over superuser training, reviewed new features, and discussed strategies for streamlining COSMOS as a  tool at LRH"/>
  </r>
  <r>
    <x v="0"/>
    <s v="Drew/Kellcee"/>
    <d v="2024-08-05T00:00:00"/>
    <x v="1"/>
    <n v="0.5"/>
    <s v="Chat with Kelcee about bonus and raise schedule"/>
  </r>
  <r>
    <x v="0"/>
    <s v="Drew/Kellcee"/>
    <d v="2024-08-06T00:00:00"/>
    <x v="1"/>
    <n v="1"/>
    <s v="weekly meeting"/>
  </r>
  <r>
    <x v="0"/>
    <s v="Drew/Kellcee"/>
    <d v="2024-08-06T00:00:00"/>
    <x v="1"/>
    <n v="0.5"/>
    <s v="Opened compter, programs, sorted emails"/>
  </r>
  <r>
    <x v="0"/>
    <s v="Drew/Kellcee"/>
    <d v="2024-08-06T00:00:00"/>
    <x v="1"/>
    <n v="1"/>
    <s v="Completed assigned LRH courses"/>
  </r>
  <r>
    <x v="6"/>
    <s v="Dr. Barbera"/>
    <d v="2024-08-06T00:00:00"/>
    <x v="0"/>
    <n v="3.5"/>
    <s v="Discussed updated changes with Walt. Combined my results section with the methods and limitations section Walt and I worked on together. "/>
  </r>
  <r>
    <x v="0"/>
    <s v="Drew/Kellcee"/>
    <d v="2024-08-06T00:00:00"/>
    <x v="1"/>
    <n v="2"/>
    <s v="Team building"/>
  </r>
  <r>
    <x v="6"/>
    <s v="Dr. Barbera"/>
    <d v="2024-08-07T00:00:00"/>
    <x v="0"/>
    <n v="1"/>
    <s v="Finished sections and reviewed for flow. Sent back to Walt to read through and correct variable list and asked him to schedule a meeting with Dr. Barb, Gould, and Drew is he's available."/>
  </r>
  <r>
    <x v="0"/>
    <s v="Drew/Kellcee"/>
    <d v="2024-08-07T00:00:00"/>
    <x v="1"/>
    <n v="0.5"/>
    <s v="Sorted emails, turned on computers/programs"/>
  </r>
  <r>
    <x v="8"/>
    <s v="Dr. Rusli"/>
    <d v="2024-08-07T00:00:00"/>
    <x v="3"/>
    <n v="0.25"/>
    <s v="Received update from IRB about project status change. Status: Pending Review"/>
  </r>
  <r>
    <x v="0"/>
    <s v="Drew/Kellcee"/>
    <d v="2024-08-07T00:00:00"/>
    <x v="9"/>
    <n v="1.5"/>
    <s v="Drew drafted 10 research ideas and sent to Dr. Bizanti, Lugo, Meet today to discuss having ideas assigned to residents to review and process as a spring board and help with idea generation and inital experience"/>
  </r>
  <r>
    <x v="0"/>
    <s v="Drew/Kellcee"/>
    <d v="2024-08-07T00:00:00"/>
    <x v="3"/>
    <n v="0.25"/>
    <s v="I sent a message to one of the intern prospects to come meet on Tuesday at 1030 am. "/>
  </r>
  <r>
    <x v="7"/>
    <s v="Dr. Sabina"/>
    <d v="2024-08-07T00:00:00"/>
    <x v="3"/>
    <n v="0.25"/>
    <s v="Scheduled time next wednesday at 8 am to meet with Dr. Sabina"/>
  </r>
  <r>
    <x v="9"/>
    <s v="Dr. Stenersen"/>
    <d v="2024-08-07T00:00:00"/>
    <x v="10"/>
    <n v="0.5"/>
    <s v="Discussed study status with Brandon about TZ comments. Brandon to scheudle meeting with study team. "/>
  </r>
  <r>
    <x v="7"/>
    <s v="Dr. Sabina"/>
    <d v="2024-08-07T00:00:00"/>
    <x v="4"/>
    <n v="2"/>
    <s v="Opened R and R studio, uploaded data from a CSV file to R. Determined we need access to varying R packages to facilitate analysis. Ibraheem called, IT opened a ticket to allow permissions. "/>
  </r>
  <r>
    <x v="10"/>
    <s v="Dr. Hasara"/>
    <d v="2024-08-07T00:00:00"/>
    <x v="4"/>
    <n v="0.75"/>
    <s v="Reviewed dataset for study and generated an ID variable and treatment variable, merged datasets. Emailed Dr. Hasara to schedule time to meet to review this and her Transfusion pilot study to determine next steps"/>
  </r>
  <r>
    <x v="11"/>
    <s v="Dr. Boucher"/>
    <d v="2024-08-07T00:00:00"/>
    <x v="5"/>
    <n v="1"/>
    <s v="Reviewed DCF and study documents, notified Brandon of my comments. Brandon to proceed next steps."/>
  </r>
  <r>
    <x v="2"/>
    <s v="Dr. Sabina"/>
    <d v="2024-08-08T00:00:00"/>
    <x v="3"/>
    <n v="0.75"/>
    <s v="Drew forwarded the thread of email about Dr. Sabina's recent request being IRB approved. I replied with my concerns for the study proceeding. Todd and Ray replied"/>
  </r>
  <r>
    <x v="12"/>
    <s v="Dr. Lurie/Dr.Bizanti"/>
    <d v="2024-08-08T00:00:00"/>
    <x v="3"/>
    <n v="0.25"/>
    <s v="Walt scheduled intake meeting for next Thursday"/>
  </r>
  <r>
    <x v="6"/>
    <s v="Dr. Barbera"/>
    <d v="2024-08-08T00:00:00"/>
    <x v="0"/>
    <n v="0.75"/>
    <s v="Walt sent our version to study team, Lauren Gould reviewed and approved. Said she'll send us final draft prior to journal submission."/>
  </r>
  <r>
    <x v="0"/>
    <s v="Drew/Kellcee"/>
    <d v="2024-08-08T00:00:00"/>
    <x v="1"/>
    <n v="0.5"/>
    <s v="Drew generated a spreadsheet to track concerning IRB processes/protocols"/>
  </r>
  <r>
    <x v="4"/>
    <s v="Dr. Lababidi"/>
    <d v="2024-08-08T00:00:00"/>
    <x v="4"/>
    <n v="2.5"/>
    <s v="Dr. Lababidi sent updated code list for categorizing hyst into a predictor for surgical outcomes, however, theres some ambiguity in the grouping system. I emailed her for clarity. Some of the codes were highlighted, however there were only 2 colors, but theres 3 groups, and some of the categories seem to have overlapping phrasing. Requested her to let me know how they're grouped. Calculated BMI variable for next analysis. "/>
  </r>
  <r>
    <x v="13"/>
    <s v="Dr. Mead"/>
    <d v="2024-08-08T00:00:00"/>
    <x v="3"/>
    <n v="0.5"/>
    <s v="Drew emailed to fu with Dr. Mead on submission status. I followed up to inquire about delay. Dr. Mead said that the IRB kept coming back with additional revisions."/>
  </r>
  <r>
    <x v="14"/>
    <s v="Dr. Lurie/Dr.Bizanti"/>
    <d v="2024-08-08T00:00:00"/>
    <x v="3"/>
    <n v="0.25"/>
    <s v="Walt scheduled intake meeting"/>
  </r>
  <r>
    <x v="15"/>
    <s v="Dr. Edington"/>
    <d v="2024-08-08T00:00:00"/>
    <x v="3"/>
    <n v="0.25"/>
    <s v="Walt scheduled intake meeting"/>
  </r>
  <r>
    <x v="0"/>
    <s v="Drew/Kellcee"/>
    <d v="2024-08-08T00:00:00"/>
    <x v="1"/>
    <n v="2"/>
    <s v="Sorted a significant amount of emails and updated ASANA on several projects."/>
  </r>
  <r>
    <x v="2"/>
    <s v="Dr. Sabina"/>
    <d v="2024-08-08T00:00:00"/>
    <x v="3"/>
    <n v="0.25"/>
    <s v="IRB approved project, sans letter from Drew and with major issues. Drew followed up with Dr. Sabina and IRB"/>
  </r>
  <r>
    <x v="13"/>
    <s v="Dr. Mead"/>
    <d v="2024-08-09T00:00:00"/>
    <x v="3"/>
    <n v="0.25"/>
    <s v="Trudy and Drew had emails back and forth about updating policy to NHS amendments. Determined it to be a case by case basis, this study ellicited that decision."/>
  </r>
  <r>
    <x v="0"/>
    <s v="Drew/Kellcee"/>
    <d v="2024-08-09T00:00:00"/>
    <x v="1"/>
    <n v="2"/>
    <s v="Opened computer, programs, sorted emails. Updated several studies in ASANA"/>
  </r>
  <r>
    <x v="16"/>
    <s v="Dr. Parker Williams"/>
    <d v="2024-08-09T00:00:00"/>
    <x v="3"/>
    <n v="0.75"/>
    <s v="Dr. Bizanti and Dr. Lugo and Dr. Williams emailed with complaints about the status of this study and not being submitted yet to IRB. I responded to my last known email status which was from 6/3/24 about having the PI update the cohort definitions and dates throughout if they saw fit, but no one has seem to update the protocol since then. In that email, Lauren and I had decided that she would initiate the IRB process barring this protocol update. I haven't received an update to know if some other changes have been made or that the IRB submission was initiated."/>
  </r>
  <r>
    <x v="7"/>
    <s v="Dr. Sabina"/>
    <d v="2024-08-09T00:00:00"/>
    <x v="4"/>
    <n v="2"/>
    <s v="Opened data and began to refamiliarize myself to re-run analyses. Ran frequencies of all variables to see how and where they fit into analysis"/>
  </r>
  <r>
    <x v="0"/>
    <s v="Drew/Kellcee"/>
    <d v="2024-08-09T00:00:00"/>
    <x v="3"/>
    <n v="0.25"/>
    <s v="Asked Brandon if he has any studies that are in need of my addressing something right now. (DRR, SAP, Methods, etc) "/>
  </r>
  <r>
    <x v="2"/>
    <s v="Dr. Sabina"/>
    <d v="2024-08-09T00:00:00"/>
    <x v="3"/>
    <n v="0.75"/>
    <s v="Talked to Drew and Kellcee of whether to initiate DRR. I do not currently have the documents to create one. Kellcee noted that in order to have us do this for the study, we need the intake to request CRC/stats time, and the current intake does not. Kellcee to draft this to the research team."/>
  </r>
  <r>
    <x v="0"/>
    <s v="Drew/Kellcee"/>
    <d v="2024-08-12T00:00:00"/>
    <x v="1"/>
    <n v="0.5"/>
    <s v="Opened computer, programs, sorted emails. Updated several studies in ASANA"/>
  </r>
  <r>
    <x v="4"/>
    <s v="Dr. Lababidi"/>
    <d v="2024-08-12T00:00:00"/>
    <x v="3"/>
    <n v="0.25"/>
    <s v="Dr. Lab replied to my email about the reason for CPT groupings in the analysis. I said I understand that, but Idon't see actual groupings in the excel she sent, (I thought the highlighted rows was how she grouped them but she said no), so I asked how are the groups displayed in the document. "/>
  </r>
  <r>
    <x v="17"/>
    <s v="Dr. Mover"/>
    <d v="2024-08-12T00:00:00"/>
    <x v="3"/>
    <n v="0.75"/>
    <s v="Trudy responded to a thread with Drew saying this is among the studies that caused a policy change (consideration) to be able to ammend a NHS study. Studies with revisions will be reviewed on case by case basis."/>
  </r>
  <r>
    <x v="18"/>
    <s v="Dr. Vivek Patel"/>
    <d v="2024-08-12T00:00:00"/>
    <x v="3"/>
    <n v="0.25"/>
    <s v="Drew and Dr. Patel wanted to fu on this and get data to Dr. Patel. Drew said we will meet to discuss."/>
  </r>
  <r>
    <x v="7"/>
    <s v="Dr. Sabina"/>
    <d v="2024-08-12T00:00:00"/>
    <x v="3"/>
    <n v="1.5"/>
    <s v="Dr. Sabina emailed saying he intends on submitting a protocol addendum and sent me an updated DCF and a request of modifications form. He cc'd Dr. Massaro. He updated with an additional outcome, and several covariates. He said I can review now or wait until Wednesday. I reviewed updated documents. Added document to study folders."/>
  </r>
  <r>
    <x v="0"/>
    <s v="Drew/Kellcee"/>
    <d v="2024-08-12T00:00:00"/>
    <x v="10"/>
    <n v="1"/>
    <s v="Met with Brandon to fu on study updates to get projects moving: CAUTI, and Transfusion Mismatch (Dr. Hasara)."/>
  </r>
  <r>
    <x v="0"/>
    <s v="Drew/Kellcee"/>
    <d v="2024-08-12T00:00:00"/>
    <x v="8"/>
    <n v="1"/>
    <s v="Met with analytics for weekly meeting. Mentioned that Ken is cc'd on the diuretics study."/>
  </r>
  <r>
    <x v="13"/>
    <s v="Dr. Mead"/>
    <d v="2024-08-12T00:00:00"/>
    <x v="3"/>
    <n v="0.25"/>
    <s v="Dr. Mead said that we can continue analysis due to a letter for NHS research approval by IRB. She sent me letter. I forwarded to Drew. Will fu when I have the opportunity. Added document to study folders."/>
  </r>
  <r>
    <x v="0"/>
    <s v="Drew/Kellcee"/>
    <d v="2024-08-13T00:00:00"/>
    <x v="1"/>
    <n v="0.5"/>
    <s v="Turned on computers, sorted emails, "/>
  </r>
  <r>
    <x v="0"/>
    <s v="Drew/Kellcee"/>
    <d v="2024-08-13T00:00:00"/>
    <x v="1"/>
    <n v="2.5"/>
    <s v="Met with an intern and interviewed her with Drew."/>
  </r>
  <r>
    <x v="6"/>
    <s v="Dr. Barbera"/>
    <d v="2024-08-13T00:00:00"/>
    <x v="0"/>
    <n v="1.5"/>
    <s v="Reviewed final version of products. Scheduled to review final version prior to journal submission."/>
  </r>
  <r>
    <x v="13"/>
    <s v="Dr. Mead"/>
    <d v="2024-08-13T00:00:00"/>
    <x v="3"/>
    <n v="0.5"/>
    <s v="Dr. Mead asked to meet today to discuss study, explained I am not available to meet today, but I can be available tomorrow, Monday, or Tuesday next week to meet. She accepted a meeting for next week. I told her to send me the IRB approved protocol, to CC Dr. Prowler on all correspondance, and to confirm the data fits the protocol date range, and that there's no identifiers. Scheduled meeting for tomorrow."/>
  </r>
  <r>
    <x v="4"/>
    <s v="Dr. Lababidi"/>
    <d v="2024-08-13T00:00:00"/>
    <x v="4"/>
    <n v="0.25"/>
    <s v="Dr. Lab gave me the CPT code list excel sheet again. It appears correct and I will complete data prep for final analysis."/>
  </r>
  <r>
    <x v="0"/>
    <s v="Drew/Kellcee"/>
    <d v="2024-08-13T00:00:00"/>
    <x v="1"/>
    <n v="0.5"/>
    <s v="Summed all my hours per task for Dr. Sabina's CHF study and sent to Drew per our conversation yesterday and to discuss with Dr. Sabina at our meeting tomorrow."/>
  </r>
  <r>
    <x v="18"/>
    <s v="Dr. Vivek Patel"/>
    <d v="2024-08-13T00:00:00"/>
    <x v="1"/>
    <n v="0.25"/>
    <s v="Signed COI form."/>
  </r>
  <r>
    <x v="3"/>
    <s v="Dr. Loveday"/>
    <d v="2024-08-13T00:00:00"/>
    <x v="3"/>
    <n v="0.25"/>
    <s v="Brandon emailed team to fu on the DCF and protocol development and offer assistance if needed."/>
  </r>
  <r>
    <x v="19"/>
    <s v="Dr. Straughan"/>
    <d v="2024-08-13T00:00:00"/>
    <x v="3"/>
    <n v="0.25"/>
    <s v="Brandon emailed team to fu on the DCF and protocol development and offer assistance if needed."/>
  </r>
  <r>
    <x v="20"/>
    <s v="Dr. Rasheid"/>
    <d v="2024-08-13T00:00:00"/>
    <x v="3"/>
    <n v="0.25"/>
    <s v="Brandon emailed team to fu on the DCF and protocol development and offer assistance if needed."/>
  </r>
  <r>
    <x v="21"/>
    <s v="Dr. Matasavage"/>
    <d v="2024-08-13T00:00:00"/>
    <x v="3"/>
    <n v="0.25"/>
    <s v="Brandon emailed team to fu on the DCF and protocol development and offer assistance if needed."/>
  </r>
  <r>
    <x v="7"/>
    <s v="Dr. Sabina"/>
    <d v="2024-08-14T00:00:00"/>
    <x v="10"/>
    <n v="1.25"/>
    <s v="Met with Dr. Sabina and Drew, (Dr. Massaro briefly virutally), and discussed updated DCF and protocol changes. In particular the exclusion criteria, (no diuretics not defined/none; and no one on dialysis), and the updated Sap: Diuretic groups are binary 0=Lasix QD, and 1= everything else. Extended date range due to exclusion criteria."/>
  </r>
  <r>
    <x v="0"/>
    <s v="Drew/Kellcee"/>
    <d v="2024-08-14T00:00:00"/>
    <x v="1"/>
    <n v="0.25"/>
    <s v="Drew sent email with admin guidlines draft for time management per study for CRCs and myself. Will review further and make change recommendations."/>
  </r>
  <r>
    <x v="22"/>
    <s v="Dr. Hasara"/>
    <d v="2024-08-14T00:00:00"/>
    <x v="10"/>
    <n v="1"/>
    <s v="Met with Dr. Hasara and proposed a model design to facilitate her research question. Will confirm next steps for being on the research personnel list, if that's necessary. Dr. Hasara sent me the IRB approval letter. "/>
  </r>
  <r>
    <x v="13"/>
    <s v="Dr. Mead"/>
    <d v="2024-08-14T00:00:00"/>
    <x v="10"/>
    <n v="1"/>
    <s v="Met with Dr. Mead to discuss study and next steps. Dr. Mead sent me dataset, updated IRB approval letter, and protocol. She defined dates for eras in the dataset. Explained I will address as soon as I'm able to get back to this analysis. "/>
  </r>
  <r>
    <x v="0"/>
    <s v="Dr. Rasheid"/>
    <d v="2024-08-14T00:00:00"/>
    <x v="3"/>
    <n v="0.25"/>
    <s v="Dr. Alex Tran responded to Brandon's request for updated documents and stated he'll provide them next week."/>
  </r>
  <r>
    <x v="17"/>
    <s v="Dr. Mover"/>
    <d v="2024-08-14T00:00:00"/>
    <x v="3"/>
    <n v="0.25"/>
    <s v="Trudy unlocked package. "/>
  </r>
  <r>
    <x v="0"/>
    <s v="Drew/Kellcee"/>
    <d v="2024-08-14T00:00:00"/>
    <x v="1"/>
    <n v="1.5"/>
    <s v="Reviewed R and R studio functions with Ibraheem. IT has not responded with provisioning access to downloading R packages that help facilitate stats, so we generated codes manually to produce some analyses."/>
  </r>
  <r>
    <x v="0"/>
    <s v="Drew/Kellcee"/>
    <d v="2024-08-14T00:00:00"/>
    <x v="1"/>
    <n v="1.5"/>
    <s v="Discussed trajectory of department growth, internship/aids, future CRC staff credentials."/>
  </r>
  <r>
    <x v="0"/>
    <s v="Drew/Kellcee"/>
    <d v="2024-08-14T00:00:00"/>
    <x v="6"/>
    <n v="0.25"/>
    <s v="Vikas emailed asking to schedule the next meeting with anyone who has COSMOS access at LRH."/>
  </r>
  <r>
    <x v="19"/>
    <s v="Dr. Straughan"/>
    <d v="2024-08-14T00:00:00"/>
    <x v="3"/>
    <n v="0.25"/>
    <s v="Brandon and Dr. Straughan emailed back and forth about updating study documents."/>
  </r>
  <r>
    <x v="12"/>
    <s v="Dr. Lurie/Dr.Bizanti"/>
    <d v="2024-08-15T00:00:00"/>
    <x v="9"/>
    <n v="1.5"/>
    <s v="Reviewed PICOT sheet for Intake. Intake meeting went well. Brandon notified PI what the next steps are in his responsibility and IRB expectations. I explained I will work on an a priori sample size calculation to help inform study feasibility, and Brandon and I will meet with analytics to determine feasibility to inform recruitment design based on floors."/>
  </r>
  <r>
    <x v="23"/>
    <s v="Dr. Gould"/>
    <d v="2024-08-15T00:00:00"/>
    <x v="3"/>
    <n v="0.25"/>
    <s v="Walt reviewed recent documents from Dr. Gould and scheduled meeting for Brandon and I to review with them."/>
  </r>
  <r>
    <x v="6"/>
    <s v="Dr. Barbera"/>
    <d v="2024-08-15T00:00:00"/>
    <x v="3"/>
    <n v="0.25"/>
    <s v="Approved final paper product "/>
  </r>
  <r>
    <x v="0"/>
    <s v="Drew/Kellcee"/>
    <d v="2024-08-15T00:00:00"/>
    <x v="6"/>
    <n v="0.25"/>
    <s v="Vikas and Renu and been emailing about a large COSMOS meeting and assigning COSMOS licenses to Dr. Bizanti and Dr. Alsamman."/>
  </r>
  <r>
    <x v="18"/>
    <s v="Dr. Vivek Patel"/>
    <d v="2024-08-15T00:00:00"/>
    <x v="5"/>
    <n v="0.75"/>
    <s v="Reviewed protocol per Lauren's request. Looks good to go to IRB. Emailed lauren to let her know I reviewed."/>
  </r>
  <r>
    <x v="8"/>
    <s v="Dr. Rusli"/>
    <d v="2024-08-15T00:00:00"/>
    <x v="3"/>
    <n v="0.25"/>
    <s v="Replied to Brandon's email to update PI/Study team. Explained I haven't received data set yet, but typically takes 2 weeks to get after IRB approval: &quot;(2 weeks to retrieve data, 4 weeks to get to top of my queue, up to 6 weeks to complete analysis. You may anticipate a research product within 3 months).&quot; - Dr. Rusli responded in appreciation of update."/>
  </r>
  <r>
    <x v="22"/>
    <s v="Dr. Hasara"/>
    <d v="2024-08-15T00:00:00"/>
    <x v="3"/>
    <n v="0.5"/>
    <s v="notified Drew of Dr. Hasara's request to have me assist in study analysis/writing. Explained this is an old study, may need IRB update, and Drew requested she recruit someone from GME to ensure that LRH gets credit if using LRH resources. Will wait to move forward in study until Drew and I can discuss further. Updated Dr. Harsara of delay, pending additional info."/>
  </r>
  <r>
    <x v="0"/>
    <s v="Drew/Kellcee"/>
    <d v="2024-08-15T00:00:00"/>
    <x v="1"/>
    <n v="1.5"/>
    <s v="Sorted emails and updated Asana"/>
  </r>
  <r>
    <x v="4"/>
    <s v="Dr. Lababidi"/>
    <d v="2024-08-15T00:00:00"/>
    <x v="4"/>
    <n v="2.5"/>
    <s v="Re ran syntax in previous version of data (to include all OB Gyn Benign Sx) to generate BMI calculation. per Dr. Lab request, will use this older version of the data and re run analyses with CPT categories for hysterectomy (Lap v Vag v Open Hysterectomy), as a covariate in full analysis. Last analysis run was on a smaller dataset for Hysterectomy only."/>
  </r>
  <r>
    <x v="12"/>
    <s v="Dr. Lurie/Dr.Bizanti"/>
    <d v="2024-08-16T00:00:00"/>
    <x v="5"/>
    <n v="2"/>
    <s v="Reviewed PICOT form and literature, Conducted several power analyses for this study becuase there is a wide range of factors to consider in this prospective trial. Explained to team that the sample size can range from 450-2000 to power the study, however, staying closer to the bottom may be more feasible, and 500-800 would probably give us the best study. Dr. Lurie asked what we can do to reduce this. Explained lowering the number of IV groups can help, but shouldn't reduce below 360 per calculation. Asked Brandon to give cohort def to analytics to determine study feasibility and timeframes to collect this range of data. "/>
  </r>
  <r>
    <x v="4"/>
    <s v="Dr. Lababidi"/>
    <d v="2024-08-16T00:00:00"/>
    <x v="11"/>
    <n v="3"/>
    <s v="Re-ran all 10 regression models (using albumin not WBC). Transferred to remote desktop to add to Dr. Lababidi's folder. Began writing up to present to Dr. Lab."/>
  </r>
  <r>
    <x v="6"/>
    <s v="Dr. Barbera"/>
    <d v="2024-08-16T00:00:00"/>
    <x v="0"/>
    <n v="0.25"/>
    <s v="Walt asked for one update in the paper. I agree. Dr. Gould to change and submit for pub."/>
  </r>
  <r>
    <x v="23"/>
    <s v="Dr. Gould"/>
    <d v="2024-08-16T00:00:00"/>
    <x v="3"/>
    <n v="0.25"/>
    <s v="Walt rescheduled visit per their request. Stored documents in Dr. Gould's folders"/>
  </r>
  <r>
    <x v="4"/>
    <s v="Dr. Lababidi"/>
    <d v="2024-08-16T00:00:00"/>
    <x v="0"/>
    <n v="1.5"/>
    <s v="sent rough output to Dr. Lababidi for her review. Began filling in tables and writing."/>
  </r>
  <r>
    <x v="16"/>
    <s v="Dr. Parker Williams"/>
    <d v="2024-08-16T00:00:00"/>
    <x v="12"/>
    <n v="0.5"/>
    <s v="Removed component in SAP that refers to making direct comparisons of LRH data and COSMOS data and sent to research team. Recommended them pasting this update into the newest version of the protocol before IRB submission."/>
  </r>
  <r>
    <x v="2"/>
    <s v="Dr. Sabina"/>
    <d v="2024-08-16T00:00:00"/>
    <x v="7"/>
    <n v="1.5"/>
    <s v="Reviewed Protocol and DCF to begin drafting DRR. Notified Drew that on DCF Dr. Sabina wrote to exclude patients with Acute COPD exacerbations, although the full title of the study says that is the primary sample for the study. Also one of the outcomes is mortality and he excluded those who expired. Drew called me, and we discussed study feasibility."/>
  </r>
  <r>
    <x v="12"/>
    <s v="Dr. Lurie/Dr.Bizanti"/>
    <d v="2024-08-19T00:00:00"/>
    <x v="10"/>
    <n v="1"/>
    <s v="Dr. Lurie asked if it would be appropriate to put 50% pts in a control group and then the remainder of the sample evenly divded among the intervention groups. I said, if he's interested in comparing the interventions, even groups across would be ideal. He also inquired about sections of the protocol that may be missing in our prospective templates. Mentioned that Brandon and I may need to review, and if missing, we need to address with our department leadership to address."/>
  </r>
  <r>
    <x v="0"/>
    <s v="Drew/Kellcee"/>
    <d v="2024-08-19T00:00:00"/>
    <x v="8"/>
    <n v="1"/>
    <m/>
  </r>
  <r>
    <x v="7"/>
    <s v="Dr. Sabina"/>
    <d v="2024-08-19T00:00:00"/>
    <x v="5"/>
    <n v="0.25"/>
    <s v="Dr. Sabina sent over updated cover letter, DCF, and prtocol, and metioned he needs an updated sample size calc. Responded thanking for the docs, and I'll update him as soon as I can with the SS calc."/>
  </r>
  <r>
    <x v="16"/>
    <s v="Dr. Parker Williams"/>
    <d v="2024-08-19T00:00:00"/>
    <x v="3"/>
    <n v="0.25"/>
    <s v="Dr. Lugo responded to my email alone thanking me for my time on the study and said he'd ask the resident (Dr. Williams I presume) to address my update which is to remove the part of the SAP that compares the datasets as this can't adequately be done. I responded by thanking his attention and I look forward to helping. "/>
  </r>
  <r>
    <x v="0"/>
    <s v="Dr. Sabina"/>
    <d v="2024-08-19T00:00:00"/>
    <x v="10"/>
    <n v="0.5"/>
    <s v="Dr. Sabina requested a consult for stats help of a meta-analysis. Consulted with Drew, he recommended I reply to let him know I've received the message. Drew and I will determine next steps and I will fu tomorrow."/>
  </r>
  <r>
    <x v="19"/>
    <s v="Dr. Straughan"/>
    <d v="2024-08-19T00:00:00"/>
    <x v="5"/>
    <n v="0.25"/>
    <s v="Dr. Straughan sent us signed document. Says PI is Dr. Alleyne, he needs to correct. Brandon will fu with him."/>
  </r>
  <r>
    <x v="6"/>
    <s v="Dr. Barbera"/>
    <d v="2024-08-19T00:00:00"/>
    <x v="3"/>
    <n v="0.25"/>
    <s v="Dr. Barbera said he's approving the final version of paper. I responded I also approve."/>
  </r>
  <r>
    <x v="24"/>
    <s v="Dr. Lauren Morata"/>
    <d v="2024-08-19T00:00:00"/>
    <x v="5"/>
    <n v="1"/>
    <s v="Brandon and I met to review study developements and to schedule steps to get study to completion."/>
  </r>
  <r>
    <x v="20"/>
    <s v="Dr. Rasheid"/>
    <d v="2024-08-19T00:00:00"/>
    <x v="3"/>
    <n v="0.5"/>
    <s v="Dr. Alex Tran sent updated documents and asked for Dr. Rasheid to finalize. I stored these doc versions in the OneDrive folder for study. Waiting for Dr. Rasheid's updates."/>
  </r>
  <r>
    <x v="5"/>
    <s v="Dr. Stenersen"/>
    <d v="2024-08-19T00:00:00"/>
    <x v="5"/>
    <n v="0.5"/>
    <s v="During analytics meeting, TZ mentioned Dr. Stenersen requested n of comorbidities for index visit. She mentioned that he'll need to provide an exhaustive list of comorbidities to include, or she can provide CCI and this will provide a count variable for the n on the CCI calculation list. Sent CCI cormorbidity list to Brandon to fu with Dr. Stenersen."/>
  </r>
  <r>
    <x v="2"/>
    <s v="Dr. Sabina"/>
    <d v="2024-08-19T00:00:00"/>
    <x v="7"/>
    <n v="0.5"/>
    <s v="Finished DRR. Sent to analytics team."/>
  </r>
  <r>
    <x v="2"/>
    <s v="Dr. Sabina"/>
    <d v="2024-08-19T00:00:00"/>
    <x v="5"/>
    <n v="1"/>
    <s v="Reviewed DCF and protocol for the purpose of the DRR. Noticed the 5 year date range for inclusion criteria, however, the sample size he provided in the protocol requests 252 cases. IRB has told me on study (Back Pain in ED (Jan 4, 2024) not to provide the sample size calc, just the cohort definition if that's what we intended to use. The on a subsequent study, (Recidivism in Psych - 7/5/24), I was told to include a sample size calc and we should not get samples of data that greatly exceeds the proposed amount of cases, and that we should note what will be done with excess cases? Will data be deleted? Will a random sample be used? Since no cohort pull was done by analytics, no feasbility or sample estimate was generated to determine approximately how many patients fit this studies criteria, however, most date ranges of 5 years would be far greater than 252 cases. I'm not sure how the process of research at LRH handles these type of concerns. Will discuss w Drew on 8/20 meeting."/>
  </r>
  <r>
    <x v="7"/>
    <s v="Dr. Sabina"/>
    <d v="2024-08-19T00:00:00"/>
    <x v="7"/>
    <n v="1"/>
    <s v="Updated DRR to fit the adjustments on Dr. Sabina's Study for data collection. Will address Sample Size calc per his request when possible."/>
  </r>
  <r>
    <x v="0"/>
    <s v="Drew/Kellcee"/>
    <d v="2024-08-20T00:00:00"/>
    <x v="1"/>
    <n v="1"/>
    <s v="Met for weekly 1 on 1"/>
  </r>
  <r>
    <x v="12"/>
    <s v="Dr. Lurie/Dr.Bizanti"/>
    <d v="2024-08-20T00:00:00"/>
    <x v="3"/>
    <n v="0.25"/>
    <s v="Dr. Lurie requested to meet for &quot;5-10 minutes&quot; to discuss randomization. I scheduled a meeting. - Per Drew risk may be too high, and we may need to meet again"/>
  </r>
  <r>
    <x v="8"/>
    <s v="Dr. Rusli"/>
    <d v="2024-08-20T00:00:00"/>
    <x v="3"/>
    <n v="0.25"/>
    <s v="Ken notified Andrew and I that the data is prepped, once vetted will be available for our review."/>
  </r>
  <r>
    <x v="4"/>
    <s v="Dr. Lababidi"/>
    <d v="2024-08-20T00:00:00"/>
    <x v="0"/>
    <n v="2"/>
    <s v="Opened syntax, data, and output. Created tables for output"/>
  </r>
  <r>
    <x v="7"/>
    <s v="Dr. Sabina"/>
    <d v="2024-08-20T00:00:00"/>
    <x v="5"/>
    <n v="0.75"/>
    <s v="Conducted a new sample size calculation based on Dr. Sabina's updates. Revised SAP per updates. Sent to Dr. Massaro, Sabina, Drew, and Brandon. "/>
  </r>
  <r>
    <x v="2"/>
    <s v="Dr. Sabina"/>
    <d v="2024-08-20T00:00:00"/>
    <x v="3"/>
    <n v="0.25"/>
    <s v="Todd emailed team/Dr. Sabina to notify him the data pull request is with them and that he will assign it as soon as a data scientist is available. This will take 2-4 week. Dr. Sabina ok'd"/>
  </r>
  <r>
    <x v="25"/>
    <s v="Dr. Peplinski"/>
    <d v="2024-08-20T00:00:00"/>
    <x v="3"/>
    <n v="0.25"/>
    <s v="Dr. Peplinski said she found a comprehensive list of contraceptives. WIll update docs and send to us soon"/>
  </r>
  <r>
    <x v="0"/>
    <s v="Dr. Sabina"/>
    <d v="2024-08-20T00:00:00"/>
    <x v="2"/>
    <n v="0.5"/>
    <s v="Explained to Dr. Sabina the primary differences between OR and HR, but for formal research advice, he needs to submit an intake."/>
  </r>
  <r>
    <x v="11"/>
    <s v="Dr. Boucher"/>
    <d v="2024-08-20T00:00:00"/>
    <x v="10"/>
    <n v="0.75"/>
    <s v="Brandon and I met to review study documents. Brandon to fu via email to clarify data request for secondary objective &quot;cost analysis&quot;. I also recommended added 30-day all-cause readmission or EDvisit so we can assess some metric of complication in his &quot;pull out method group&quot;."/>
  </r>
  <r>
    <x v="26"/>
    <s v="Dr. Vivek Patel"/>
    <d v="2024-08-20T00:00:00"/>
    <x v="10"/>
    <n v="1"/>
    <s v="Met with Lauren and Drew to discuss study progression"/>
  </r>
  <r>
    <x v="27"/>
    <s v="Dr. Lurie/Dr.Bizanti"/>
    <d v="2024-08-20T00:00:00"/>
    <x v="9"/>
    <n v="1"/>
    <s v="Intake to review study design and research questions.- Is renal vein diameter a good predictor of AKI? In people who develop AKI, what does the renal diameter look like prior to AKI, during, and after resolution (at discharge)?"/>
  </r>
  <r>
    <x v="12"/>
    <s v="Dr. Lurie/Dr.Bizanti"/>
    <d v="2024-08-21T00:00:00"/>
    <x v="2"/>
    <n v="0.5"/>
    <s v="Explained to Dr. Lurie randomization techniques and improtance to study design per his interest and request."/>
  </r>
  <r>
    <x v="12"/>
    <s v="Dr. Lurie/Dr.Bizanti"/>
    <d v="2024-08-21T00:00:00"/>
    <x v="10"/>
    <n v="1"/>
    <s v="Discussed the limitations of the study design regarding the risk to patients in the different independent variable groups. Explained that Drew was meeting with IM dept right now and may come back with additional insight for study design, Legal, and IRB considerations. Also, Dr. Lurie agreed that if the hospital considers this design too risky, then we can propose a retrospective pilot study to inform IV groups. Dr. Lurie sent us the list of diuretics he's interested in monitoring in study. Brandon to contact analytics/informatics to aid in study feasibility assessment through number of HF patients who get sodium screenings retrospectively and how accurately we can record time of diuretic administration. We will fu with study team once we know more from Drew on Legal/IRB and analytics on retrospective feasibility."/>
  </r>
  <r>
    <x v="15"/>
    <s v="Dr. Edington"/>
    <d v="2024-08-21T00:00:00"/>
    <x v="9"/>
    <n v="1"/>
    <s v="Discussed study design, statistics, methodology, intervention and control groups, paper work, and IRB submission processes. I will begin sample size calculation as soon as possible. Study team will begin gathering documents and variable list."/>
  </r>
  <r>
    <x v="0"/>
    <s v="Drew/Kellcee"/>
    <d v="2024-08-21T00:00:00"/>
    <x v="3"/>
    <n v="0.5"/>
    <s v="Responded to IT request for informaiton about allowing R package downloads."/>
  </r>
  <r>
    <x v="8"/>
    <s v="Dr. Rusli"/>
    <d v="2024-08-21T00:00:00"/>
    <x v="8"/>
    <n v="0.5"/>
    <s v="Scheduling meeting with Andrew to discuss back pain study and next steps. I rescheduled, then he rescheduled. Meet tomorrow."/>
  </r>
  <r>
    <x v="0"/>
    <s v="Drew/Kellcee"/>
    <d v="2024-08-21T00:00:00"/>
    <x v="2"/>
    <n v="0.25"/>
    <s v="Discussed with Walt different study design methodologist, and also he will generate a template with instructions for PI's/physicians to complete DRR's independently."/>
  </r>
  <r>
    <x v="0"/>
    <s v="Drew/Kellcee"/>
    <d v="2024-08-21T00:00:00"/>
    <x v="1"/>
    <n v="0.5"/>
    <s v="Sorted emails"/>
  </r>
  <r>
    <x v="4"/>
    <s v="Dr. Lababidi"/>
    <d v="2024-08-21T00:00:00"/>
    <x v="0"/>
    <n v="1.5"/>
    <s v="filled tables"/>
  </r>
  <r>
    <x v="0"/>
    <s v="Drew/Kellcee"/>
    <d v="2024-08-22T00:00:00"/>
    <x v="7"/>
    <n v="0.5"/>
    <s v="Reviewed the DRR guide that Walt generated to guide physicians on how to complete independently. Added feedback, but overall good condition."/>
  </r>
  <r>
    <x v="8"/>
    <s v="Dr. Rusli"/>
    <d v="2024-08-22T00:00:00"/>
    <x v="4"/>
    <n v="1"/>
    <s v="Met with Andrew to discuss back pain study and next steps."/>
  </r>
  <r>
    <x v="0"/>
    <s v="Drew/Kellcee"/>
    <d v="2024-08-22T00:00:00"/>
    <x v="1"/>
    <n v="0.5"/>
    <s v="Discussed including Drew on IM meetings and overall department study involvement. Asked CRCs/Walt to include Drew on all IM study meetings"/>
  </r>
  <r>
    <x v="0"/>
    <s v="Drew/Kellcee"/>
    <d v="2024-08-22T00:00:00"/>
    <x v="1"/>
    <n v="0.5"/>
    <s v="Updated IT about need for R packages and associated software. Informed Drew that the ticket is pending."/>
  </r>
  <r>
    <x v="12"/>
    <s v="Dr. Lurie/Dr.Bizanti"/>
    <d v="2024-08-22T00:00:00"/>
    <x v="3"/>
    <n v="0.25"/>
    <s v="Discussed with Brandon the formal inclusion critiera and requests for Analytics and informatics to guide study feasibility."/>
  </r>
  <r>
    <x v="11"/>
    <s v="Dr. Boucher"/>
    <d v="2024-08-22T00:00:00"/>
    <x v="3"/>
    <n v="0.25"/>
    <s v="Brandon and I met to review study documents a couple days ago. Brandon to fu'd with study team via email to clarify data request for secondary objective &quot;cost analysis&quot;. I also recommended added 30-day all-cause readmission or EDvisit so we can assess some metric of complication in his &quot;pull out method group&quot;."/>
  </r>
  <r>
    <x v="20"/>
    <s v="Dr. Rasheid"/>
    <d v="2024-08-22T00:00:00"/>
    <x v="3"/>
    <n v="0.25"/>
    <s v="Dr. Rashied reviewed study documents and added some comments, will review when I get the opportunity. Scheduled time to meet with Brandon."/>
  </r>
  <r>
    <x v="0"/>
    <s v="Drew/Kellcee"/>
    <d v="2024-08-22T00:00:00"/>
    <x v="1"/>
    <n v="1"/>
    <s v="Sorted emails"/>
  </r>
  <r>
    <x v="7"/>
    <s v="Dr. Sabina"/>
    <d v="2024-08-22T00:00:00"/>
    <x v="5"/>
    <n v="0.75"/>
    <s v="Ken asked questions to have Dr. Sabina clarify. He asked to exclude pts on dialysis, but then Dr. Sab mentioned theirs no way to know. Just assume people in CKD stage 5 are to be excluded. Ken emailed back and forth to clarify variables"/>
  </r>
  <r>
    <x v="15"/>
    <s v="Dr. Edington"/>
    <d v="2024-08-22T00:00:00"/>
    <x v="5"/>
    <n v="0.5"/>
    <s v="Dr. Edington emailed with his covariates. The study is mixed (retro for control, prospective for intervention groups). He asked to include tempurate as a covariate, asked if this has been historically recorded so that we have this for our control and intervention groups."/>
  </r>
  <r>
    <x v="0"/>
    <s v="Drew/Kellcee"/>
    <d v="2024-08-22T00:00:00"/>
    <x v="1"/>
    <n v="0.5"/>
    <s v="Drew drafted an email to staff to mobilze research support for depts and residents. Provided feedback"/>
  </r>
  <r>
    <x v="0"/>
    <s v="Drew/Kellcee"/>
    <d v="2024-08-22T00:00:00"/>
    <x v="1"/>
    <n v="0.5"/>
    <s v="Drew requested a meeting to gain information about data structure/collection for Perigen. team unable to attend. Trouble shoot dept info with Walt/Drew"/>
  </r>
  <r>
    <x v="4"/>
    <s v="Dr. Lababidi"/>
    <d v="2024-08-22T00:00:00"/>
    <x v="0"/>
    <n v="1"/>
    <s v="Continued to format tables"/>
  </r>
  <r>
    <x v="8"/>
    <s v="Dr. Rusli"/>
    <d v="2024-08-22T00:00:00"/>
    <x v="3"/>
    <n v="0.5"/>
    <s v="Emailed DR. Rusli/team to clarify one of the outcome variable definitions."/>
  </r>
  <r>
    <x v="7"/>
    <s v="Dr. Sabina"/>
    <d v="2024-08-23T00:00:00"/>
    <x v="5"/>
    <n v="1"/>
    <s v="Ken emailed asking to clarify the list of diuretics that appear in the cohort description that Dr. Sabina is electing to exclude. Ken messaged me separately asking for me to share the DCF with him because he has concerns about the drug group frequencies. I shared with him on OneDrive and tried to get clarity on his concerns. Will followup with him when he responds."/>
  </r>
  <r>
    <x v="4"/>
    <s v="Dr. Lababidi"/>
    <d v="2024-08-23T00:00:00"/>
    <x v="0"/>
    <n v="3"/>
    <s v="Continued to format tables. "/>
  </r>
  <r>
    <x v="28"/>
    <s v="Dr. Mover"/>
    <d v="2024-08-23T00:00:00"/>
    <x v="3"/>
    <n v="0.25"/>
    <s v="Dr. Mover emailed TZ and I to notify us that her and Dr. Shirvani are meeting to discuss study development and asked Tz to clarify some of the variables she provided."/>
  </r>
  <r>
    <x v="0"/>
    <m/>
    <m/>
    <x v="13"/>
    <m/>
    <m/>
  </r>
  <r>
    <x v="0"/>
    <s v="Drew/Kellcee"/>
    <d v="2024-08-23T00:00:00"/>
    <x v="1"/>
    <n v="1.5"/>
    <s v="Drew called and discussed R packages and IT restrictions. Scheduled a meeting for Wednesday to outline the software necessary to improve job duties and departmental goals. Scheduled a meeting to meet with him, walt and Ibraheem on Wednesday next week. Scheduled time with all CRCs, Drew, and Kellcee to discuss Prospective study designs for next Tuesday."/>
  </r>
  <r>
    <x v="21"/>
    <s v="Dr. Matasavage"/>
    <d v="2024-08-23T00:00:00"/>
    <x v="3"/>
    <n v="0.25"/>
    <s v="Dr. Matasavage sent updated comments to the revisions that IRB suggested. Brandon and I to meet and review."/>
  </r>
  <r>
    <x v="4"/>
    <s v="Dr. Lababidi"/>
    <d v="2024-08-23T00:00:00"/>
    <x v="4"/>
    <n v="2"/>
    <s v="Something strange happened with Race in Deep SSI and Wound disruption models. Trouble shooting. Have inflated betas and CIs. "/>
  </r>
  <r>
    <x v="18"/>
    <s v="Dr. Vivek Patel"/>
    <d v="2024-08-23T00:00:00"/>
    <x v="3"/>
    <n v="0.25"/>
    <s v="Dr. Patel emailed saying he completed CITI and approved protocol for IRB submission."/>
  </r>
  <r>
    <x v="0"/>
    <s v="Drew/Kellcee"/>
    <d v="2024-08-23T00:00:00"/>
    <x v="1"/>
    <n v="1"/>
    <s v="Updated time sheet."/>
  </r>
  <r>
    <x v="0"/>
    <s v="Drew/Kellcee"/>
    <d v="2024-08-26T00:00:00"/>
    <x v="1"/>
    <n v="1"/>
    <s v="Met with Drew for annual evaluation."/>
  </r>
  <r>
    <x v="0"/>
    <s v="Drew/Kellcee"/>
    <d v="2024-08-26T00:00:00"/>
    <x v="1"/>
    <n v="0.5"/>
    <s v="Emailed Drew study timeline for Dr. Mead's study, and shared previous study timeline for Dr. Sabina's CHF study to outline the amount of time/effort it takes to facilitate studies with ever-changing data, analyses, questions etc."/>
  </r>
  <r>
    <x v="0"/>
    <s v="Drew/Kellcee"/>
    <d v="2024-08-26T00:00:00"/>
    <x v="1"/>
    <n v="0.5"/>
    <s v="Opened computer/programs, sorted emails."/>
  </r>
  <r>
    <x v="13"/>
    <s v="Dr. Mead"/>
    <d v="2024-08-26T00:00:00"/>
    <x v="3"/>
    <n v="0.25"/>
    <s v="Dr. Mead emailed for an update. Explained I'm wrapping up a study now, and will be getting back to her study this week. Updated her that we got an FTE approval for another statisitican and should improve future developments."/>
  </r>
  <r>
    <x v="4"/>
    <s v="Dr. Lababidi"/>
    <d v="2024-08-26T00:00:00"/>
    <x v="0"/>
    <n v="4.5"/>
    <s v="Emailed Dr. Lababidi to set up meeting to review results/paper. Will try to finish write-up today. "/>
  </r>
  <r>
    <x v="29"/>
    <s v="Dr. Tsai"/>
    <d v="2024-08-26T00:00:00"/>
    <x v="10"/>
    <n v="0.25"/>
    <s v="Ran into Dr. Tsai in the hall. He said he sent Lauren updated docs ready for IRB. I explained I'd fu with her to send if ready. Messaged Lauren on Teams"/>
  </r>
  <r>
    <x v="7"/>
    <s v="Dr. Sabina"/>
    <d v="2024-08-26T00:00:00"/>
    <x v="3"/>
    <n v="0.25"/>
    <s v="Ken requested protocol and DCF to compare against his data pull. I shared on OneDrive."/>
  </r>
  <r>
    <x v="0"/>
    <s v="Drew/Kellcee"/>
    <d v="2024-08-26T00:00:00"/>
    <x v="1"/>
    <n v="1"/>
    <s v="Study timelines - Sent times for Cancer &amp; COVID and the CHF &amp; Diuretics studies to Drew. Will work on additonal ones when time permits"/>
  </r>
  <r>
    <x v="4"/>
    <s v="Dr. Lababidi"/>
    <d v="2024-08-27T00:00:00"/>
    <x v="0"/>
    <n v="2.5"/>
    <s v="Completed Write-up for abstract and base for methods and results in paper. Waiting for Dr. Lab contributions and to accept my meeting request."/>
  </r>
  <r>
    <x v="0"/>
    <s v="Drew/Kellcee"/>
    <d v="2024-08-27T00:00:00"/>
    <x v="1"/>
    <n v="2"/>
    <s v="Met with research staff to discuss feasibility of prospective studies at LRH. Opened computer/programs, sorted emails."/>
  </r>
  <r>
    <x v="22"/>
    <s v="Dr. Hasara"/>
    <d v="2024-08-27T00:00:00"/>
    <x v="4"/>
    <n v="1.5"/>
    <s v="Opened data in SPSS and began cleaning/organizing data"/>
  </r>
  <r>
    <x v="0"/>
    <s v="Drew/Kellcee"/>
    <d v="2024-08-27T00:00:00"/>
    <x v="2"/>
    <n v="1"/>
    <s v="Spoke with Precisious (LRH employee) touring research to understand our duties"/>
  </r>
  <r>
    <x v="7"/>
    <s v="Dr. Sabina"/>
    <d v="2024-08-28T00:00:00"/>
    <x v="3"/>
    <n v="1"/>
    <s v="Ken notified me that the data for the CHF study is available. Notified Dr. Sabina. Will get to this when study is at the top of my queue. Explained that he is 5th in queue and 3-4 weeks for an analysis = 15-20 weeks expected for analysis. (mid Dec). - Received notice from IRB that this study is not yet IRB approved - Package opened. Won't be formally entered into my queue until IRB approval."/>
  </r>
  <r>
    <x v="0"/>
    <s v="Drew/Kellcee"/>
    <d v="2024-08-28T00:00:00"/>
    <x v="1"/>
    <n v="1"/>
    <s v="Met with Drew and Ibraheem to discuss R and Github needs to review with IT/Security"/>
  </r>
  <r>
    <x v="22"/>
    <s v="Dr. Hasara"/>
    <d v="2024-08-28T00:00:00"/>
    <x v="4"/>
    <n v="1.5"/>
    <s v="emailed dr. hasara to clarify variables for the model and began cleaning data"/>
  </r>
  <r>
    <x v="26"/>
    <s v="Dr. Vivek Patel"/>
    <d v="2024-08-28T00:00:00"/>
    <x v="3"/>
    <n v="0.25"/>
    <s v="Lauren and Dr. Alsamann setting up time to review documents and submit to IRB together."/>
  </r>
  <r>
    <x v="11"/>
    <s v="Dr. Boucher"/>
    <d v="2024-08-28T00:00:00"/>
    <x v="3"/>
    <n v="0.25"/>
    <s v="Team notified us that they're prepping the protocol and have questions about IRBnet. Brandon to respond."/>
  </r>
  <r>
    <x v="15"/>
    <s v="Dr. Edington"/>
    <d v="2024-08-28T00:00:00"/>
    <x v="3"/>
    <n v="0.25"/>
    <s v="Received protocol via email. Brandon and I to review when available."/>
  </r>
  <r>
    <x v="30"/>
    <s v="Dr. Bizanti"/>
    <d v="2024-08-28T00:00:00"/>
    <x v="3"/>
    <n v="0.25"/>
    <s v="Brandon emailed Dr. Bizanti to let him know this study is archived and will need to contact us to move this study back onto our desks."/>
  </r>
  <r>
    <x v="31"/>
    <s v="Dr. Gould"/>
    <d v="2024-08-28T00:00:00"/>
    <x v="9"/>
    <n v="1.25"/>
    <s v="Met with PI/team to review PICOT. Informed team to begin completing DCF and protocol. Will generate sample size for feasbility."/>
  </r>
  <r>
    <x v="29"/>
    <s v="Dr. Tsai"/>
    <d v="2024-08-28T00:00:00"/>
    <x v="12"/>
    <n v="3"/>
    <s v="Reviewed prtocol and DCF with Lauren. Made comments for revision. Created SAP. Lauren requested Dr. Tsai make changes and cc'd Drew and Dr. Lugo. I sent SAP. DCF defined well enough to generate sap from."/>
  </r>
  <r>
    <x v="0"/>
    <s v="Drew/Kellcee"/>
    <d v="2024-08-28T00:00:00"/>
    <x v="8"/>
    <n v="1"/>
    <s v="Met with Ken, Andrew, and Ibraheem to discuss R functions and additional data science tools to expand our statistical and methodological capacity for academic quality studies."/>
  </r>
  <r>
    <x v="30"/>
    <s v="Dr. Bizanti"/>
    <d v="2024-08-29T00:00:00"/>
    <x v="3"/>
    <n v="0.25"/>
    <s v="Dr. Bizanti said he's withdrawn from the study and not going to persue it anymore."/>
  </r>
  <r>
    <x v="7"/>
    <s v="Dr. Sabina"/>
    <d v="2024-08-29T00:00:00"/>
    <x v="3"/>
    <n v="0.5"/>
    <s v="Ken notified team that he found a way to use &quot;on hemadialysis&quot; as an exclusion criteria when Dr. Sabina previously said there was no way to know. Ken proposed re-drawning the data. I responded to the team to notify them the study hasn't been IRB approved yet and nothing more can be done with the data until it's IRB approved. Dr. Sab requested to have the data because he cant wait 4 months. I explained he cant work on data unyil IRB approved, but if he can show me the approval he can have the data."/>
  </r>
  <r>
    <x v="29"/>
    <s v="Dr. Tsai"/>
    <d v="2024-08-29T00:00:00"/>
    <x v="3"/>
    <n v="0.25"/>
    <s v="Dr. Tsai agreed to meet and Lauren offered times to meet."/>
  </r>
  <r>
    <x v="0"/>
    <s v="Drew/Kellcee"/>
    <d v="2024-08-29T00:00:00"/>
    <x v="1"/>
    <n v="0.25"/>
    <s v="Andrew Wade notified me/ken that there's an integration already in R Studio for Copilot, but doesn't currently work on LRH machines. "/>
  </r>
  <r>
    <x v="32"/>
    <s v="Dr. Shreyaska Dahal_x000a_"/>
    <d v="2024-08-29T00:00:00"/>
    <x v="3"/>
    <n v="0.25"/>
    <s v="!!!"/>
  </r>
  <r>
    <x v="13"/>
    <s v="Dr. Mead"/>
    <d v="2024-08-29T00:00:00"/>
    <x v="3"/>
    <n v="0.5"/>
    <s v="Dr. Mead emailed back and forth about deadlines. She has a conference deadline she's hoping to make in 2 weeks, ad another deadline end of Sept. Expalined I may not be able to finish her products by then."/>
  </r>
  <r>
    <x v="22"/>
    <s v="Dr. Hasara"/>
    <d v="2024-08-30T00:00:00"/>
    <x v="4"/>
    <n v="4"/>
    <s v="Continued cleaning data, running prelim analyses, creating necessary variables. Ran initial analyses looking at mismatch and ICU LOS. The relationship is not significant. Contacted Dr. Hasara to propose alternative outcomes."/>
  </r>
  <r>
    <x v="0"/>
    <s v="Drew/Kellcee"/>
    <d v="2024-08-30T00:00:00"/>
    <x v="1"/>
    <n v="4"/>
    <s v="Updated timesheet and all studies in Asana. Cleared email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
  <r>
    <x v="0"/>
    <s v="Dr. Rusli"/>
    <d v="2024-09-11T00:00:00"/>
    <x v="0"/>
    <n v="1"/>
    <s v="Met with Andrew Wade to review analysis"/>
  </r>
  <r>
    <x v="0"/>
    <s v="Dr. Rusli"/>
    <d v="2024-09-13T00:00:00"/>
    <x v="1"/>
    <n v="1"/>
    <s v="Met with Andrew Wade to review analysis. Andrew did a signficant amount of data cleaning. Next we will generate a data dictionary to appropriately classify data measurment prior to analysis. We discussed how variables should be entered and which analyses to start with (binary log regression for whether patient was admitted at index visit, or readmitted in 30 or 90 days. We scheduled to meet next week to review."/>
  </r>
  <r>
    <x v="0"/>
    <s v="Dr. Rusli"/>
    <d v="2024-09-20T00:00:00"/>
    <x v="2"/>
    <n v="0.5"/>
    <s v="Andrew had to reschedule the meeting to next week. Explained we have yet to receive a response from the PI/Study team about the last outcome. I followed up with them again to ask. If they don't respond, we'll answer it exactly as it's written. (been waiting a month)"/>
  </r>
  <r>
    <x v="1"/>
    <s v="Dr. Tsai"/>
    <d v="2024-09-03T00:00:00"/>
    <x v="3"/>
    <n v="0.25"/>
    <s v="Dr. Tsai emailed asking to for clarity on study documents. I explained these things can easily be cleared up in conversation and if he's able to accept one of the meeting times Lauren offered."/>
  </r>
  <r>
    <x v="1"/>
    <s v="Dr. Tsai"/>
    <d v="2024-09-12T00:00:00"/>
    <x v="4"/>
    <n v="1.5"/>
    <s v="Met with Dr. Tsai and Lauren to workshop study documents in prep for IRB submission. Asked to meet with him again since we went over the hour. He offered to meet after 5, I agreed. He decided tomorrow would be better but couldn't provide a time. I offered for him to let me know when he has time and I'll try to jump on a call with him tomorrow."/>
  </r>
  <r>
    <x v="1"/>
    <s v="Dr. Tsai"/>
    <d v="2024-09-13T00:00:00"/>
    <x v="3"/>
    <n v="0.25"/>
    <s v="Dr. Tsai called, I had a meeting, offered any other time today. "/>
  </r>
  <r>
    <x v="1"/>
    <s v="Dr. Tsai"/>
    <d v="2024-09-25T00:00:00"/>
    <x v="3"/>
    <n v="1"/>
    <s v="Met with Dr. Tsai to finalize protocol/study documents."/>
  </r>
  <r>
    <x v="2"/>
    <s v="Dr. Mead"/>
    <d v="2024-09-04T00:00:00"/>
    <x v="5"/>
    <n v="0.25"/>
    <s v="Notified Dr. Mead that I'll be returning to her study on Monday. Offered to meet if she'd like to review prior to revisiting this."/>
  </r>
  <r>
    <x v="2"/>
    <s v="Dr. Mead"/>
    <d v="2024-09-05T00:00:00"/>
    <x v="4"/>
    <n v="2"/>
    <s v="I reviewed the irb doc Dr. Mead sent me. I noticed the doc only says that the study is not non-human subjects but doesnt show an approval status. I emailed Trudy to confirm the study is approved and for a copy of the protocol. Trudy said study is allowed to proceed from IRB status, however she cannot provide me the protocol or DCF. I met with Drew and he asked me to notify Trudy, Deana, him, and Lisa Jacklin that the dataset has been deleted. I sent them the email. I am waiting to request new dataset from Dr. Mead because Drew is planning to speak to Blanche. I'll have to begin data cleaning and analysis from nearly the beginning."/>
  </r>
  <r>
    <x v="2"/>
    <s v="Dr. Mead"/>
    <d v="2024-09-06T00:00:00"/>
    <x v="5"/>
    <n v="0.25"/>
    <s v="Dr. Mead responded with agreeing to meet however, I'm waiting to hear back from Drew talking with Blanche about retrieving data. Will have to respond to Dr. Mead on Monday"/>
  </r>
  <r>
    <x v="2"/>
    <s v="Dr. Mead"/>
    <d v="2024-09-09T00:00:00"/>
    <x v="5"/>
    <n v="0.25"/>
    <s v="Dr. Mead emailed again asking to if we can meet today as I suggested. I emailed back saying I need to fu with Drew regarding data processes before we can meet and he's out this morning. Offered to meet with her tomorrow or Wednesday."/>
  </r>
  <r>
    <x v="2"/>
    <s v="Dr. Mead"/>
    <d v="2024-09-09T00:00:00"/>
    <x v="5"/>
    <n v="0.25"/>
    <s v="Dr. Mead emailed me and sent me the &quot;new dataset&quot; from 8/31/2024. She made note there are changes  to the dates to select months and years only. Waiting to fu regarding next steps until I can chat with Drew about data processes. "/>
  </r>
  <r>
    <x v="2"/>
    <s v="Dr. Mead"/>
    <d v="2024-09-10T00:00:00"/>
    <x v="5"/>
    <n v="0.25"/>
    <s v="Offered to meet with Dr. Mead today to review study data and begin analysis."/>
  </r>
  <r>
    <x v="2"/>
    <s v="Dr. Mead"/>
    <d v="2024-09-10T00:00:00"/>
    <x v="3"/>
    <n v="1"/>
    <s v="Met with Dr. Mead to review her analyses. She proposed a new analysis in addition to her previous using NCDB database. Requested deadline by end of month."/>
  </r>
  <r>
    <x v="2"/>
    <s v="Dr. Mead"/>
    <d v="2024-09-11T00:00:00"/>
    <x v="1"/>
    <n v="3"/>
    <s v="Began recoding data for staging variable. Staging has different data structure than it did previously. Cannot use syntax. Recoding and continuing data cleaning"/>
  </r>
  <r>
    <x v="2"/>
    <s v="Dr. Mead"/>
    <d v="2024-09-12T00:00:00"/>
    <x v="1"/>
    <n v="4"/>
    <s v="Dr. Mead emailed asking if I can open her NCDB database. File is zipped and I can't unzip. I asked her to upload each document/datafile individually so that I might be able to open. She sent me the website with her login info to download. Cleaned data in the HCC dataset in preparation for analysis."/>
  </r>
  <r>
    <x v="2"/>
    <s v="Dr. Mead"/>
    <d v="2024-09-13T00:00:00"/>
    <x v="1"/>
    <n v="5"/>
    <s v="Continued data cleaning, variable formatting, and descriptive statistics."/>
  </r>
  <r>
    <x v="2"/>
    <s v="Dr. Mead"/>
    <d v="2024-09-13T00:00:00"/>
    <x v="0"/>
    <n v="3"/>
    <s v="Conducted 2 of the full factoral anovas for study. Hvae several more to conduct."/>
  </r>
  <r>
    <x v="2"/>
    <s v="Dr. Mead"/>
    <d v="2024-09-16T00:00:00"/>
    <x v="0"/>
    <n v="1"/>
    <s v="Ran primary analyses"/>
  </r>
  <r>
    <x v="2"/>
    <s v="Dr. Mead"/>
    <d v="2024-09-18T00:00:00"/>
    <x v="0"/>
    <n v="3"/>
    <s v="Completed the analyses as Dr. Mead had proposed them comparing pre COVID era, Covid Era, and PostCovid era across treatment types (No treatment, either Chemo or Rad, or Both). The post COVID era group was too small to analyze in a full factoral design. Emailed Dr. Mead the update. Offered to analyze PreCOVID to COVID eras and described the Post COVID era."/>
  </r>
  <r>
    <x v="2"/>
    <s v="Dr. Mead"/>
    <d v="2024-09-19T00:00:00"/>
    <x v="3"/>
    <n v="0.75"/>
    <s v="Dr. Mead responded to my email from yesterday regarding not-working factoral design due to too few cases in post COVID era. Ran frequencies again and showed Dr. Mead."/>
  </r>
  <r>
    <x v="2"/>
    <s v="Dr. Mead"/>
    <d v="2024-09-20T00:00:00"/>
    <x v="0"/>
    <n v="1"/>
    <s v="Emailed Dr. Mead back about analysis and whether she wants to do the writeup and submit while only describing the Post COVID era. Recommend we do it since we've already come this far. Waiting for her confirmation."/>
  </r>
  <r>
    <x v="2"/>
    <s v="Dr. Mead"/>
    <d v="2024-09-23T00:00:00"/>
    <x v="1"/>
    <n v="1.25"/>
    <s v="Dr. Mead and I spoke. I was able to log in and download the NCDB dataset. The file is Zipped. Called IT, they tried but couldn't unlock it. They opened a ticket with IT security to open. Dr. Mead said they were able to open it for her. I told her they couldn't open it and security ticket open. Asked her to just share the unzipped files with me. Pending response."/>
  </r>
  <r>
    <x v="2"/>
    <s v="Dr. Mead"/>
    <d v="2024-09-24T00:00:00"/>
    <x v="5"/>
    <n v="0.5"/>
    <s v="Emailed Dr. Mead and cc'd Dr. Prowler and Drew. Explained that i am completing her HCC data analysis by next week. Her NCDB data analysis she initally proposed to me when I agreed to try to complete it before the conference deadline in early Oct was using a chi-square and t-test. She messaged back requesting a multiple regression, and the IT security hasn't unzipped the data file for me yet to access the NCDB database. Explained after her HCC study, the NCDB will be moved to the bottom of my queue, and i have 2 others waiting for analysis that will have to be addressed first. If they take 4 weeks each, then I should be able to return to the NCDB study in December. "/>
  </r>
  <r>
    <x v="2"/>
    <s v="Dr. Mead"/>
    <d v="2024-09-24T00:00:00"/>
    <x v="3"/>
    <n v="1"/>
    <s v="Met with Drew to discuss study development and communications with Dr. Mead."/>
  </r>
  <r>
    <x v="2"/>
    <s v="Dr. Mead"/>
    <d v="2024-09-24T00:00:00"/>
    <x v="0"/>
    <n v="2"/>
    <s v="Rerunning analyses wo Post covid era data"/>
  </r>
  <r>
    <x v="2"/>
    <s v="Dr. Mead"/>
    <d v="2024-09-25T00:00:00"/>
    <x v="0"/>
    <n v="2"/>
    <s v="Entered data into tables. Completed majority of primary analyses, need to complete descriptive comparisons about POST COVID era."/>
  </r>
  <r>
    <x v="2"/>
    <s v="Dr. Mead"/>
    <d v="2024-09-26T00:00:00"/>
    <x v="0"/>
    <n v="3.5"/>
    <s v="Continued primary analyses"/>
  </r>
  <r>
    <x v="2"/>
    <s v="Dr. Mead"/>
    <d v="2024-09-26T00:00:00"/>
    <x v="6"/>
    <n v="2"/>
    <s v="Began generating tables, output cleaning, and write-up for products."/>
  </r>
  <r>
    <x v="2"/>
    <s v="Dr. Mead"/>
    <d v="2024-09-26T00:00:00"/>
    <x v="6"/>
    <n v="5"/>
    <s v="Continued to work on cleaning output and generating a product for Dr. Mead via a conference abstract. emailed Dr. Mead to confirm to meet at 12 on Monday. Emailed her cleaned output, let her know I'm working on the writing. She agreed to meet at 12."/>
  </r>
  <r>
    <x v="2"/>
    <s v="Dr. Mead"/>
    <d v="2024-09-27T00:00:00"/>
    <x v="1"/>
    <n v="0.25"/>
    <s v="IT requested the link to the NCDB file from the primary webaddress. Expalained they will need approved physician credentials to retrieve data directly from that site. Otherwise I have the zipped folder I need help opening if they can remote in to unzip it. Waiting their response."/>
  </r>
  <r>
    <x v="2"/>
    <s v="Dr. Mead"/>
    <d v="2024-09-30T00:00:00"/>
    <x v="6"/>
    <n v="3"/>
    <s v="Met with Dr. Mead to show her results from HCC dataset study. As previously discussed, I analyzed the cancer sites with robust enough data to use the factorial anova design she initally proposed. She asked for me to go back and run simpler analyses on the Stomach and Pancreas sites. I agreed to do so, but also showed her (and she asked for) the postCOVID data in these 2 sites was 3 people in one site, and 5 in the other. She asked for it anyway. Completed. Sent to Dr. Mead, she said she would do all of the writng in the abstract. (Except she asked for methods section. Wrote Methods section and included in output writing.) Sent"/>
  </r>
  <r>
    <x v="2"/>
    <s v="Dr. Mead"/>
    <d v="2024-09-30T00:00:00"/>
    <x v="0"/>
    <n v="2"/>
    <s v="Re-coded some data to analyze the stomach and pancreas sites to provide to Dr. Mead. She said these were necessary for the upcoming conference submission."/>
  </r>
  <r>
    <x v="3"/>
    <s v="Dr. Lauren Morata"/>
    <d v="2024-09-24T00:00:00"/>
    <x v="5"/>
    <n v="0.25"/>
    <s v="9/24/24 Asked Brandon study status so I can introduce Walt for taking over study. He is going to schedule a meeting to try to resolve Ken's concerns about data, will include Walt. After we will meet with study team"/>
  </r>
  <r>
    <x v="4"/>
    <s v="Dr. Sabina"/>
    <d v="2024-09-04T00:00:00"/>
    <x v="5"/>
    <n v="0.25"/>
    <s v="REceived an email from IRB that package was unlocked again (Not IRB Approved)"/>
  </r>
  <r>
    <x v="4"/>
    <s v="Dr. Sabina"/>
    <d v="2024-09-10T00:00:00"/>
    <x v="5"/>
    <n v="0.5"/>
    <s v="Dr. Sab requested data, states he got IRB approval. Asked him to send me the letter and I'll send him the data. Dr. Sab sent to me. Requested Ken for data. Ken uploaded back to Shared Drive. I added to Dr. Sabina's OneDrive folder and shared with him. He now has access to the data."/>
  </r>
  <r>
    <x v="4"/>
    <s v="Dr. Sabina"/>
    <d v="2024-09-11T00:00:00"/>
    <x v="5"/>
    <n v="0.25"/>
    <s v="Dr. Sabina emailed saying he cannot do the analysis himself and asked me to do it. Explained I'd put him back in my queue and to anticipate a December turn around."/>
  </r>
  <r>
    <x v="4"/>
    <s v="Dr. Sabina"/>
    <d v="2024-09-23T00:00:00"/>
    <x v="5"/>
    <n v="0.25"/>
    <s v="Emailed Dr. Sabina to let him know Walt will take over the project (with his approval) and can begin analysis now."/>
  </r>
  <r>
    <x v="4"/>
    <s v="Dr. Sabina"/>
    <d v="2024-09-24T00:00:00"/>
    <x v="1"/>
    <n v="0.25"/>
    <s v="Met with Walt because he mentioned the dataset provided has a number inconsistent with the IRB approved protocol, however, the procotol itself has inconsistent language. Walt agreed, he will proceed with the analysis fitted to the justified a priori sample size calc amount."/>
  </r>
  <r>
    <x v="4"/>
    <s v="Dr. Sabina"/>
    <d v="2024-09-27T00:00:00"/>
    <x v="7"/>
    <n v="0.5"/>
    <s v="talked with Walt about data issues with study and problem solving."/>
  </r>
  <r>
    <x v="5"/>
    <s v="Dr. Gould"/>
    <d v="2024-09-03T00:00:00"/>
    <x v="5"/>
    <n v="0.25"/>
    <s v="Dr. Gould requested to move the appt time. Walt resscheduled for later."/>
  </r>
  <r>
    <x v="5"/>
    <s v="Dr. Gould"/>
    <d v="2024-09-04T00:00:00"/>
    <x v="8"/>
    <n v="1.25"/>
    <s v="Reviewed study documents to prep for intake meeting. Went to intake virtually. Attached docs to OneDrive folder. Gave advice on how to select covariates to aid in propensity score matching. Once we get back study documents, I'll draft SAP and sample size calc, DRR"/>
  </r>
  <r>
    <x v="5"/>
    <s v="Dr. Gould"/>
    <d v="2024-09-05T00:00:00"/>
    <x v="4"/>
    <n v="0.25"/>
    <s v="Dr. Gould sent updated documents. Brandon reviewed, I will review and provide feedback to move study to IRB."/>
  </r>
  <r>
    <x v="5"/>
    <s v="Dr. Gould"/>
    <d v="2024-09-06T00:00:00"/>
    <x v="4"/>
    <n v="1"/>
    <s v="Reviewed DCF and protocol. Made a few comments about inclusion critieria to help me write SAP and inclusion critieria/sample size estimate."/>
  </r>
  <r>
    <x v="5"/>
    <s v="Dr. Gould"/>
    <d v="2024-09-06T00:00:00"/>
    <x v="9"/>
    <n v="1"/>
    <s v="Reviewed DCF and protocol. Made a few comments about inclusion critieria to help me write SAP and inclusion critieria/sample size estimate."/>
  </r>
  <r>
    <x v="5"/>
    <s v="Dr. Gould"/>
    <d v="2024-09-06T00:00:00"/>
    <x v="4"/>
    <n v="2.25"/>
    <s v="Reviewed packages to determine if all the variables are usable as written and how these may be used in sample size determination for propensity score matching. Met with Walt to discuss options."/>
  </r>
  <r>
    <x v="5"/>
    <s v="Dr. Gould"/>
    <d v="2024-09-06T00:00:00"/>
    <x v="9"/>
    <n v="1.25"/>
    <s v="Reviewed packages to determine if all the variables are usable as written and how these may be used in sample size determination for propensity score matching. Met with Walt to discuss options. Sent to Brandon."/>
  </r>
  <r>
    <x v="5"/>
    <s v="Dr. Gould"/>
    <d v="2024-09-16T00:00:00"/>
    <x v="4"/>
    <n v="1.5"/>
    <s v="Completed the SAP on 9/6/24 when I received it. Reviewed protocol and DCF today to determine next steps. Added comments and met with Brandon, Brandon to contact PI/team and analytics to determine next steps and what's manual chart review. and Estimate feasible N"/>
  </r>
  <r>
    <x v="6"/>
    <s v="Dr. Loveday"/>
    <d v="2024-09-05T00:00:00"/>
    <x v="4"/>
    <n v="1"/>
    <s v="Dr. Loveday and Dr. James sent updated documents. Brandon reviewed, then sent to me to review and provide feedback to move study to IRB. The DCF and Protocol are disorganized and not cohesive. I asked Brandon to schedule a workshop with the PI/team to re-write large portions of these documents rather than us provide comments, as this would likely not be sufficient to move this project forward."/>
  </r>
  <r>
    <x v="6"/>
    <s v="Dr. Loveday"/>
    <d v="2024-09-18T00:00:00"/>
    <x v="3"/>
    <n v="1"/>
    <s v="Reviewed DCF and Protocol with team. Asked them to fluff the covariates list to aid in propensity score matching. Brandon and I will contact the analytics team to provide us with info for feasibility about how many pts are on GLP, the other drug, and on both. Explained if the study feasibility isn't able to work on LRH data, may be able to run in COSMOS. WIll revisit that depending on feasbiilty assessment."/>
  </r>
  <r>
    <x v="7"/>
    <s v="Dr. Edington"/>
    <d v="2024-09-06T00:00:00"/>
    <x v="4"/>
    <n v="1"/>
    <s v="I reviewed the protocol that Dr. Edington sent. He wrote it completely from scratch. It's good quality but needs to be enterted into our IRB documents for standardization and IRB submssion. Brandon sent. I asked Dr. Edington to fit into those docs"/>
  </r>
  <r>
    <x v="7"/>
    <s v="Dr. Edington"/>
    <d v="2024-09-16T00:00:00"/>
    <x v="4"/>
    <n v="1.5"/>
    <s v="Study team sent DCF and protocol on 9/10/24. I reviewed for methods and stats. DCF is simple and pretty good. Made revision recommendations and sent to Brandon to review."/>
  </r>
  <r>
    <x v="8"/>
    <s v="Dr. Hasara"/>
    <d v="2024-09-03T00:00:00"/>
    <x v="3"/>
    <n v="1"/>
    <s v="Talked with Dr. Hasara again to clarify concerns with data and research question. She needs a testable outcome. Descriptive study was not published. Offered to meet to brainstorm. Dr. Hasara emailed back about how she wants to include incompatibility blood volume but note whether blood was incompatible by Rh Factor or ABO. I asked her to create these variables and I can assess. Also wants to add symptoms at 3 days as an outcome. Explained I can only re-run this analysis one more time, after that I'll have to move on to other studies."/>
  </r>
  <r>
    <x v="8"/>
    <s v="Dr. Hasara"/>
    <d v="2024-09-10T00:00:00"/>
    <x v="1"/>
    <n v="0.25"/>
    <s v="Dr. Hasara sent over updated variables for blood incompatibility. Will return to this as soon as possible. Working on Dr. Mead's study."/>
  </r>
  <r>
    <x v="9"/>
    <s v="Dr. Semanco"/>
    <d v="2024-09-11T00:00:00"/>
    <x v="8"/>
    <n v="2"/>
    <s v="Had intake meeting with PI/team. Drew and I will meet again in the future to determine BP variabity analysis techniques. We will meet again in 2 weeks. Study team to work on DCF. Created folder in OneDrive. Uploaded study docs."/>
  </r>
  <r>
    <x v="9"/>
    <s v="Dr. Semanco"/>
    <d v="2024-09-12T00:00:00"/>
    <x v="3"/>
    <n v="1"/>
    <s v="Met with Drew and Brandon to review study and discuss BP variability algorythms. "/>
  </r>
  <r>
    <x v="9"/>
    <s v="Dr. Semanco"/>
    <d v="2024-09-12T00:00:00"/>
    <x v="9"/>
    <n v="1.5"/>
    <s v="Generated base for SAP but will complete when I receive DCF from study team."/>
  </r>
  <r>
    <x v="9"/>
    <s v="Dr. Semanco"/>
    <d v="2024-09-16T00:00:00"/>
    <x v="9"/>
    <n v="0.25"/>
    <s v="Team sent over DCF. Will re-review SAP to ensure it follows DCF. Matches mostly. Sent team my SAP, asked them to provide us the protocol and we'll ensure the DCF aligns prior to IRB submission,."/>
  </r>
  <r>
    <x v="9"/>
    <s v="Dr. Semanco"/>
    <d v="2024-09-16T00:00:00"/>
    <x v="4"/>
    <n v="0.75"/>
    <s v="Team sent over DCF. Re-review SAP to ensure it follows DCF. Matches mostly. Sent team my SAP, asked them to provide us the protocol and we'll ensure the DCF aligns prior to IRB submission,."/>
  </r>
  <r>
    <x v="9"/>
    <s v="Dr. Semanco"/>
    <d v="2024-09-23T00:00:00"/>
    <x v="3"/>
    <n v="1.75"/>
    <s v="Brandon sent me updated DCF. Reviewed. Made changes to the SAP to accommodate DCF Update. Met with team."/>
  </r>
  <r>
    <x v="10"/>
    <s v="Dr. Straughan"/>
    <d v="2024-09-05T00:00:00"/>
    <x v="4"/>
    <n v="1.5"/>
    <s v="Brandon sent me final versions of the DCF and protocol for review. Intention is to be final and submit to IRB for review. I stored docs in OneDrive. Reviewed and sent back to Brandon. Ok to send to IRB"/>
  </r>
  <r>
    <x v="10"/>
    <s v="Dr. Straughan"/>
    <d v="2024-09-16T00:00:00"/>
    <x v="4"/>
    <n v="0.75"/>
    <s v="Reviewed DRR and study docs per Brandon's request. Approved to go to IRB. I sent the DRR to the PI and study team so that they have the opportunity to review Tz's questions for data pull.."/>
  </r>
  <r>
    <x v="10"/>
    <s v="Dr. Straughan"/>
    <d v="2024-09-18T00:00:00"/>
    <x v="4"/>
    <n v="1.5"/>
    <s v="Dr. Perko responded to some of the comments in the DRR. Still several things unanswered. Sent her/PI, TZ and Brandon email. Dr. Straughan asked to submit without my feedback. I explained at least the outcome needs to be appropriately defined if he wants me to analyze the data. Otherwise, they're welcome to run the analyses themselves, and submit to IRB at anytime they want."/>
  </r>
  <r>
    <x v="11"/>
    <m/>
    <d v="2024-09-02T00:00:00"/>
    <x v="10"/>
    <m/>
    <s v="Labor Day"/>
  </r>
  <r>
    <x v="12"/>
    <s v="Dr. Rasheid"/>
    <d v="2024-09-03T00:00:00"/>
    <x v="4"/>
    <n v="0.5"/>
    <s v="Met with Brandon to review study docs and development to plan how to move project forward. Eden to draft SAP and DRR and send DRR to analytics. Brandon to clean up prtocol and prepare for IRB submission."/>
  </r>
  <r>
    <x v="12"/>
    <s v="Dr. Rasheid"/>
    <d v="2024-09-03T00:00:00"/>
    <x v="11"/>
    <n v="1.25"/>
    <s v="Generated DRR and shared with Brandon, Ken, and Todd on  OneDrive"/>
  </r>
  <r>
    <x v="12"/>
    <s v="Dr. Rasheid"/>
    <d v="2024-09-03T00:00:00"/>
    <x v="9"/>
    <n v="1"/>
    <s v="Generated Sample Size calculation, reviewed inclusion crtieria, variables, outcomes/objectives, and generated SAP. Shared with Brandon and notified study team of this development."/>
  </r>
  <r>
    <x v="12"/>
    <s v="Dr. Rasheid"/>
    <d v="2024-09-04T00:00:00"/>
    <x v="11"/>
    <n v="1.25"/>
    <s v="Ken brought up a series of questions about the data. Todd also noted that they can get length of OR time wo manual review. Ken's email was in paragraph format so I created bullets with his questions/concners and my own to summarize for PI. Added that when Ken can answer my questions, Brandon can schedule a meeting w PI and analytics."/>
  </r>
  <r>
    <x v="12"/>
    <s v="Dr. Rasheid"/>
    <d v="2024-09-05T00:00:00"/>
    <x v="5"/>
    <n v="0.25"/>
    <s v="Ken responded with an additional question, I asked Brandon to schedule a meeting with PI/Team us and Ken."/>
  </r>
  <r>
    <x v="13"/>
    <s v="Dr. Lurie"/>
    <d v="2024-09-24T00:00:00"/>
    <x v="8"/>
    <n v="0.25"/>
    <s v="Meeting rescheduled"/>
  </r>
  <r>
    <x v="14"/>
    <s v="Dr. Lababidi"/>
    <d v="2024-09-25T00:00:00"/>
    <x v="6"/>
    <n v="1"/>
    <s v="Prepped content to meet with Dr. Lababidi and presented results in preparation for study products. Dr. Lab requested hierarchial design change to provide R2 summary tables and unique influence of Albumin, and to consolidate points in paper. Once complete, we will submit first to Obstetrics and Gyn (green jounral), if rejected consider submitting to American Journal of Obstettics and Gynecology, or JMIG"/>
  </r>
  <r>
    <x v="14"/>
    <s v="Dr. Lababidi"/>
    <d v="2024-09-25T00:00:00"/>
    <x v="7"/>
    <n v="1.5"/>
    <s v="Taught Dr. Lababidi about the differences in regression and hierarchcial regression analysis."/>
  </r>
  <r>
    <x v="14"/>
    <s v="Dr. Lababidi"/>
    <d v="2024-09-30T00:00:00"/>
    <x v="0"/>
    <n v="1"/>
    <s v="Reran analyses as hierarchical models per Dr. Lab request"/>
  </r>
  <r>
    <x v="14"/>
    <s v="Dr. Lababidi"/>
    <d v="2024-09-30T00:00:00"/>
    <x v="6"/>
    <n v="1"/>
    <s v="started writing up output using hierarchical models"/>
  </r>
  <r>
    <x v="15"/>
    <s v="Dr. Mover"/>
    <d v="2024-09-27T00:00:00"/>
    <x v="8"/>
    <n v="0.25"/>
    <s v="Dr. Mover sent Drew a new research idea. He cc'd me and asked her to create an intake. I provided feedback on COSMOS feasibility for the study and that I'd review more once we had an intake. Dr. Mover suggested she may be able to get mortality data through other national registries but was curious what COSMOS has to offer."/>
  </r>
  <r>
    <x v="16"/>
    <s v="Dr. Farah Ferreiro"/>
    <d v="2024-09-23T00:00:00"/>
    <x v="5"/>
    <n v="0.25"/>
    <s v="Dr. FF got IRB approval from UF, and uploaded to IRB net."/>
  </r>
  <r>
    <x v="17"/>
    <s v="Dr. Lurie/Dr.Bizanti"/>
    <d v="2024-09-03T00:00:00"/>
    <x v="5"/>
    <n v="0.25"/>
    <s v="Walt scheduled intake meeting."/>
  </r>
  <r>
    <x v="18"/>
    <s v="Dr. Lurie"/>
    <d v="2024-09-17T00:00:00"/>
    <x v="8"/>
    <n v="1.5"/>
    <s v="Met with PI to review study project and ideas for proceeding. Dr. Lurie is collaborating with Dr. Rhan (who will head the project moving forward). They will fill in a DCF to help me inform the SAP. Study is observational/correlational. Correlate Jugular and ICV ultrasound"/>
  </r>
  <r>
    <x v="19"/>
    <s v="Dr. Alleyne/Parhin"/>
    <d v="2024-09-13T00:00:00"/>
    <x v="5"/>
    <n v="0.5"/>
    <s v="Dr. Parhin and asked to rerun some analysis so she can submit to a conference in Oct. I explained my analyses requests are back logged to december right now, so I wouldn't be able to provide an additional analysis at this time but I can meet with her to show her some free software that she may be able to run stats independently. - She replied, asked for help if not from me, then from someone else. I asked Drew."/>
  </r>
  <r>
    <x v="19"/>
    <s v="Dr. Alleyne/Parhin"/>
    <d v="2024-09-20T00:00:00"/>
    <x v="5"/>
    <n v="0.25"/>
    <s v="Emailed Dr. Alleyne to meet so that i can get communication feedback on how I can better assist her residents to research development."/>
  </r>
  <r>
    <x v="20"/>
    <s v="Dr. Hasara"/>
    <d v="2024-09-04T00:00:00"/>
    <x v="8"/>
    <n v="1.5"/>
    <s v="Reviewed study documents to prep for intake meeting. Went to intake virtually. Attached docs to OneDrive folder. Dr. Hasara said study was rejected from journal. Requested assistance in analysis/manuscript writing. Brandon to request permission from Trudy if I can see data (approved under expedited). If I can, I'll review data to see if study is appropriatly powered for a log regression (originally run using t-tests and chi-squares). I requested review from the journals who rejected to be able to address their feedback."/>
  </r>
  <r>
    <x v="20"/>
    <s v="Dr. Hasara"/>
    <d v="2024-09-06T00:00:00"/>
    <x v="4"/>
    <n v="0.5"/>
    <s v="Per Brandon, Trudy asked Dr. Hasara to make an ammendment and add me to the personnel list to work on the study. I notified Dr. Hasara, and asked brandon to assist her in the process. Dr. Hasara sent me updated personnel list and requested I send her COI form. I gave her, she said she's going to upload to IRB net. Uploaded updated docs to OneDrive Folder. Dr. Hasara sent me feedback from reviewers for rejection. I read it. Still need to get IRB approval to take a look at the data."/>
  </r>
  <r>
    <x v="20"/>
    <s v="Dr. Hasara"/>
    <d v="2024-09-10T00:00:00"/>
    <x v="5"/>
    <n v="0.25"/>
    <s v="Brandon emailed Dr. H to confirm IRB process with Eden on personnel list. Dr. H updated COI and personnel list. Will begin to review when I'm able."/>
  </r>
  <r>
    <x v="20"/>
    <s v="Dr. Hasara"/>
    <d v="2024-09-23T00:00:00"/>
    <x v="5"/>
    <n v="0.25"/>
    <s v="Emailed Dr. Hasara to add Walt to the personnel list to see if he can help with the study."/>
  </r>
  <r>
    <x v="21"/>
    <s v="Dr. Mover"/>
    <d v="2024-09-13T00:00:00"/>
    <x v="5"/>
    <n v="0.25"/>
    <s v="Dr. Mover sent over updated protocol and DCF with questions and asked for methods/stats consult as well as protocol phrasing throughout. I explained I'll review when I get the chance and Lauren to provide updated protocol from IRB."/>
  </r>
  <r>
    <x v="21"/>
    <s v="Dr. Mover"/>
    <d v="2024-09-16T00:00:00"/>
    <x v="4"/>
    <n v="1.25"/>
    <s v="Reviewed protocol/DCF. Added information about updated Sample size calculation. Need to update sap, but not going to do until the rest of the documents are updated. Asked Lauren to add any additional comments she sees necessary and provide Dr. Mover the updated version of protocol from the IRB. May need to schedule a workshop meeting to assist since she's had difficulty with protocols in the past."/>
  </r>
  <r>
    <x v="21"/>
    <s v="Dr. Mover"/>
    <d v="2024-09-20T00:00:00"/>
    <x v="4"/>
    <n v="1"/>
    <s v="Reviewed DCF and protocol update. Dr. Mover is already aware that the documentation needs to be updated into the new IRB template to include manual chart review language. (Considering bringing Walt on for this study)."/>
  </r>
  <r>
    <x v="22"/>
    <s v="Dr. Matasavage"/>
    <d v="2024-09-03T00:00:00"/>
    <x v="4"/>
    <n v="0.5"/>
    <s v="Met with Brandon to review study docs and development to plan how to move project forward. - Eden to complete DRR and send to Analytics. Brandon to update protocol to prepare for IRB submission. Brandon will wait to send to IRB until I've sent analytics the DRR."/>
  </r>
  <r>
    <x v="22"/>
    <s v="Dr. Matasavage"/>
    <d v="2024-09-03T00:00:00"/>
    <x v="11"/>
    <n v="1.25"/>
    <s v="Reviewed study documents with Brandon and updated DRR with changes and notified Todd, TZ, and Brandon. Offered to have a meeting with PI and analytics to clarify any last minute concerns for IRB submission."/>
  </r>
  <r>
    <x v="22"/>
    <s v="Dr. Matasavage"/>
    <d v="2024-09-16T00:00:00"/>
    <x v="9"/>
    <n v="1"/>
    <s v="Updated SAP and sample size calc. Sent update to Brandon to notify the PI/team that we need the new version of protcol that the IRB published. "/>
  </r>
  <r>
    <x v="22"/>
    <s v="Dr. Matasavage"/>
    <d v="2024-09-17T00:00:00"/>
    <x v="9"/>
    <n v="3"/>
    <s v="Brandon sent an email saying there was one more peice of feedback from the IRB asking why we needed dose, frequency, and class of drugs. Among a list of 80 drugs they want to include, I don't know the justification they have for getting class, freq, or dose for every one of these drugs. I emailed them to confirm. Also sorted through the many kinds of analyses we can use to address their exploratory questions. Met with Walt to clarify statistics options for this exploratory design, and met with Brandon to soften language to Dr. Alleyne to ensure the concerns I have are informative and well received."/>
  </r>
  <r>
    <x v="23"/>
    <s v="Dr. Parker Williams"/>
    <d v="2024-09-06T00:00:00"/>
    <x v="5"/>
    <n v="0.25"/>
    <s v="Dr. Lugo emailed me on 8/17/24 saying he apprecited my help on this project. He also said it'd may be helpful for me and Dr. Williams to connect, and he'd let him know. I emailed today to fu because I haven't heard back from Dr. W yet, not sure if he's communicated with anyone else about his study, but wanted to fu. "/>
  </r>
  <r>
    <x v="23"/>
    <s v="Dr. Parker Williams"/>
    <d v="2024-09-27T00:00:00"/>
    <x v="9"/>
    <n v="0.5"/>
    <s v="Dr. Williams requested his study documents that are required for IRB submission. I sent him the most recent version of the SAP i developed, however, I do not have any recent documents from him (protocol or DCF). I asked Lauren to provide the updated version of the prtocol from the IRB and that he will need to transfer the content to the new protocol. I also offered a workshop meeting if he needs assistance in doing so. cc'd lugo"/>
  </r>
  <r>
    <x v="24"/>
    <s v="Dr. Wu/Alleyene"/>
    <d v="2024-09-24T00:00:00"/>
    <x v="3"/>
    <n v="1"/>
    <s v="Met with Walt to assess study progress."/>
  </r>
  <r>
    <x v="25"/>
    <s v="Dr. Gould"/>
    <d v="2024-09-04T00:00:00"/>
    <x v="9"/>
    <n v="1.25"/>
    <s v="Reviewed study documents and searched online for sensitivity of SIRS alert to inform sample size calculation and inform the SAP. Generated Sample size calc and notified study team of update. Asked Brandon to ask analytics to give us a cohort estimate. Asked study team to update us with protocol and DCF when available so I can update SAP in protocol."/>
  </r>
  <r>
    <x v="25"/>
    <s v="Dr. Gould"/>
    <d v="2024-09-05T00:00:00"/>
    <x v="4"/>
    <n v="0.5"/>
    <s v="Dr. Gould sent updated documents. Brandon reviewed, I will review and provide feedback to move study to IRB. Dr. Gould updated docs again today, Added to her updates to her folder in OneDrive"/>
  </r>
  <r>
    <x v="25"/>
    <s v="Dr. Gould"/>
    <d v="2024-09-06T00:00:00"/>
    <x v="4"/>
    <n v="1.5"/>
    <s v="Reviewed DCF and protocol. Made a few comments about inclusion critieria to help me write SAP and inclusion critieria/sample size estimate. Sent team/PI an email with my questions. Emailed brandon updates. Need cohort pull"/>
  </r>
  <r>
    <x v="25"/>
    <s v="Dr. Gould"/>
    <d v="2024-09-06T00:00:00"/>
    <x v="9"/>
    <n v="1.25"/>
    <s v="I wrote the SAP, a couple things might need to change in pharsing and sample size estimate based on questions I sent to Dr. Gould. emailed questions. "/>
  </r>
  <r>
    <x v="25"/>
    <s v="Dr. Gould"/>
    <d v="2024-09-10T00:00:00"/>
    <x v="9"/>
    <n v="1.5"/>
    <s v="Had Brandon pull initial cohort (n=2443). Altering SAP to not include a control cohort for Log Reg, and just use descriptives to compare. - Perhaps, Meeting with Ken to chat about using control of people who did not get addmitted."/>
  </r>
  <r>
    <x v="25"/>
    <s v="Dr. Gould"/>
    <d v="2024-09-11T00:00:00"/>
    <x v="9"/>
    <n v="1.5"/>
    <s v="Emailed Dr. Gould to propse including a control group. I met with Walt and Ken yesterday to review study methodology including a control group to assess model specificity in addition to model sensitivity, and to assess the time of a patients stay from which data is collected. Emailed Dr. Gould with proposed change. "/>
  </r>
  <r>
    <x v="25"/>
    <s v="Dr. Gould"/>
    <d v="2024-09-16T00:00:00"/>
    <x v="5"/>
    <n v="0.25"/>
    <s v="Brandon emailed analytics about cohort pull and study feasibility. Todd responded with he needs more info, but study probably doesn't need them."/>
  </r>
  <r>
    <x v="25"/>
    <s v="Dr. Gould"/>
    <d v="2024-09-17T00:00:00"/>
    <x v="11"/>
    <n v="1"/>
    <s v="Drafted DRR and shared with Todd"/>
  </r>
  <r>
    <x v="25"/>
    <s v="Dr. Gould"/>
    <d v="2024-09-18T00:00:00"/>
    <x v="5"/>
    <n v="0.25"/>
    <s v="A tentitive meeting was scheduled with the PI/team, research dept, and analytics. Analytics wasn't available. Meeting was rescheduled."/>
  </r>
  <r>
    <x v="25"/>
    <s v="Dr. Gould"/>
    <d v="2024-09-23T00:00:00"/>
    <x v="3"/>
    <n v="1.75"/>
    <s v="Met with Dr. Gould and analytics team to review study methodology and data collection feasibility. Agreed to update SAP and protocol language relative to data measurement/pull."/>
  </r>
  <r>
    <x v="26"/>
    <s v="Dr. Sabina"/>
    <d v="2024-09-17T00:00:00"/>
    <x v="5"/>
    <n v="0.25"/>
    <s v="TZ notified us that the dataset is available and only has 252 per the protocol."/>
  </r>
  <r>
    <x v="26"/>
    <s v="Dr. Sabina"/>
    <d v="2024-09-18T00:00:00"/>
    <x v="5"/>
    <n v="0.75"/>
    <s v="Notified Dr. Sabina that the data was retrieved from analytics and offered to provide it to him. He said yes, I sent him the dataset and he had a chain of fu emails with Todd and Drew about why the number of cases were so few in the dataset. Questions were sent to Trudy to review."/>
  </r>
  <r>
    <x v="26"/>
    <s v="Dr. Sabina"/>
    <d v="2024-09-26T00:00:00"/>
    <x v="5"/>
    <n v="0.5"/>
    <s v="Received notification from Todd that the updated dataset was made available for the study and asked I share it with Dr. Sabina. Sent Dr. Sabina the data and notified him it was shared through OneDrive."/>
  </r>
  <r>
    <x v="27"/>
    <s v="Dr. Mover"/>
    <d v="2024-09-24T00:00:00"/>
    <x v="5"/>
    <n v="0.5"/>
    <s v="Dr. Mover asked to meet on Thursday to address the feedback she got from the IRB. I requested her most recent DCF&gt;"/>
  </r>
  <r>
    <x v="27"/>
    <s v="Dr. Mover"/>
    <d v="2024-09-26T00:00:00"/>
    <x v="3"/>
    <n v="0.75"/>
    <s v="I emailed Dr. Mover and Lauren, and asked to reschedule the meeting today due to my virtual server lagging. I also asked Dr. Mover to give me the DCF as it was the crux of the feedback that the IRB asked to be addressed which is reason we were meeting today. She did send me her DCF. The IRB also asked for additional justification for the requested sample size including a power analysis. I will update the protocol with this infomration and the DCF will help guide this as well. I'll generate sample size and provide at the meeting with Dr. Mover once rescheduled."/>
  </r>
  <r>
    <x v="28"/>
    <s v="Drew/Kellcee"/>
    <d v="2024-09-03T00:00:00"/>
    <x v="12"/>
    <n v="2"/>
    <s v="Updated timesheet to send to Kelcee for dept metrics. Sorted Emails, updated Asana"/>
  </r>
  <r>
    <x v="28"/>
    <s v="Drew/Kellcee"/>
    <d v="2024-09-03T00:00:00"/>
    <x v="12"/>
    <n v="0.5"/>
    <s v="Spoke w Drew briefly yesterday. Offered to move this meeting unless he has updates. We cancelled meeting"/>
  </r>
  <r>
    <x v="28"/>
    <s v="Drew/Kellcee"/>
    <d v="2024-09-04T00:00:00"/>
    <x v="11"/>
    <n v="1.25"/>
    <s v="Edited the DRR template Walt and I drafted and sent to Walt and Drew. "/>
  </r>
  <r>
    <x v="28"/>
    <s v="Drew/Kellcee"/>
    <d v="2024-09-04T00:00:00"/>
    <x v="12"/>
    <n v="1"/>
    <s v="Complete LRH assigned course work"/>
  </r>
  <r>
    <x v="28"/>
    <s v="Drew/Kellcee"/>
    <d v="2024-09-04T00:00:00"/>
    <x v="12"/>
    <n v="0.25"/>
    <s v="Sorted a variety of emails"/>
  </r>
  <r>
    <x v="28"/>
    <s v="Drew/Kellcee"/>
    <d v="2024-09-05T00:00:00"/>
    <x v="13"/>
    <n v="2.75"/>
    <s v="Recompleted questions and resubmitted COSMOS Superuser project. - Passed, received super user badge. Notified team"/>
  </r>
  <r>
    <x v="28"/>
    <s v="Drew/Kellcee"/>
    <d v="2024-09-06T00:00:00"/>
    <x v="12"/>
    <n v="0.5"/>
    <s v="sorted emails. Attached study documents to folders"/>
  </r>
  <r>
    <x v="28"/>
    <s v="Drew/Kellcee"/>
    <d v="2024-09-09T00:00:00"/>
    <x v="12"/>
    <n v="1"/>
    <s v="Opened computers, programs, sorted emails, Updated Asana on several studies"/>
  </r>
  <r>
    <x v="28"/>
    <s v="Drew/Kellcee"/>
    <d v="2024-09-09T00:00:00"/>
    <x v="13"/>
    <n v="1"/>
    <s v="Monthly COSMOS meeting "/>
  </r>
  <r>
    <x v="28"/>
    <s v="Drew/Kellcee"/>
    <d v="2024-09-09T00:00:00"/>
    <x v="2"/>
    <n v="1"/>
    <m/>
  </r>
  <r>
    <x v="28"/>
    <s v="Drew/Kellcee"/>
    <d v="2024-09-09T00:00:00"/>
    <x v="12"/>
    <n v="0.5"/>
    <s v="Discussed mechanisms for storing and sharing study related data and documents, and "/>
  </r>
  <r>
    <x v="28"/>
    <s v="Drew/Kellcee"/>
    <d v="2024-09-10T00:00:00"/>
    <x v="12"/>
    <n v="2"/>
    <s v="Monthly department meeting at HCC."/>
  </r>
  <r>
    <x v="28"/>
    <s v="Drew/Kellcee"/>
    <d v="2024-09-10T00:00:00"/>
    <x v="13"/>
    <n v="0.25"/>
    <s v="Spoke with Drew about Vikas questions about onboarding more COSMOS users. Sent an email to Drew, Renu, and Vikas"/>
  </r>
  <r>
    <x v="28"/>
    <s v="Drew/Kellcee"/>
    <d v="2024-09-10T00:00:00"/>
    <x v="12"/>
    <n v="0.25"/>
    <s v="Kellcee Asked we add content to the questionare about the services our dept offers"/>
  </r>
  <r>
    <x v="28"/>
    <s v="Drew/Kellcee"/>
    <d v="2024-09-10T00:00:00"/>
    <x v="12"/>
    <n v="2"/>
    <s v="Updated Asana on several subjects, organized tasks for deliverables."/>
  </r>
  <r>
    <x v="28"/>
    <s v="Drew/Kellcee"/>
    <d v="2024-09-11T00:00:00"/>
    <x v="12"/>
    <n v="1"/>
    <s v="Organized pertenint study objectives."/>
  </r>
  <r>
    <x v="28"/>
    <s v="Drew/Kellcee"/>
    <d v="2024-09-13T00:00:00"/>
    <x v="12"/>
    <n v="0.5"/>
    <s v="Turned on computer, programs, sorted emails, recorded time/tasks"/>
  </r>
  <r>
    <x v="28"/>
    <s v="Drew/Kellcee"/>
    <d v="2024-09-16T00:00:00"/>
    <x v="12"/>
    <n v="1"/>
    <s v="Sorted emails, updated studies"/>
  </r>
  <r>
    <x v="28"/>
    <s v="Drew/Kellcee"/>
    <d v="2024-09-17T00:00:00"/>
    <x v="12"/>
    <n v="1.5"/>
    <s v="Spoke with Drew on phone for weekly. Per Drew's instructions, I asked Brandon to fu with Dr. Lurie to meet regarding his study, I asked Walt to let me know what stats software he needs."/>
  </r>
  <r>
    <x v="28"/>
    <s v="Drew/Kellcee"/>
    <d v="2024-09-17T00:00:00"/>
    <x v="12"/>
    <n v="1"/>
    <s v="In preparation for meeting with DR. Barbera tomorrow, Walt and Brandon pulled EM studies that hven't been published to present to Dr. Barbera. I reviewed study status'"/>
  </r>
  <r>
    <x v="28"/>
    <s v="Drew/Kellcee"/>
    <d v="2024-09-18T00:00:00"/>
    <x v="12"/>
    <n v="1"/>
    <s v="Sorted emails, updated time sheet, Responded to Drew's request/Walt's email about stats software requests"/>
  </r>
  <r>
    <x v="28"/>
    <s v="Drew/Kellcee"/>
    <d v="2024-09-18T00:00:00"/>
    <x v="3"/>
    <n v="1"/>
    <s v="Review of &quot;Timed-out&quot; research projects with Dr. Barbera, Drew"/>
  </r>
  <r>
    <x v="28"/>
    <s v="Dr. Ferrero"/>
    <d v="2024-09-19T00:00:00"/>
    <x v="8"/>
    <n v="1.5"/>
    <s v="Reviewed the protocol that Dr. FF drafted. She asked about analyses and advice on whether the study idea is QI or research. This is a QI project. "/>
  </r>
  <r>
    <x v="28"/>
    <s v="Drew/Kellcee"/>
    <d v="2024-09-19T00:00:00"/>
    <x v="12"/>
    <n v="1"/>
    <s v="Opened computer, programs, sorted emails."/>
  </r>
  <r>
    <x v="28"/>
    <s v="Drew/Kellcee"/>
    <d v="2024-09-19T00:00:00"/>
    <x v="12"/>
    <n v="4"/>
    <s v="Met with Walt. Drafted notes to help him transition into new stats role and working to assign him projects"/>
  </r>
  <r>
    <x v="28"/>
    <s v="Drew/Kellcee"/>
    <d v="2024-09-23T00:00:00"/>
    <x v="2"/>
    <n v="1"/>
    <s v="Weekly analytics meeting"/>
  </r>
  <r>
    <x v="28"/>
    <s v="Drew/Kellcee"/>
    <d v="2024-09-23T00:00:00"/>
    <x v="12"/>
    <n v="1"/>
    <s v="reviewed studies delegated to Walt. Emailed PI/teams to let them know Walt would inheret study. (Dr. Sabina's CHF/Diuretics, Introduce Walt to Mover for Discontinuation Drug Study, Hasara in Propofol study)."/>
  </r>
  <r>
    <x v="28"/>
    <s v="Drew/Kellcee"/>
    <d v="2024-09-23T00:00:00"/>
    <x v="12"/>
    <n v="0.5"/>
    <s v="Recorded times in time sheet"/>
  </r>
  <r>
    <x v="28"/>
    <s v="Drew/Kellcee"/>
    <d v="2024-09-24T00:00:00"/>
    <x v="12"/>
    <n v="0.5"/>
    <s v="Sorted emails, updated time sheet"/>
  </r>
  <r>
    <x v="28"/>
    <s v="Drew/Kellcee"/>
    <d v="2024-09-24T00:00:00"/>
    <x v="12"/>
    <n v="0.5"/>
    <s v="Took LRH required course"/>
  </r>
  <r>
    <x v="28"/>
    <s v="Drew/Kellcee"/>
    <d v="2024-09-24T00:00:00"/>
    <x v="12"/>
    <n v="1.5"/>
    <s v="Met with Drew and Walt about updated "/>
  </r>
  <r>
    <x v="28"/>
    <s v="Drew/Kellcee"/>
    <d v="2024-09-25T00:00:00"/>
    <x v="12"/>
    <n v="0.25"/>
    <s v="Turned on computers, opened programs, sorted emails"/>
  </r>
  <r>
    <x v="28"/>
    <s v="Dr. Alleyne"/>
    <d v="2024-09-25T00:00:00"/>
    <x v="7"/>
    <n v="1.25"/>
    <s v="Met with Dr. Alleyene to discuss resident studies and my involvement in strenghtening her research endeavors. She asked that if something isn't statistically meaningful, provide options for alternative solutions. She said she would provide clinical context about the parts that are most important to capture. - Update her on return to Wu and Matasavage"/>
  </r>
  <r>
    <x v="28"/>
    <s v="Drew/Kellcee"/>
    <d v="2024-09-26T00:00:00"/>
    <x v="12"/>
    <n v="1"/>
    <s v="opened computer, programs, sorted emails"/>
  </r>
  <r>
    <x v="28"/>
    <s v="Drew/Kellcee"/>
    <d v="2024-09-26T00:00:00"/>
    <x v="12"/>
    <n v="0.25"/>
    <s v="updated cv and attached to IRBnet"/>
  </r>
  <r>
    <x v="28"/>
    <s v="Drew/Kellcee"/>
    <d v="2024-09-27T00:00:00"/>
    <x v="12"/>
    <n v="0.25"/>
    <s v="Received a notice this morning from Trudy that I need to update my CV in IRBnet. I emailed back saying I just did it, albeit seems incorrect now. I asked for guidance on how to update it appropriately."/>
  </r>
  <r>
    <x v="28"/>
    <s v="Drew/Kellcee"/>
    <d v="2024-09-27T00:00:00"/>
    <x v="12"/>
    <n v="0.25"/>
    <s v="Drew requested I send him a blank DRR template and 2 good completed DRRs. I shared with him on OneDrive."/>
  </r>
  <r>
    <x v="28"/>
    <s v="Drew/Kellcee"/>
    <d v="2024-09-30T00:00:00"/>
    <x v="2"/>
    <n v="0.25"/>
    <s v="Weekly meeting was cancelled. Brandon, Walt, and I discussed questions that can be relayed via email that do not require a full meeting. Per Kellcee, showed Walt how to share times and record times using our unifed time sheet."/>
  </r>
  <r>
    <x v="28"/>
    <s v="Drew/Kellcee"/>
    <d v="2024-09-30T00:00:00"/>
    <x v="12"/>
    <n v="0.5"/>
    <s v="Sorted emails, recorded times. "/>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
  <r>
    <x v="0"/>
    <s v="Dr. Rusli"/>
    <d v="2024-10-03T00:00:00"/>
    <x v="0"/>
    <n v="0.25"/>
    <s v="After a month of asking for clarity on one of the objectives for the back pain study, Rusli and one other physician answered. There are some statistics/methods concerns with the proposal, but Andrew and I will proceed with the offered solution. (predict each category of pain medication)"/>
  </r>
  <r>
    <x v="0"/>
    <s v="Dr. Rusli"/>
    <d v="2024-10-14T00:00:00"/>
    <x v="1"/>
    <n v="0.5"/>
    <s v="Andrew Wade messaged me requesting access to the OneDrive folder for the study to upload code for the study. I asked if he completed the analysis and he said not yet."/>
  </r>
  <r>
    <x v="0"/>
    <s v="Dr. Rusli"/>
    <d v="2024-10-16T00:00:00"/>
    <x v="2"/>
    <n v="1"/>
    <s v="Todd requested a meeting with me and Kellcee to understand what the expectations are for Andrew for running the analysis. Said he didn't understand why analysis was taking so long. Explained that Andrew has been running the analysis so I'm not sure exactly, however, I had been meeting weekly with Andrew and thus far, I knew he had done only data cleaning, and descriptive statistics so far, and that he should be done with the primary analyses soon. It took more than a month to receive an answer to about one of the outcomes from the PI so the last analysis was waiting for that. Andrew had not yet finished all of the analyses (before the last one anyway, so the PI delay wasn't the cause of the delay in analysis). Due to the length of time it was taking I offered to do the last analysis (predict getting medications Rx'd, at first Todd declined, but then agreed that I should do this last analysis."/>
  </r>
  <r>
    <x v="0"/>
    <s v="Dr. Rusli"/>
    <d v="2024-10-17T00:00:00"/>
    <x v="3"/>
    <n v="1"/>
    <s v="Downloaded data thaat was shared by Andrew, asked Ken to share original dataset. and planned to begin multivariate analysis for Back pain study due to working collaboration with analytics and burden on Andrew's schedule for this analysis."/>
  </r>
  <r>
    <x v="0"/>
    <s v="Dr. Rusli"/>
    <d v="2024-10-18T00:00:00"/>
    <x v="3"/>
    <n v="5.5"/>
    <s v="collaborated with ken,andrew. cleaned data and ran  prelim analyses"/>
  </r>
  <r>
    <x v="0"/>
    <s v="Dr. Rusli"/>
    <d v="2024-10-18T00:00:00"/>
    <x v="1"/>
    <n v="1"/>
    <s v="Began running primary analyses"/>
  </r>
  <r>
    <x v="0"/>
    <s v="Dr. Rusli"/>
    <d v="2024-10-21T00:00:00"/>
    <x v="3"/>
    <n v="1.5"/>
    <s v="Andrew sent me output, diagnostic summary, and the testing performance metrics for the Admit model. Will finish the log regression models for meds, wait to receive the rest of the models from Andrew, and then begin writing. I re-ran Andrew's model using SPSS using his modeling design, and got very similar results. Will fu with him why he elected to include the variables he did for the model, as not all variables were included."/>
  </r>
  <r>
    <x v="0"/>
    <s v="Dr. Rusli"/>
    <d v="2024-10-21T00:00:00"/>
    <x v="0"/>
    <n v="0.25"/>
    <s v="Andrew provided additional context for modeling, says that 30 and 90 day models can't be trained due to too few cases."/>
  </r>
  <r>
    <x v="0"/>
    <s v="Dr. Rusli"/>
    <d v="2024-10-21T00:00:00"/>
    <x v="1"/>
    <n v="3"/>
    <s v="Ran additional analyses to wrap up the medication models. WIll begin writting shortly."/>
  </r>
  <r>
    <x v="0"/>
    <s v="Dr. Rusli"/>
    <d v="2024-10-22T00:00:00"/>
    <x v="1"/>
    <n v="0.5"/>
    <s v="Received more output and context from Andrew about models. Reviewed briefly. WIll add to my models for paper."/>
  </r>
  <r>
    <x v="0"/>
    <s v="Dr. Rusli"/>
    <d v="2024-10-23T00:00:00"/>
    <x v="4"/>
    <n v="2.5"/>
    <s v="Began consolidating all my output with Andrews in preparation for product creation."/>
  </r>
  <r>
    <x v="0"/>
    <s v="Dr. Rusli"/>
    <d v="2024-10-24T00:00:00"/>
    <x v="4"/>
    <n v="3"/>
    <s v="Began writting paper components"/>
  </r>
  <r>
    <x v="0"/>
    <s v="Dr. Rusli"/>
    <d v="2024-10-25T00:00:00"/>
    <x v="4"/>
    <n v="6"/>
    <s v="Continued to write and fill in tables"/>
  </r>
  <r>
    <x v="0"/>
    <s v="Dr. Rusli"/>
    <d v="2024-10-31T00:00:00"/>
    <x v="4"/>
    <n v="5"/>
    <s v="Working on Manuscript"/>
  </r>
  <r>
    <x v="0"/>
    <s v="Dr. Rusli"/>
    <d v="2024-10-31T00:00:00"/>
    <x v="0"/>
    <n v="0.25"/>
    <s v="Emailed update to team. I'm working on tables and writing, will be out for about a week so there will be a short delay in completion. Will notify them additional updates as document comes to completion."/>
  </r>
  <r>
    <x v="1"/>
    <s v="Dr. Tsai"/>
    <d v="2024-10-18T00:00:00"/>
    <x v="5"/>
    <n v="0.25"/>
    <s v="Signed COI and submitted."/>
  </r>
  <r>
    <x v="1"/>
    <s v="Dr. Tsai"/>
    <d v="2024-10-28T00:00:00"/>
    <x v="6"/>
    <n v="1"/>
    <s v="Drafted DRR and sent to analytics"/>
  </r>
  <r>
    <x v="2"/>
    <s v="Dr. Mead"/>
    <d v="2024-10-03T00:00:00"/>
    <x v="0"/>
    <n v="0.25"/>
    <s v="Notified Dr. Mead i am remote today (every thurs/fri) due to her wanting to see my computer"/>
  </r>
  <r>
    <x v="2"/>
    <s v="Dr. Mead"/>
    <d v="2024-10-07T00:00:00"/>
    <x v="4"/>
    <n v="1.25"/>
    <s v="Dr. Mead and asked for cancer stage means in output and asked to meet today to review. I explained all the output is in the files she has, but yes lets meet. Met at 1 to review output and showed Dr. Mead where all the values are she's looking for. She asked me not to write for this submission (I already wrote the methods and several parts of the results) but I didn't finish since she said she wanted to do it herself. I previously provided her all of the output and it's accompanying descriptions to assist her in understanding it."/>
  </r>
  <r>
    <x v="2"/>
    <s v="Dr. Mead"/>
    <d v="2024-10-16T00:00:00"/>
    <x v="0"/>
    <n v="0.25"/>
    <s v="Dr. Mead emailed saying she has a password to access NCDB dataset, but it differs from what I had in my email previously (Dr. Mead gave me new one. I will contact Mike again to try it)."/>
  </r>
  <r>
    <x v="2"/>
    <s v="Dr. Mead"/>
    <d v="2024-10-17T00:00:00"/>
    <x v="0"/>
    <n v="0.25"/>
    <s v="Contacted Mike, asked if he can try to unzip the file on Monday (when I'm in the hospital) with an updated password I received from Dr. Mead. He accepted, scheduled to have done Monday morning."/>
  </r>
  <r>
    <x v="2"/>
    <s v="Dr. Mead"/>
    <d v="2024-10-22T00:00:00"/>
    <x v="7"/>
    <n v="0.25"/>
    <s v="notified Mike I'm available to have file unzipped today or tomorrow."/>
  </r>
  <r>
    <x v="2"/>
    <s v="Dr. Mead"/>
    <d v="2024-10-28T00:00:00"/>
    <x v="0"/>
    <n v="0.25"/>
    <s v="Dr. mead asked if I got the file open, said no but I'd try again when Mike is avialable."/>
  </r>
  <r>
    <x v="3"/>
    <s v="Morata"/>
    <d v="2024-10-04T00:00:00"/>
    <x v="7"/>
    <n v="0.25"/>
    <s v="communicated with Walt about taking on project and joining next meeting with analytics/PI"/>
  </r>
  <r>
    <x v="3"/>
    <s v="Morata"/>
    <d v="2024-10-10T00:00:00"/>
    <x v="5"/>
    <n v="1"/>
    <s v="10/10/24 Walt requested correspondence for the study and any updated documents I have. I shared docs and forwarded all relevant study correspondence. Ken asked what this study was about. I emailed reminding him it was the one we worked on earlier this year and re-shared with him the DRR to review/refresh his memory. I also asked Ken to review our email history to review the study's progress. The majority of questions that have postponed this study's progress was Ken's concerns about data that he asked to be clarified by informatics and the PI. "/>
  </r>
  <r>
    <x v="3"/>
    <s v="Morata"/>
    <d v="2024-10-14T00:00:00"/>
    <x v="8"/>
    <n v="0.25"/>
    <s v="Meeting was rescheduled due to not all parties being available."/>
  </r>
  <r>
    <x v="3"/>
    <s v="Dr. Morata"/>
    <d v="2024-10-16T00:00:00"/>
    <x v="2"/>
    <n v="1.75"/>
    <s v="Reviewed email thread and DCF in preparation for study. Forwarded last email to Walt and Brandon for review prior to meeting. Explained, that it looks like Dr. Morata answered the concerns we had. Explained if Ken's questions are answered, lets aim to proceed with the study. Met with Brandon and Walt prior to meeting with ken to review study. Walt agreed to complete DRR, and coordinate future research operations. He offered Ken to provide feedback. "/>
  </r>
  <r>
    <x v="4"/>
    <s v="Dr. Sabina"/>
    <d v="2024-10-01T00:00:00"/>
    <x v="1"/>
    <n v="1.5"/>
    <s v="Reviewed analysis and response emails, DCF, protocol about study analysis with Walt. Drew responded via email. Requested a meeting to review analysis and requests from Dr. Sabina."/>
  </r>
  <r>
    <x v="5"/>
    <s v="Dr. Peplinski"/>
    <d v="2024-10-03T00:00:00"/>
    <x v="5"/>
    <n v="0.5"/>
    <s v="*Passed the torch* Reviewed study documents and status to pass the torch to Walt. Emailed PI, cc'd Walt and Brandon to notify them that Walt will be taking over the study and him and I will meet next week to review the documents."/>
  </r>
  <r>
    <x v="6"/>
    <s v="Dr. Stenersen"/>
    <d v="2024-10-02T00:00:00"/>
    <x v="8"/>
    <n v="1.25"/>
    <s v="Reviewed study documents in preparation for meeting. Met with study team to determine next steps."/>
  </r>
  <r>
    <x v="6"/>
    <s v="Dr. Stenersen"/>
    <d v="2024-10-03T00:00:00"/>
    <x v="5"/>
    <n v="1.25"/>
    <s v="Reviewed DCF and Protocol. IRB ready"/>
  </r>
  <r>
    <x v="6"/>
    <s v="Dr. Stenersen"/>
    <d v="2024-10-03T00:00:00"/>
    <x v="9"/>
    <n v="2"/>
    <s v="Reviewed literature to inform sample size and analysis best practices. Wrote sample size calcuation and justification and SAP. Informed PI/study team and Brandon, I'll send this over shortly. IF they can clean DCF and Protocol to fit the updates we discussed yesterday, then project should be ready to submit to IRB."/>
  </r>
  <r>
    <x v="6"/>
    <s v="Dr. Stenersen"/>
    <d v="2024-10-04T00:00:00"/>
    <x v="9"/>
    <n v="1"/>
    <s v="finished up phrasing in SAP and sent to study team. Gave them information on how to use this to finish up their protocol and DCF and we should be ready to submit to IRB."/>
  </r>
  <r>
    <x v="6"/>
    <s v="Dr. Stenersen"/>
    <d v="2024-10-14T00:00:00"/>
    <x v="5"/>
    <n v="1"/>
    <s v="Reviewed protocol, DRR, and DCF with Brandon in prep for IRB submission"/>
  </r>
  <r>
    <x v="7"/>
    <s v="Dr. Gould"/>
    <d v="2024-10-04T00:00:00"/>
    <x v="5"/>
    <n v="1"/>
    <s v="Reviewed all study emails and documents to transfer study to Walt. Notified him of study's status and made team aware Walt will be transitioning into the statisitican on this study."/>
  </r>
  <r>
    <x v="7"/>
    <s v="Dr. Gould"/>
    <d v="2024-10-15T00:00:00"/>
    <x v="5"/>
    <n v="0.25"/>
    <s v="Todd said he hasn't assigned an analyst to the study yet until he gets a DRR. Notified Walt. "/>
  </r>
  <r>
    <x v="7"/>
    <s v="Dr. Gould"/>
    <d v="2024-10-16T00:00:00"/>
    <x v="10"/>
    <n v="0.5"/>
    <s v="Reviewed DRR Walt generated for study. Explained typical conventions I use for completing. Good to send to PI/team and analytics when Walt sees fit."/>
  </r>
  <r>
    <x v="8"/>
    <s v="Dr. Loveday"/>
    <d v="2024-10-04T00:00:00"/>
    <x v="0"/>
    <n v="1"/>
    <s v="Walt asked to be introduced to this study. Notified study team that Walt will be working on this study moving forward and to be included on all correspondance. Reviewed study documents and where study is in process. Notified Brandon and Walt. We need a feasibility assessment sent to analytics to determine how many people fit the inclusion criteria are on the drugs being investigated (see notes from 9/18). Notified everyone involved."/>
  </r>
  <r>
    <x v="9"/>
    <s v="Dr. Edington"/>
    <d v="2024-10-08T00:00:00"/>
    <x v="5"/>
    <n v="1"/>
    <s v="Reviewed study with Brandon. Next Steps: Need PI/study team to define date ranges and procedure criteria for inclusion. Once that's obtained, need analytics to give us a cohort pull. Once that's obtained, I will generate the DRR, then we can meet collectively (us, analytics, and PIs) and I will generate SAP and Brandon and study team can polish documents in preparation for IRB submission."/>
  </r>
  <r>
    <x v="9"/>
    <s v="Dr. Edington"/>
    <d v="2024-10-17T00:00:00"/>
    <x v="5"/>
    <n v="0.5"/>
    <s v="Pinged Brandon to follow up on this: &quot;Reviewed study with Brandon. Next Steps: Need PI/study team to define date ranges and procedure criteria for inclusion. Once that's obtained, need analytics to give us a cohort pull. Once that's obtained, I will generate the DRR, then we can meet collectively (us, analytics, and PIs) and I will generate SAP and Brandon and study team can polish documents in preparation for IRB submission.&quot; from the 8th. Brandon and I discussed briefly, he will reach out to the team today with instructions."/>
  </r>
  <r>
    <x v="9"/>
    <s v="Dr. Edington"/>
    <d v="2024-10-31T00:00:00"/>
    <x v="0"/>
    <n v="0.25"/>
    <s v="Checked in, Brandon still working on updating study documents. He is still working on them. Once DCF is in better shape, (since this is the original working document and has lots of comments that need addressing), then I will draft the DRR&gt; Brandon notified study tema he's still working on this."/>
  </r>
  <r>
    <x v="10"/>
    <s v="Dr. Hasara"/>
    <d v="2024-10-07T00:00:00"/>
    <x v="7"/>
    <n v="0.25"/>
    <s v="Brandon emailed Dr. Hasara in Aug saying that him Drew and I would review her documents to advise her how to proceed. She's followed up twice via email. Pinged Brandon to respond, schedule meeing if needed."/>
  </r>
  <r>
    <x v="11"/>
    <s v="Dr. Hasara"/>
    <d v="2024-10-14T00:00:00"/>
    <x v="3"/>
    <n v="1"/>
    <s v="Uploaded new variables that Dr. Hasara created for type of mismatch."/>
  </r>
  <r>
    <x v="11"/>
    <s v="Dr. Hasara"/>
    <d v="2024-10-14T00:00:00"/>
    <x v="1"/>
    <n v="2.5"/>
    <s v="Re-ran analysis with updated request from Dr. Hasara. Not-sig. Study questions are there, but likely that study is sig underpowered to find any sig effects."/>
  </r>
  <r>
    <x v="11"/>
    <s v="Dr. Hasara"/>
    <d v="2024-10-15T00:00:00"/>
    <x v="0"/>
    <n v="1.75"/>
    <s v="Notified Dr. Hasara of non-sig results. This was my second effort re-running analyses for this study. Dr. Hasara to pursue the larger study that she previously submitted an intake for. Found some interesting patterns in the data, however study is underpowered to have sig results. Dr. Hasara asked if we could extend the date range (through an IRB addendum), could we get enough cases to power the study retrospectively? I said IDK but if she can send me the inclusion criteria, I can ask analytics for a feasibility assessment. Dr. Hasara sent to me. I asked Brandon to put in a request with analytics for what sample size would be if we extended date range to yesterday. Gave Brandon inclusion criteria, he will put in request with analytics when Asana is running again. Inclusion: &quot;Date range: 9/16/19 - 9/30/22_x000a__x000a_Inclusion criteria: _x000a_•_x0009_Presented as trauma alert_x000a_•_x0009_Received emergency release blood products in ED_x000a_•_x0009_Age &gt;/= 16 years_x000a_•_x0009_Admitted to Trauma Services_x000a__x000a_Exclusion criteria:_x000a_•_x0009_Death or transfer to another facility within 24 hours of presentation_x000a_•_x0009_ABO/Rh blood typing not performed during admission_x000a_&quot;"/>
  </r>
  <r>
    <x v="12"/>
    <s v="Dr. Semanco"/>
    <d v="2024-10-03T00:00:00"/>
    <x v="0"/>
    <n v="0.25"/>
    <s v="Study team sent over updated documents. Notified them I received and will review as soon as possible."/>
  </r>
  <r>
    <x v="12"/>
    <s v="Dr. Semanco"/>
    <d v="2024-10-08T00:00:00"/>
    <x v="6"/>
    <n v="1.25"/>
    <s v="Reviewed study documents and generated DRR. Shared with Todd and Brandon. Todd asked what this study was because he didn't have anything for it yet. Explained it is relatively new, so Brandon may not have opened it with them yet, but this should be done soon. - Need to finish up"/>
  </r>
  <r>
    <x v="12"/>
    <s v="Dr. Semanco"/>
    <d v="2024-10-08T00:00:00"/>
    <x v="5"/>
    <n v="1"/>
    <s v="Reviewed package with Brandon, will need to schedule meeting with PI/analytics to cofirm variables and manual chart. "/>
  </r>
  <r>
    <x v="12"/>
    <s v="Dr. Semanco"/>
    <d v="2024-10-14T00:00:00"/>
    <x v="5"/>
    <n v="0.5"/>
    <s v="Brandon emailed for update, Dr. Kirkland sent first version of protocol. Brandon to review. I reviewed SAP and sample size estimate- Tz was assigned to the study and sent over a cohort number (n=406)"/>
  </r>
  <r>
    <x v="12"/>
    <s v="Dr. Semanco"/>
    <d v="2024-10-16T00:00:00"/>
    <x v="5"/>
    <n v="1.25"/>
    <s v="I reviewed new protocol, sample size, cohort, inclusion etc. Annals reports that between 13-43% of stroke pts have HT. Theres no way of us knowing in advance (due to manual pull of CT notes), so I asked if the team would be able to review the full 406 people who fit the criteria over the 250 they initially suggested. I'll adjust sample size estimate to fit their feasibility."/>
  </r>
  <r>
    <x v="12"/>
    <s v="Dr. Semanco"/>
    <d v="2024-10-17T00:00:00"/>
    <x v="5"/>
    <n v="1"/>
    <s v="Reviewed the sample size calculation, and HT ratio (range 13-43%) explained the ratio, sample size justification and options to team. They are to decide if we include the full 406 in the study."/>
  </r>
  <r>
    <x v="12"/>
    <s v="Dr. Semanco"/>
    <d v="2024-10-28T00:00:00"/>
    <x v="5"/>
    <n v="2"/>
    <s v="Reviewed the protocol, DCF, and DRR. Explained several times the data analysis/sample size estimate for inclusion to the study team. They had additional questions, I gave them the exact phrasing to include in the protocol. Per Drew, I'll draft 2 sample size calculations for ideal and practical standards for the study and I'll include in the SAP, and finalize DRR and share with the study team in prep for IRB submission. Brandon to review and assist in IRB submission after this."/>
  </r>
  <r>
    <x v="12"/>
    <s v="Dr. Semanco"/>
    <d v="2024-10-29T00:00:00"/>
    <x v="6"/>
    <n v="1"/>
    <s v="Completed DRR and sent to Brandon to ensure all data from DCF was transferred. Once Brandon is able to review DRR and Protocol, will notify study team docs are ready for IRB. I asked the study team to imbed the inclusion sample size phrasing."/>
  </r>
  <r>
    <x v="12"/>
    <s v="Dr. Semanco"/>
    <d v="2024-10-29T00:00:00"/>
    <x v="9"/>
    <n v="1"/>
    <s v="Did more exploration on the appropriate ratio and sample size estimate for study, generated new calculations in G Power, embeded phrasing and calculations in the protocol. Will send to Brandon and study team tomorrow. Once sampling phrasing is updated throughout all study docs by PI, docs will be IRB ready from my standing. Brandon to assist in submission."/>
  </r>
  <r>
    <x v="12"/>
    <s v="Dr. Semanco"/>
    <d v="2024-10-29T00:00:00"/>
    <x v="5"/>
    <n v="1"/>
    <s v="Did more exploration on the appropriate ratio and sample size estimate for study, generated new calculations in G Power, embeded phrasing and calculations in the protocol. Will send to Brandon and study team tomorrow. Once sampling phrasing is updated throughout all study docs by PI, docs will be IRB ready from my standing. Brandon to assist in submission."/>
  </r>
  <r>
    <x v="12"/>
    <s v="Dr. Semanco"/>
    <d v="2024-10-30T00:00:00"/>
    <x v="5"/>
    <n v="1.5"/>
    <s v="Completed drafting SAP and DRR and sent both to the study team. Advised them to update the procotol with the sample information throughout. Brandon to assist. Also, once Brandon reviews, if he decides documents are ready, they can compile their documents for IRB submission."/>
  </r>
  <r>
    <x v="13"/>
    <s v="Dr. Straughan"/>
    <d v="2024-10-18T00:00:00"/>
    <x v="0"/>
    <n v="0.25"/>
    <s v=" Dr. Perko asked for assistance in moving the study to IRB. Waiting for  Brandon to assist. Said this is on his list of to-dos for monday."/>
  </r>
  <r>
    <x v="14"/>
    <s v="Dr. Barbera"/>
    <d v="2024-10-23T00:00:00"/>
    <x v="4"/>
    <n v="1.25"/>
    <s v="Received a rejection notification from Dr. Gould from Annals. Walt and I reviewed the rejection content and how we can address in the future, however, it appears our paper is pretty good in it's current state as the majority of the feedback was superficial. Dr. Gould may elect to transfer to sister journal, (They asked we do not change the content in the paper if the paper is to be transferred.) Walt notified study team with our review of the review and offered assistance with additional revisions depending on how they intend to proceed."/>
  </r>
  <r>
    <x v="14"/>
    <s v="Dr. Barbera"/>
    <d v="2024-10-29T00:00:00"/>
    <x v="0"/>
    <n v="0.25"/>
    <s v="Paper got rejected from JCEP. Emailed team to recommend continuing to find a journal to publish."/>
  </r>
  <r>
    <x v="15"/>
    <s v="Dr. Rasheid"/>
    <d v="2024-10-04T00:00:00"/>
    <x v="5"/>
    <n v="1"/>
    <s v="Reviewed documents and sent Walt all folders, documents, and emails associated with study. Notified him of status"/>
  </r>
  <r>
    <x v="15"/>
    <s v="Dr. Rasheid"/>
    <d v="2024-10-23T00:00:00"/>
    <x v="8"/>
    <n v="0.25"/>
    <s v="Walt to go to meeting with Dr. Rasheid and Brandon to get study on track and to address any outstanding the research team and/or Ken has for the PI. Reviewed the study documents breifly with Walt. - Physicians were no-shows. Meeting rescheduled."/>
  </r>
  <r>
    <x v="16"/>
    <s v="Dr. Mover"/>
    <d v="2024-10-24T00:00:00"/>
    <x v="4"/>
    <n v="0.75"/>
    <s v="Dr. Mover is submitting poster to a different conference - ASAM. Will sign authorship agreement when I receive it. Will assist in revisions if she requests them. Created a log in, entered authorship credentials, signed conflict of interest/financial docs. Reviewed abstract."/>
  </r>
  <r>
    <x v="17"/>
    <s v="Dr. Ferreiro"/>
    <d v="2024-10-04T00:00:00"/>
    <x v="0"/>
    <n v="0.5"/>
    <s v="Followed up with Brandon about Dr. FF QI inquiry. He hasn't had the opportunity to send to analytics yet. will send today. &quot;The Question: Did patients who were treated at lake Miriam Clinic, Grasslands, Pablo or Kathleen between January 1, 2023 – December 31, 2023 have the lab &quot;microalbumin/creatinine ratio&quot; ordered within one year of their index visit? How might we get this information?_x000a_I just need to know the number of people who had this mircoalbumin lab ordered within one year of their index visit&quot;_x000a_ "/>
  </r>
  <r>
    <x v="17"/>
    <s v="Dr. Ferreiro"/>
    <d v="2024-10-24T00:00:00"/>
    <x v="8"/>
    <n v="0.5"/>
    <s v="Ken sent a lengthy list of questions with a request to meet. I answered as many as I could in email, but also requested BRandon to schedule a meeting with the PI. The request was a simple cohort pull for feasibility. Emailed Dr. FF separately as well to let her know not every question will drive the objective, so feel free to answer questions in a way that she is sure align with her research objective."/>
  </r>
  <r>
    <x v="17"/>
    <s v="Dr. Ferreiro"/>
    <d v="2024-10-28T00:00:00"/>
    <x v="0"/>
    <n v="1"/>
    <s v="Dr. FF said the answers I provided are correct and wasn't sure a meeting was necessary. Explained Ken asked to meet to address some things about the data still. Asked CRC-Brandon to schedule. Reviewed Ken's questions and concerns. Explained this is only a cohort pull. We need not be discussing the full study scope, but Ken still requested to meet."/>
  </r>
  <r>
    <x v="17"/>
    <s v="Dr. Ferreiro"/>
    <d v="2024-10-29T00:00:00"/>
    <x v="0"/>
    <n v="0.25"/>
    <s v="Ken responded with a lengthy email referring to the data validation techniques for pulling the data. He noted how many people fit the inclusion criteria, changing it a couple of times to show differences. He said study is feasible, but the consistency of orders being placed in this pop is inconsistent. I explained this answered all the questions I felt were pertinent to the cohort pull, and Dr. Ferreriro or Ken can second my notion that we may not need the meeting on Thursday. Brandon to cancel is they agree an additional meeting is not necessary."/>
  </r>
  <r>
    <x v="18"/>
    <s v="Dr. Lababidi"/>
    <d v="2024-10-17T00:00:00"/>
    <x v="4"/>
    <n v="3"/>
    <s v="Continued writing up hierarchical design write-up. Going to have Ibraheem fill in tables when he returns."/>
  </r>
  <r>
    <x v="19"/>
    <s v="Dr. Mover"/>
    <d v="2024-10-10T00:00:00"/>
    <x v="5"/>
    <n v="0.25"/>
    <s v=" @Lauren MileyThreatt Lauren is correct. Dr. Mover is to submit an official intake. Walt, don't worry about the contents of the study until then because we aren't supposed to &quot;really&quot; work on studies until they have an intake. The COSMOS meeting wasn't to address this study. The plan for this study is to use national violent crime databases, not COSMOS. You may follow-up via email with Dr. Mover to offer aid, but if she hasn't submitted an intake, that's the first step."/>
  </r>
  <r>
    <x v="20"/>
    <s v="Dr. Boucher"/>
    <d v="2024-10-03T00:00:00"/>
    <x v="5"/>
    <n v="0.5"/>
    <s v="Brandon provided our Analytics team with the ICD-10-PCS codes provided by Carolyn (informatics). He also asked them to confirm whether or not they have the ability to distinguish between which of these procedure happened at bedside vs. in an OR. I asked PI for research goals, paper, poster, etc. He mentioned they may only have a control group of 10. I explained sample sizes that small are very difficult to publish. He said a paper/podium but believes it's so novel it &quot;would easily be a peer-review paper&quot;. We will aim for a poster at this time. Consider paper based on robustness of data."/>
  </r>
  <r>
    <x v="20"/>
    <s v="Dr. Boucher"/>
    <d v="2024-10-04T00:00:00"/>
    <x v="6"/>
    <n v="1"/>
    <s v="Sent DRR to Todd and Brandon"/>
  </r>
  <r>
    <x v="20"/>
    <s v="Dr. Boucher"/>
    <d v="2024-10-04T00:00:00"/>
    <x v="9"/>
    <n v="1"/>
    <s v="Completed Sap and sent to PI and Brandon. Notified them to update the protocol with the sample size and attach SAP. Meet with analytics before submitting to IRB&gt;"/>
  </r>
  <r>
    <x v="20"/>
    <s v="Dr. Boucher"/>
    <d v="2024-10-07T00:00:00"/>
    <x v="5"/>
    <n v="0.5"/>
    <s v="In a previous email, I asked the study team to paste in the SAP into the protocol and update the sample number throughout anywhere the document asks for the sample size or &quot;local number of subjects&quot;. Dr. Boucher responded with &quot;I don't understand, maybe Dr. Perko knows what this is&quot;. I responded with instructions and snips of the protocol of how to update it. Offered Brandon to assist if needed, also explained the PI is responsible to ensure all study documents are correct, and asked him to familiarize himself."/>
  </r>
  <r>
    <x v="20"/>
    <s v="Dr. Boucher"/>
    <d v="2024-10-14T00:00:00"/>
    <x v="0"/>
    <n v="0.25"/>
    <s v="Dr. Perko emailed the updated proposal after pasting in the sample and SAP. Pending Brandon to review for consistency. Also, per a previous email, suggested a meeting with analytics to confirm they can pull the data. Waiting for Brandon to schedule meeting and review protocol update."/>
  </r>
  <r>
    <x v="20"/>
    <s v="Dr. Boucher"/>
    <d v="2024-10-16T00:00:00"/>
    <x v="5"/>
    <n v="0.25"/>
    <s v="Reviewed the updated protocol from Dr. Perko. SAP and the sample sizes in doc appear correct. Brandon to review and aid them in IRB submission if all other documents are ready."/>
  </r>
  <r>
    <x v="20"/>
    <s v="Dr. Boucher"/>
    <d v="2024-10-29T00:00:00"/>
    <x v="0"/>
    <n v="0.25"/>
    <s v="Brandon notified study team he is still preparing their documentation for IRB submission. Will notify them when complete."/>
  </r>
  <r>
    <x v="21"/>
    <s v="Dr. Farah Ferreiro"/>
    <d v="2024-10-03T00:00:00"/>
    <x v="5"/>
    <n v="0.25"/>
    <s v="IRB and Dr. FF and Lauren asked if the study is non-human subjects. I reviewed package and variables, yes study is non-human subjects. Responded to the communications."/>
  </r>
  <r>
    <x v="21"/>
    <s v="Dr. Farah Ferreiro"/>
    <d v="2024-10-14T00:00:00"/>
    <x v="0"/>
    <n v="0.25"/>
    <s v="Received notification from IRB that project is IRB approved with our IRB as NHSR."/>
  </r>
  <r>
    <x v="21"/>
    <s v="Dr. Farah Ferreiro"/>
    <d v="2024-10-15T00:00:00"/>
    <x v="0"/>
    <n v="0.25"/>
    <s v="Dr. FF emailed saying she saw study was IRB approved, asked for next steps, Lauren to notify her of next steps."/>
  </r>
  <r>
    <x v="21"/>
    <s v="Dr. Farah Ferreiro"/>
    <d v="2024-10-15T00:00:00"/>
    <x v="5"/>
    <n v="0.5"/>
    <s v="Dr. FF emailed saying she saw study was IRB approved, asked for next steps. Lauren and I discussed, no analytics memeber assigned to study yet because I haven't provided them a DRR. I'll draft DRR and send to Todd to have data start being pulled. Lauren and I called Dr. FF and notified her I'll provide them with a DRR and then they will begin data collection (barring any questions). Will notify Dr. FF of any updates on data as they transpire. She said that UF hasn't provided any data yet. "/>
  </r>
  <r>
    <x v="21"/>
    <s v="Dr. Farah Ferreiro"/>
    <d v="2024-10-15T00:00:00"/>
    <x v="6"/>
    <n v="1"/>
    <s v="Drafted DRR. Noticed one a small hiccup, but shouldn't cause any issues. Collecting data up to 12-13 months after date range, however, that would be in December. Asked to meet with Dr. FF in the morning prior to sending DRR to analytics."/>
  </r>
  <r>
    <x v="21"/>
    <s v="Dr. Farah Ferreiro"/>
    <d v="2024-10-16T00:00:00"/>
    <x v="0"/>
    <n v="0.25"/>
    <s v="Dr. FF approved meeting today at 12. Will discuss with her data pull"/>
  </r>
  <r>
    <x v="21"/>
    <s v="Dr. Farah Ferreiro"/>
    <d v="2024-10-16T00:00:00"/>
    <x v="2"/>
    <n v="0.5"/>
    <s v="Met with Dr. FF about the end date of the study for fu data. Explained we can cut off inclusion from sept to full 13 months data until 10-15-2024, or wait to pull data until 13 months from end of study date 1/31/2025. Dr. FF asked UF how they were pulling the data. If they didn't notice this and haven't addressed this yet, then Dr. FF will make the decision to cut off or wait to pull data until Jan. Waiting for a repsone from UF."/>
  </r>
  <r>
    <x v="21"/>
    <s v="Dr. Farah Ferreiro"/>
    <d v="2024-10-24T00:00:00"/>
    <x v="0"/>
    <n v="0.25"/>
    <s v="UF responded to Dr. FF ask about collecting data until Jan. They are uncertain what's happening with the data collection and will reach out to the data team and get back to us."/>
  </r>
  <r>
    <x v="22"/>
    <s v="Dr. Mover"/>
    <d v="2024-10-01T00:00:00"/>
    <x v="0"/>
    <n v="0.25"/>
    <s v="Ken sent updated cohort pull using criteria outlined by Dr. Mover/Dr. Shirvani and found 29 people who fit the criteria."/>
  </r>
  <r>
    <x v="22"/>
    <s v="Dr. Mover"/>
    <d v="2024-10-01T00:00:00"/>
    <x v="5"/>
    <n v="0.5"/>
    <s v="Had a meeting already with Dr. Mover regarding WLD study, so disucssed the email from Ken regarding 29 people satisfying her inclusion criteria."/>
  </r>
  <r>
    <x v="22"/>
    <s v="Dr. Mover"/>
    <d v="2024-10-02T00:00:00"/>
    <x v="0"/>
    <n v="0.25"/>
    <s v="Invited her to COSMOS meeting that may be better suited to this study."/>
  </r>
  <r>
    <x v="22"/>
    <s v="Dr. Mover"/>
    <d v="2024-10-04T00:00:00"/>
    <x v="5"/>
    <n v="0.5"/>
    <s v="Reviewed email and study status. Passed to Walt, however Dr. Mead elected not to use LRH, consider COSMOS, may abandon. Notified Walt and analytics."/>
  </r>
  <r>
    <x v="22"/>
    <s v="Dr. Mover"/>
    <d v="2024-10-07T00:00:00"/>
    <x v="10"/>
    <n v="1"/>
    <s v="Recapped study in context of COSMOS with VIkas, Walt, and Dr. Mover. Cosmos may be a good fit (undetermined at this time) but cannot get any data regarding physician type but might be able to get type of practice(?). Waiting for Vikas' followup on feasibility assessment - Walt's study "/>
  </r>
  <r>
    <x v="23"/>
    <s v="Dr. Matasavage"/>
    <d v="2024-10-08T00:00:00"/>
    <x v="5"/>
    <n v="0.75"/>
    <s v="Emailed team to notify them I will revisit the SAP (use binary injectable or oral for drugs), and request a meeting with analytics after that to confirm the data elements can be pulled. After that will be IRB ready."/>
  </r>
  <r>
    <x v="23"/>
    <s v="Dr. Matasavage"/>
    <d v="2024-10-16T00:00:00"/>
    <x v="5"/>
    <n v="0.5"/>
    <s v="Emailed physiican team to notate on the medication list which drugs are long lasting injectables and which are oral so we can pull the data in the way they need."/>
  </r>
  <r>
    <x v="23"/>
    <s v="Dr. Matasavage"/>
    <d v="2024-10-23T00:00:00"/>
    <x v="0"/>
    <n v="0.75"/>
    <s v="Dr. Zalkin emailed list of drugs that are long-acting fomulas. Added to DRR. Brandon and I to discuss next steps"/>
  </r>
  <r>
    <x v="23"/>
    <s v="Dr. Matasavage"/>
    <d v="2024-10-24T00:00:00"/>
    <x v="0"/>
    <n v="1"/>
    <s v="Followed up with Brandon and Tz. THey both said they have what they need. Brandon working to update information on the new template and should be ready for IRB submission by next week. I notified study team of this development."/>
  </r>
  <r>
    <x v="23"/>
    <s v="Dr. Matasavage"/>
    <d v="2024-10-31T00:00:00"/>
    <x v="0"/>
    <n v="0.25"/>
    <s v="Checked in, Brandon still working on updating study documents. He is still working on them."/>
  </r>
  <r>
    <x v="24"/>
    <s v="Dr. Parker Williams"/>
    <d v="2024-10-01T00:00:00"/>
    <x v="10"/>
    <n v="0.5"/>
    <s v="Dr. Williams walked in and asked how to get his study submitted to IRB asap. Drew asked me to send him SAP and protocol to write some language to get IRB approval hastened for Dr. Williams. Lauren agreed to send him all the docuemnts he needs to submit with the protocol. I sent protocol and sap to Drew. Drew updated on the new IRB version of protocol and sent back to Dr. Williams and told him he still needed to complete some sections."/>
  </r>
  <r>
    <x v="24"/>
    <s v="Dr. Parker Williams"/>
    <d v="2024-10-21T00:00:00"/>
    <x v="0"/>
    <n v="0.25"/>
    <s v="Dr. Williams responded to Drew, myself, Lauren, and Dr. Lugo that the protocol that Drew converted his content to a non-human subjects study protocol, but because he wants to collect Dates, MRNs from the LRH data, he needs an identifiable protocol. He says he'll update and and let us know when he's done."/>
  </r>
  <r>
    <x v="25"/>
    <s v="Dr. Wu/Alleyene"/>
    <d v="2024-10-07T00:00:00"/>
    <x v="9"/>
    <n v="1.25"/>
    <s v="Completed SAP. Requested a meeting with team to review study objectives and appropirateness of SAP. Requested Lauren to make herself available for editing the protocol and us getting this pushed forward."/>
  </r>
  <r>
    <x v="25"/>
    <s v="Dr. Wu/Alleyene"/>
    <d v="2024-10-23T00:00:00"/>
    <x v="0"/>
    <n v="0.25"/>
    <s v="Dr. Wu and Dr. Alleyne confirmed availablility, Lauren scheduled a meeting for next Wednesday at 1 to review study in preparation for IRB submission."/>
  </r>
  <r>
    <x v="25"/>
    <s v="Dr. Wu/Alleyene"/>
    <d v="2024-10-30T00:00:00"/>
    <x v="5"/>
    <n v="0.25"/>
    <s v="Lauren rescheduled meeting due to Eden being sick."/>
  </r>
  <r>
    <x v="26"/>
    <s v="Dr. Gould"/>
    <d v="2024-10-08T00:00:00"/>
    <x v="5"/>
    <n v="1.25"/>
    <s v="Updated sample size calculation, DRR, and Protocol to include revisions approved in last meeting with PI and analytics. Notified Tz of update for sample pull/cohort. Notified Brandon to clean up protocol, notified Study team that the last parts of my part are complete. Ensure the updated AV nodal blockers and any other drugs are listed on the DCF then the study should be IRB ready.  "/>
  </r>
  <r>
    <x v="26"/>
    <s v="Dr. Gould"/>
    <d v="2024-10-10T00:00:00"/>
    <x v="5"/>
    <n v="0.25"/>
    <s v="Reviewed an email thread back and forth between Tz and Dr. Gould. They came to a consensus to include more cases for the sample and inclusion criteria. Notified them I'd update the sample justification in the protocol and get back to them as soon as possible. Dr. Gould did an excellent job in communicating inclusion criteria for adequate statistical modeling technique. Let her and the team know I was impressed! Also, thanked Tz for going above and beyond for the work in this."/>
  </r>
  <r>
    <x v="26"/>
    <s v="Dr. Gould"/>
    <d v="2024-10-11T00:00:00"/>
    <x v="5"/>
    <n v="2"/>
    <s v="Re-reviewed literature on SIRS alert criteria for making sure studyi is adequately powered and meets typical conventions for power/sample size. Re-ran sample size calulation using information gleaned from Tz and Dr. Gould's conversation from yesterday. Stored calculation to ensure the study is feasible with the number of available cases. Removed this from SAP however, due to non-human subjects noted we intend to use all cases. Notified the study team and sent them a copy of the protocol with this update. Also explained they need to ensure the protocol and all other study documents have accurate and consistent inclusion criteria. "/>
  </r>
  <r>
    <x v="26"/>
    <s v="Dr. Gould"/>
    <d v="2024-10-14T00:00:00"/>
    <x v="0"/>
    <n v="0.75"/>
    <s v="Dr. Gould emailed some data changes to severity for the purpose of the study. I reviewed the abstract, requests, and study documents. I asked to have some clarity on the purpose and use of the changes. Asked for a brief meeting from PI, Dr. Gould, Brandon, and Tz. Scheduled meeting for tomorrow"/>
  </r>
  <r>
    <x v="26"/>
    <s v="Dr. Gould"/>
    <d v="2024-10-15T00:00:00"/>
    <x v="8"/>
    <n v="1.25"/>
    <s v="Met with Dr. Gould/team today to discuss their recent request for analysis change/update to clarify. No where in the objectives have the requested to analyze data by sepsis severity, but now they're requesting &quot;something&quot; be done with severity data. Asked if this is for describing sample or some other objective (like factoral model)? - Sample characteristics only, wants proportions of people in each severity group. Wants severity to be defined by Dx and Lactic Acid Value. Tz ok'd generating these variables this way. Need update on protocol and DCF to say admitted to inpatient/Obs. Once Brandon makes these changes, documents ok to submit."/>
  </r>
  <r>
    <x v="26"/>
    <s v="Dr. Gould"/>
    <d v="2024-10-29T00:00:00"/>
    <x v="0"/>
    <n v="0.25"/>
    <s v="Brandon notified study team he is still preparing their documentation for IRB submission. Will notify them when complete."/>
  </r>
  <r>
    <x v="27"/>
    <s v="Drew/Kellcee"/>
    <d v="2024-10-25T00:00:00"/>
    <x v="11"/>
    <n v="0.5"/>
    <s v="Had a call from  Drew with Walt asking Walt and I to draft IRB Protocol for stroke accredidation and to complete by Wed EOD. Walt to draft document, send to Eden by Monday, Eden to review and notify Drew by Tuesday. We will fu with Pop Health after that to ensure it meets all criteria and have to IRB by Wednesday for review and approval. "/>
  </r>
  <r>
    <x v="27"/>
    <s v="Drew/Kellcee"/>
    <d v="2024-10-28T00:00:00"/>
    <x v="5"/>
    <n v="1.5"/>
    <s v="Reviewed the protocol that Walt drafted for the submission to IRB by Wednesday per Drew's request. Walt to draft the informed consent, and will be ready to submit."/>
  </r>
  <r>
    <x v="28"/>
    <s v="Dr. Vivek Patel"/>
    <d v="2024-10-14T00:00:00"/>
    <x v="5"/>
    <n v="0.5"/>
    <s v="Drew Kellcee and Lauren were reviewing this study due to feedback from IRB about study inclusion and I inquired about the level of review and feedback about process"/>
  </r>
  <r>
    <x v="28"/>
    <s v="Dr. Vivek Patel"/>
    <d v="2024-10-15T00:00:00"/>
    <x v="5"/>
    <n v="0.25"/>
    <s v="Reviewed IRB feedback with Kellcee and Lauren"/>
  </r>
  <r>
    <x v="29"/>
    <s v="Dr. Mover"/>
    <d v="2024-10-01T00:00:00"/>
    <x v="8"/>
    <n v="1.25"/>
    <s v="Met with Dr. Mover to review revision requests by IRB. Mostly DCF related"/>
  </r>
  <r>
    <x v="29"/>
    <s v="Dr. Mover"/>
    <d v="2024-10-02T00:00:00"/>
    <x v="5"/>
    <n v="1.5"/>
    <s v="reviewed study, generated sample size (required a lot of justification for access to charts). Sent to Dr. Mover, Invited her to COSMOS meeting that may be better suited to this study."/>
  </r>
  <r>
    <x v="29"/>
    <s v="Dr. Mover"/>
    <d v="2024-10-07T00:00:00"/>
    <x v="5"/>
    <n v="0.5"/>
    <s v="Recapped study in context of COSMOS with VIkas, Walt, and Dr. Mover. Cosmos may be a good fit (undetermined at this time, but proabable). I emailed Renu to provision Dr. Mover access to COSMOS. She'd like to become familiar with it as a resource as well. Also explained to Dr. Mover she'll need to update her study documents (primarily Protocol) to be non-human subjects and us to update the datasource as COSMOS."/>
  </r>
  <r>
    <x v="29"/>
    <s v="Dr. Mover"/>
    <d v="2024-10-17T00:00:00"/>
    <x v="5"/>
    <n v="1"/>
    <s v="Reviewed protocol with Dr. Mover's updates. I formatted language throughout document to reflect COSMOS functions, inclusions, data analysis, and I updated the SAP and inclusion. Sent back to Dr. Mover (and Lauren) with 1 comment to ensure language is updated on all study docs then ready for IRB."/>
  </r>
  <r>
    <x v="29"/>
    <s v="Dr. Mover"/>
    <d v="2024-10-22T00:00:00"/>
    <x v="0"/>
    <n v="0.5"/>
    <s v="Followed-up with Renu and Dr. Mover about Dr. Mover getting COSMOS access. Also shared an article with DR. Mover from COSMOS research that's related to this study and discussed breifly."/>
  </r>
  <r>
    <x v="29"/>
    <s v="Dr. Mover"/>
    <d v="2024-10-23T00:00:00"/>
    <x v="0"/>
    <n v="0.25"/>
    <s v="Dr. Mover emailed saying she addressed all the comments, told Lauren the project should be good from my perspective now.  Lauren to assist Dr. Mover with IRB submission"/>
  </r>
  <r>
    <x v="30"/>
    <s v="Drew/Kellcee"/>
    <d v="2010-10-09T00:00:00"/>
    <x v="12"/>
    <n v="8"/>
    <s v="Hurricane Milton Prep"/>
  </r>
  <r>
    <x v="30"/>
    <s v="Drew/Kellcee"/>
    <d v="2024-10-01T00:00:00"/>
    <x v="12"/>
    <n v="1"/>
    <s v="compiled timesheet for Kellcee"/>
  </r>
  <r>
    <x v="30"/>
    <s v="Drew/Kellcee"/>
    <d v="2024-10-01T00:00:00"/>
    <x v="12"/>
    <n v="0.5"/>
    <s v="Team building exercise on positivity"/>
  </r>
  <r>
    <x v="30"/>
    <s v="Drew/Kellcee"/>
    <d v="2024-10-01T00:00:00"/>
    <x v="12"/>
    <n v="1"/>
    <s v="Weekly meeting w Drew"/>
  </r>
  <r>
    <x v="30"/>
    <s v="Drew/Kellcee"/>
    <d v="2024-10-01T00:00:00"/>
    <x v="12"/>
    <n v="1"/>
    <s v="Drew requested updated word doc that uses layman language to communicate research/statistics services. I updated and emailed back to him"/>
  </r>
  <r>
    <x v="30"/>
    <s v="Drew/Kellcee"/>
    <d v="2024-10-01T00:00:00"/>
    <x v="0"/>
    <n v="3"/>
    <s v="updated Asana with study notes. "/>
  </r>
  <r>
    <x v="30"/>
    <s v="Drew/Kellcee"/>
    <d v="2024-10-02T00:00:00"/>
    <x v="0"/>
    <n v="0.25"/>
    <s v="turned on computer, programs, sorted emails"/>
  </r>
  <r>
    <x v="30"/>
    <s v="Drew/Kellcee"/>
    <d v="2024-10-02T00:00:00"/>
    <x v="0"/>
    <n v="2"/>
    <s v="updated Asana with study notes. Created all of my study boards in the shared Asana board with Walt and Drew to see overarching study progress."/>
  </r>
  <r>
    <x v="30"/>
    <s v="Drew/Kellcee"/>
    <d v="2024-10-02T00:00:00"/>
    <x v="12"/>
    <n v="1"/>
    <s v="reviewed study's for stroke criteria to save stroke accredidation"/>
  </r>
  <r>
    <x v="30"/>
    <s v="Drew/Kellcee"/>
    <d v="2024-10-02T00:00:00"/>
    <x v="0"/>
    <n v="2"/>
    <s v="Reviewed study developments across Asana for allocation to Walt"/>
  </r>
  <r>
    <x v="30"/>
    <s v="Drew/Kellcee"/>
    <d v="2024-10-03T00:00:00"/>
    <x v="0"/>
    <n v="1.5"/>
    <s v="Reviewed studies, assigned to walt, notified crcs"/>
  </r>
  <r>
    <x v="30"/>
    <s v="Drew/Kellcee"/>
    <d v="2024-10-03T00:00:00"/>
    <x v="0"/>
    <n v="2"/>
    <s v="updated Asana and time sheet on study developments, sorted emails, and updated Walt on several studies that he can take over. Requested to meet with him and CRCs next week to discuss study progress."/>
  </r>
  <r>
    <x v="30"/>
    <s v="Drew/Kellcee"/>
    <d v="2024-10-04T00:00:00"/>
    <x v="12"/>
    <n v="0.25"/>
    <s v="Turned on computers, opened programs, relayed message from Ibraheem to Drew about jobs available at LRH. "/>
  </r>
  <r>
    <x v="30"/>
    <s v="Drew/Kellcee"/>
    <d v="2024-10-07T00:00:00"/>
    <x v="13"/>
    <n v="1"/>
    <s v="Reviewed Dr. Mover's studies, discontinuation of psychoactive meds may be a good fit but cannot get any data regarding physician type but might be able to get type of practice(?). - Walt's study "/>
  </r>
  <r>
    <x v="30"/>
    <s v="Drew/Kellcee"/>
    <d v="2024-10-07T00:00:00"/>
    <x v="2"/>
    <n v="1"/>
    <s v="Met with Analytics, reviewed study progress, and the updates that Drew and Todd had discussed to their ASANA board regarding studies that the analytics team will not be a part of."/>
  </r>
  <r>
    <x v="30"/>
    <s v="Drew/Kellcee"/>
    <d v="2024-10-07T00:00:00"/>
    <x v="12"/>
    <n v="0.75"/>
    <s v="Met with Brandon about job duties and action items to move studies forward. Discussed that I would be less responsive to emails from PI/teams about protocol and IRB submission questions/criteria. That I would be critical on the protocol and responsive for protocol questions that are related to study feasibility, design, methodology, and statistics. But the CRCs are the experts in the protocol and IRB requirements. Brandon agreed. "/>
  </r>
  <r>
    <x v="30"/>
    <s v="Drew/Kellcee"/>
    <d v="2024-10-08T00:00:00"/>
    <x v="0"/>
    <n v="1.25"/>
    <s v="Updated time sheet, sorted emails. Emailed Walt to keep analytics informed on studies that were once on their radar but are no longer (Walt wasn't able to attend analytics meeting yesterday and this applies to the Psychoactive Drug study he has for Dr. Mover)."/>
  </r>
  <r>
    <x v="30"/>
    <s v="Drew/Kellcee"/>
    <d v="2024-10-08T00:00:00"/>
    <x v="12"/>
    <n v="1"/>
    <s v="Met with Brandon about job duties and action items to move studies forward. Discussed..... Brandon agreed. "/>
  </r>
  <r>
    <x v="30"/>
    <s v="Drew/Kellcee"/>
    <d v="2024-10-10T00:00:00"/>
    <x v="12"/>
    <n v="4"/>
    <s v="Hurricane Milton Clean-up"/>
  </r>
  <r>
    <x v="30"/>
    <s v="Drew/Kellcee"/>
    <d v="2024-10-10T00:00:00"/>
    <x v="12"/>
    <n v="0.75"/>
    <s v="Sorted emails, logged in"/>
  </r>
  <r>
    <x v="30"/>
    <s v="Drew/Kellcee"/>
    <d v="2024-10-11T00:00:00"/>
    <x v="12"/>
    <n v="0.25"/>
    <s v="Turned on computers, opened programs, sorted emails"/>
  </r>
  <r>
    <x v="30"/>
    <s v="Drew/Kellcee"/>
    <d v="2024-10-11T00:00:00"/>
    <x v="0"/>
    <n v="4.5"/>
    <s v="Updated studies in ASANA and reviewed study developments."/>
  </r>
  <r>
    <x v="30"/>
    <s v="Drew/Kellcee"/>
    <d v="2024-10-14T00:00:00"/>
    <x v="2"/>
    <n v="1"/>
    <s v="Weekly analytics meeting"/>
  </r>
  <r>
    <x v="30"/>
    <s v="Drew/Kellcee"/>
    <d v="2024-10-15T00:00:00"/>
    <x v="12"/>
    <n v="1"/>
    <s v="Weekly meeting w Drew/Walt"/>
  </r>
  <r>
    <x v="30"/>
    <s v="Drew/Kellcee"/>
    <d v="2024-10-15T00:00:00"/>
    <x v="12"/>
    <n v="0.75"/>
    <s v="turned on computers, opened programs, sorted emails, updated time sheet."/>
  </r>
  <r>
    <x v="30"/>
    <s v="Drew/Kellcee"/>
    <d v="2024-10-15T00:00:00"/>
    <x v="12"/>
    <n v="0.5"/>
    <s v="Had a brief &quot;pre-meeting&quot; to stats/drew weekly to review new intake conversation navigation documentation."/>
  </r>
  <r>
    <x v="30"/>
    <s v="Drew/Kellcee"/>
    <d v="2024-10-15T00:00:00"/>
    <x v="10"/>
    <n v="1.5"/>
    <s v="Taught study design at didactics"/>
  </r>
  <r>
    <x v="30"/>
    <s v="Drew"/>
    <d v="2024-10-16T00:00:00"/>
    <x v="0"/>
    <n v="1.75"/>
    <s v="Discussed meetings I had today over Cauti and Back Pain with ED with Kellcee and Drew to update them on study status and concerns from Ken on Cauti and Todd on Back Pain. - Updated time sheet"/>
  </r>
  <r>
    <x v="30"/>
    <s v="Drew/Kellcee"/>
    <d v="2024-10-17T00:00:00"/>
    <x v="12"/>
    <n v="0.25"/>
    <s v="Turned on computer, programs, sorted emails"/>
  </r>
  <r>
    <x v="30"/>
    <s v="Drew/Kellcee"/>
    <d v="2024-10-18T00:00:00"/>
    <x v="12"/>
    <n v="0.25"/>
    <s v="Opened computer, programs, sorted emails"/>
  </r>
  <r>
    <x v="30"/>
    <s v="Drew/Kellcee"/>
    <d v="2024-10-21T00:00:00"/>
    <x v="12"/>
    <n v="0.5"/>
    <s v="Opened computer, programs, sorted emails"/>
  </r>
  <r>
    <x v="30"/>
    <s v="Drew/Kellcee"/>
    <d v="2024-10-21T00:00:00"/>
    <x v="2"/>
    <n v="1.25"/>
    <s v="Weekly analytics meeting. Discussed back pain study. discussed Walt and I to draft what we'd like to have from analytics to improve data cleaning."/>
  </r>
  <r>
    <x v="30"/>
    <s v="Drew/Kellcee"/>
    <d v="2024-10-21T00:00:00"/>
    <x v="12"/>
    <n v="0.5"/>
    <s v="Opened computer, programs, sorted emails"/>
  </r>
  <r>
    <x v="30"/>
    <s v="Drew/Kellcee"/>
    <d v="2024-10-22T00:00:00"/>
    <x v="12"/>
    <n v="2"/>
    <s v="Weekly Meeting with Drew, Bi-weekly meeting with CRCs - CRC's to take minute notes during meetings (statisitican when CRC not present), and Walt/Eden to send analtics what we expect on DRR and request them to collaborate with us in generating a standardized guide for DRR generation from both sides."/>
  </r>
  <r>
    <x v="30"/>
    <s v="Drew/Kellcee"/>
    <d v="2024-10-22T00:00:00"/>
    <x v="12"/>
    <n v="1.25"/>
    <s v="Interviewed for new internal CRC role."/>
  </r>
  <r>
    <x v="30"/>
    <s v="Drew/Kellcee"/>
    <d v="2024-10-22T00:00:00"/>
    <x v="0"/>
    <n v="1"/>
    <s v="Updated timesheet and Asana"/>
  </r>
  <r>
    <x v="30"/>
    <s v="Drew/Kellcee"/>
    <d v="2024-10-22T00:00:00"/>
    <x v="0"/>
    <n v="1.5"/>
    <s v="Sorted emails, updated time sheet and Asana"/>
  </r>
  <r>
    <x v="30"/>
    <s v="Drew/Kellcee"/>
    <d v="2024-10-23T00:00:00"/>
    <x v="12"/>
    <n v="1.25"/>
    <s v="Interviewed for new internal CRC role."/>
  </r>
  <r>
    <x v="30"/>
    <s v="Drew/Kellcee"/>
    <d v="2024-10-23T00:00:00"/>
    <x v="12"/>
    <n v="0.25"/>
    <s v="Emailed IRB because I got another request to update my CV, however, Trudy pointed out that this is for Orlando Health. I thought I had already removed my affiliation from IRB net, logged in and I can see the affiliation is inactive."/>
  </r>
  <r>
    <x v="30"/>
    <s v="Drew/Kellcee"/>
    <d v="2024-10-23T00:00:00"/>
    <x v="12"/>
    <n v="1.25"/>
    <s v="Interviewed for new internal CRC role."/>
  </r>
  <r>
    <x v="30"/>
    <s v="Drew/Kellcee"/>
    <d v="2024-10-24T00:00:00"/>
    <x v="12"/>
    <n v="1.25"/>
    <s v="Interviewed for new internal CRC role."/>
  </r>
  <r>
    <x v="30"/>
    <s v="Drew/Kellcee"/>
    <d v="2024-10-24T00:00:00"/>
    <x v="12"/>
    <n v="0.75"/>
    <s v="Drew requested a meeting to discuss resident pathways to using analytics. - DRR will now effectively replace the DCF."/>
  </r>
  <r>
    <x v="30"/>
    <s v="Drew/Kellcee"/>
    <d v="2024-10-25T00:00:00"/>
    <x v="12"/>
    <n v="0.25"/>
    <s v="Sorted emails, updated time sheet, opened programs"/>
  </r>
  <r>
    <x v="30"/>
    <s v="Drew/Kellcee"/>
    <d v="2024-10-28T00:00:00"/>
    <x v="0"/>
    <n v="0.5"/>
    <s v="Sorted study emails, updated time sheet - GME Admin"/>
  </r>
  <r>
    <x v="30"/>
    <s v="Drew/Kellcee"/>
    <d v="2024-10-28T00:00:00"/>
    <x v="2"/>
    <n v="1.25"/>
    <s v="Weekly analytics meeting. Reminded Brandon to draft meeting mintues. He did"/>
  </r>
  <r>
    <x v="30"/>
    <s v="Dr. Wu/Dr. Stevens"/>
    <d v="2024-10-28T00:00:00"/>
    <x v="0"/>
    <n v="0.25"/>
    <s v="Dr. Wu emailed with a series of questions for a new study proposal. Advised her to submit a new intake."/>
  </r>
  <r>
    <x v="30"/>
    <s v="Drew/Kellcee"/>
    <d v="2024-10-29T00:00:00"/>
    <x v="0"/>
    <n v="1.5"/>
    <s v="Sorted study emails, updated time sheet, updated time sheet - GME Admin"/>
  </r>
  <r>
    <x v="30"/>
    <s v="Dr. Wu/Dr. Stevens"/>
    <d v="2024-10-29T00:00:00"/>
    <x v="0"/>
    <n v="0.25"/>
    <s v="Dr. Wu submitted her intake, Brandon sent out meeting times and answered her questions. (Walt to take new intakes for the time being, notified Brandon as FYI)"/>
  </r>
  <r>
    <x v="30"/>
    <s v="Drew/Kellcee"/>
    <d v="2024-10-29T00:00:00"/>
    <x v="0"/>
    <n v="0.5"/>
    <s v="Discussed workload distrupution, intake scheduling, and study managment in Asana with Brandon and Walt in prep for meeting tomorrow."/>
  </r>
  <r>
    <x v="30"/>
    <s v="Drew/Kellcee"/>
    <d v="2024-10-29T00:00:00"/>
    <x v="0"/>
    <n v="2.5"/>
    <s v="Drafted study delay document by reviewing study timelines across all metrics to determine etiology of study delays and analytics contributions. Presented in tandom with Walt to Drew in meeting. Also reviewed Stroke documentation with Drew for IRB submisssion - due tomorrow. - Still pending review of Asana with Drew, will do tomorrow, given Drew's avialble"/>
  </r>
  <r>
    <x v="30"/>
    <s v="Drew/Kellcee"/>
    <d v="2024-10-30T00:00:00"/>
    <x v="12"/>
    <n v="1"/>
    <s v="Met with Ibraheem about creating a pathway for information entered into a time sheet to be automatically entered into Asana for streamlining study documentation and reducing Admin hours among research staff."/>
  </r>
  <r>
    <x v="30"/>
    <s v="Drew/Kellcee"/>
    <d v="2024-10-31T00:00:00"/>
    <x v="12"/>
    <n v="0.5"/>
    <s v="Turned on computers, sorted emails"/>
  </r>
  <r>
    <x v="30"/>
    <s v="Drew/Kellcee"/>
    <d v="2024-10-31T00:00:00"/>
    <x v="12"/>
    <n v="0.5"/>
    <s v="wrote Josh Letter of rec and submitted to USF Portal"/>
  </r>
  <r>
    <x v="30"/>
    <m/>
    <m/>
    <x v="14"/>
    <m/>
    <m/>
  </r>
  <r>
    <x v="30"/>
    <m/>
    <m/>
    <x v="1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87A89A-71AA-41CD-805A-B7055F36033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3" firstHeaderRow="1" firstDataRow="1" firstDataCol="1"/>
  <pivotFields count="6">
    <pivotField axis="axisRow" showAll="0">
      <items count="34">
        <item x="8"/>
        <item x="29"/>
        <item x="13"/>
        <item x="24"/>
        <item x="30"/>
        <item x="7"/>
        <item x="25"/>
        <item x="5"/>
        <item x="9"/>
        <item x="26"/>
        <item x="32"/>
        <item x="23"/>
        <item x="3"/>
        <item x="15"/>
        <item x="10"/>
        <item x="22"/>
        <item x="19"/>
        <item x="6"/>
        <item x="20"/>
        <item x="1"/>
        <item x="4"/>
        <item x="11"/>
        <item x="27"/>
        <item x="14"/>
        <item x="28"/>
        <item x="21"/>
        <item x="16"/>
        <item x="31"/>
        <item x="2"/>
        <item x="12"/>
        <item x="18"/>
        <item x="17"/>
        <item x="0"/>
        <item t="default"/>
      </items>
    </pivotField>
    <pivotField showAll="0"/>
    <pivotField showAll="0"/>
    <pivotField axis="axisRow" showAll="0">
      <items count="15">
        <item x="11"/>
        <item sd="0" x="6"/>
        <item x="7"/>
        <item sd="0" x="3"/>
        <item x="8"/>
        <item x="9"/>
        <item x="10"/>
        <item sd="0" x="1"/>
        <item sd="0" x="4"/>
        <item sd="0" x="0"/>
        <item sd="0" x="5"/>
        <item x="12"/>
        <item sd="0" x="2"/>
        <item x="13"/>
        <item t="default"/>
      </items>
    </pivotField>
    <pivotField dataField="1" showAll="0"/>
    <pivotField showAll="0"/>
  </pivotFields>
  <rowFields count="2">
    <field x="3"/>
    <field x="0"/>
  </rowFields>
  <rowItems count="40">
    <i>
      <x/>
    </i>
    <i r="1">
      <x v="20"/>
    </i>
    <i>
      <x v="1"/>
    </i>
    <i>
      <x v="2"/>
    </i>
    <i r="1">
      <x v="5"/>
    </i>
    <i r="1">
      <x v="7"/>
    </i>
    <i r="1">
      <x v="28"/>
    </i>
    <i r="1">
      <x v="32"/>
    </i>
    <i>
      <x v="3"/>
    </i>
    <i>
      <x v="4"/>
    </i>
    <i r="1">
      <x/>
    </i>
    <i r="1">
      <x v="5"/>
    </i>
    <i r="1">
      <x v="32"/>
    </i>
    <i>
      <x v="5"/>
    </i>
    <i r="1">
      <x v="13"/>
    </i>
    <i r="1">
      <x v="22"/>
    </i>
    <i r="1">
      <x v="27"/>
    </i>
    <i r="1">
      <x v="29"/>
    </i>
    <i r="1">
      <x v="32"/>
    </i>
    <i>
      <x v="6"/>
    </i>
    <i r="1">
      <x v="1"/>
    </i>
    <i r="1">
      <x v="2"/>
    </i>
    <i r="1">
      <x v="5"/>
    </i>
    <i r="1">
      <x v="8"/>
    </i>
    <i r="1">
      <x v="9"/>
    </i>
    <i r="1">
      <x v="15"/>
    </i>
    <i r="1">
      <x v="21"/>
    </i>
    <i r="1">
      <x v="29"/>
    </i>
    <i r="1">
      <x v="32"/>
    </i>
    <i>
      <x v="7"/>
    </i>
    <i>
      <x v="8"/>
    </i>
    <i>
      <x v="9"/>
    </i>
    <i>
      <x v="10"/>
    </i>
    <i>
      <x v="11"/>
    </i>
    <i r="1">
      <x v="1"/>
    </i>
    <i r="1">
      <x v="26"/>
    </i>
    <i>
      <x v="12"/>
    </i>
    <i>
      <x v="13"/>
    </i>
    <i r="1">
      <x v="32"/>
    </i>
    <i t="grand">
      <x/>
    </i>
  </rowItems>
  <colItems count="1">
    <i/>
  </colItems>
  <dataFields count="1">
    <dataField name="Sum of Time Spent (in Hour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848039-8AAB-4ADA-907E-23C9F678D1D7}"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0" firstHeaderRow="1" firstDataRow="1" firstDataCol="1"/>
  <pivotFields count="6">
    <pivotField axis="axisRow" showAll="0">
      <items count="34">
        <item sd="0" x="8"/>
        <item sd="0" x="29"/>
        <item sd="0" x="13"/>
        <item sd="0" x="24"/>
        <item sd="0" x="30"/>
        <item sd="0" x="7"/>
        <item sd="0" x="25"/>
        <item sd="0" x="5"/>
        <item sd="0" x="9"/>
        <item sd="0" x="26"/>
        <item sd="0" x="32"/>
        <item sd="0" x="23"/>
        <item sd="0" x="3"/>
        <item sd="0" x="15"/>
        <item sd="0" x="10"/>
        <item sd="0" x="22"/>
        <item sd="0" x="19"/>
        <item sd="0" x="6"/>
        <item sd="0" x="20"/>
        <item x="1"/>
        <item sd="0" x="4"/>
        <item sd="0" x="11"/>
        <item sd="0" x="27"/>
        <item sd="0" x="14"/>
        <item sd="0" x="28"/>
        <item sd="0" x="21"/>
        <item sd="0" x="16"/>
        <item sd="0" x="31"/>
        <item sd="0" x="2"/>
        <item sd="0" x="12"/>
        <item sd="0" x="18"/>
        <item sd="0" x="17"/>
        <item sd="0" x="0"/>
        <item t="default"/>
      </items>
    </pivotField>
    <pivotField showAll="0"/>
    <pivotField showAll="0"/>
    <pivotField axis="axisRow" showAll="0">
      <items count="15">
        <item x="11"/>
        <item x="6"/>
        <item x="7"/>
        <item x="3"/>
        <item x="8"/>
        <item x="9"/>
        <item x="10"/>
        <item x="1"/>
        <item x="4"/>
        <item x="0"/>
        <item x="5"/>
        <item x="12"/>
        <item x="2"/>
        <item x="13"/>
        <item t="default"/>
      </items>
    </pivotField>
    <pivotField dataField="1" showAll="0"/>
    <pivotField showAll="0"/>
  </pivotFields>
  <rowFields count="2">
    <field x="0"/>
    <field x="3"/>
  </rowFields>
  <rowItems count="37">
    <i>
      <x/>
    </i>
    <i>
      <x v="1"/>
    </i>
    <i>
      <x v="2"/>
    </i>
    <i>
      <x v="3"/>
    </i>
    <i>
      <x v="4"/>
    </i>
    <i>
      <x v="5"/>
    </i>
    <i>
      <x v="6"/>
    </i>
    <i>
      <x v="7"/>
    </i>
    <i>
      <x v="8"/>
    </i>
    <i>
      <x v="9"/>
    </i>
    <i>
      <x v="10"/>
    </i>
    <i>
      <x v="11"/>
    </i>
    <i>
      <x v="12"/>
    </i>
    <i>
      <x v="13"/>
    </i>
    <i>
      <x v="14"/>
    </i>
    <i>
      <x v="15"/>
    </i>
    <i>
      <x v="16"/>
    </i>
    <i>
      <x v="17"/>
    </i>
    <i>
      <x v="18"/>
    </i>
    <i>
      <x v="19"/>
    </i>
    <i r="1">
      <x v="3"/>
    </i>
    <i r="1">
      <x v="9"/>
    </i>
    <i r="1">
      <x v="12"/>
    </i>
    <i>
      <x v="20"/>
    </i>
    <i>
      <x v="21"/>
    </i>
    <i>
      <x v="22"/>
    </i>
    <i>
      <x v="23"/>
    </i>
    <i>
      <x v="24"/>
    </i>
    <i>
      <x v="25"/>
    </i>
    <i>
      <x v="26"/>
    </i>
    <i>
      <x v="27"/>
    </i>
    <i>
      <x v="28"/>
    </i>
    <i>
      <x v="29"/>
    </i>
    <i>
      <x v="30"/>
    </i>
    <i>
      <x v="31"/>
    </i>
    <i>
      <x v="32"/>
    </i>
    <i t="grand">
      <x/>
    </i>
  </rowItems>
  <colItems count="1">
    <i/>
  </colItems>
  <dataFields count="1">
    <dataField name="Sum of Time Spent (in Hour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7829AC-172B-4816-A388-0F49BA48D61C}"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3" firstHeaderRow="1" firstDataRow="1" firstDataCol="1"/>
  <pivotFields count="6">
    <pivotField axis="axisRow" showAll="0">
      <items count="3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t="default"/>
      </items>
    </pivotField>
    <pivotField showAll="0"/>
    <pivotField numFmtId="14" showAll="0"/>
    <pivotField axis="axisRow" showAll="0">
      <items count="15">
        <item x="0"/>
        <item x="13"/>
        <item x="11"/>
        <item x="5"/>
        <item x="2"/>
        <item x="8"/>
        <item x="3"/>
        <item x="12"/>
        <item x="1"/>
        <item x="6"/>
        <item x="4"/>
        <item x="9"/>
        <item x="7"/>
        <item x="10"/>
        <item t="default"/>
      </items>
    </pivotField>
    <pivotField dataField="1" showAll="0"/>
    <pivotField showAll="0"/>
  </pivotFields>
  <rowFields count="2">
    <field x="0"/>
    <field x="3"/>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Sum of Time Spent (in Hour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292DB7-770A-4CDE-983C-74E846959CF0}"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3" firstHeaderRow="1" firstDataRow="1" firstDataCol="1"/>
  <pivotFields count="6">
    <pivotField axis="axisRow" showAll="0">
      <items count="32">
        <item sd="0" x="0"/>
        <item sd="0" x="1"/>
        <item sd="0" x="2"/>
        <item sd="0" x="3"/>
        <item sd="0" x="4"/>
        <item sd="0" x="5"/>
        <item sd="0" x="6"/>
        <item sd="0" x="7"/>
        <item sd="0" x="8"/>
        <item sd="0" x="9"/>
        <item sd="0" x="10"/>
        <item sd="0" x="11"/>
        <item sd="0" x="12"/>
        <item x="13"/>
        <item sd="0" x="14"/>
        <item sd="0" x="15"/>
        <item x="16"/>
        <item sd="0" x="17"/>
        <item sd="0" x="18"/>
        <item sd="0" x="19"/>
        <item sd="0" x="20"/>
        <item sd="0" x="21"/>
        <item sd="0" x="22"/>
        <item sd="0" x="23"/>
        <item sd="0" x="24"/>
        <item sd="0" x="25"/>
        <item sd="0" x="26"/>
        <item sd="0" x="27"/>
        <item sd="0" x="28"/>
        <item sd="0" x="29"/>
        <item x="30"/>
        <item t="default"/>
      </items>
    </pivotField>
    <pivotField showAll="0"/>
    <pivotField showAll="0"/>
    <pivotField axis="axisRow" showAll="0">
      <items count="16">
        <item x="12"/>
        <item x="1"/>
        <item x="13"/>
        <item x="6"/>
        <item x="7"/>
        <item x="0"/>
        <item x="2"/>
        <item x="11"/>
        <item x="8"/>
        <item x="3"/>
        <item x="4"/>
        <item x="5"/>
        <item x="9"/>
        <item x="10"/>
        <item x="14"/>
        <item t="default"/>
      </items>
    </pivotField>
    <pivotField dataField="1" showAll="0"/>
    <pivotField showAll="0"/>
  </pivotFields>
  <rowFields count="2">
    <field x="0"/>
    <field x="3"/>
  </rowFields>
  <rowItems count="40">
    <i>
      <x/>
    </i>
    <i>
      <x v="1"/>
    </i>
    <i>
      <x v="2"/>
    </i>
    <i>
      <x v="3"/>
    </i>
    <i>
      <x v="4"/>
    </i>
    <i>
      <x v="5"/>
    </i>
    <i>
      <x v="6"/>
    </i>
    <i>
      <x v="7"/>
    </i>
    <i>
      <x v="8"/>
    </i>
    <i>
      <x v="9"/>
    </i>
    <i>
      <x v="10"/>
    </i>
    <i>
      <x v="11"/>
    </i>
    <i>
      <x v="12"/>
    </i>
    <i>
      <x v="13"/>
    </i>
    <i r="1">
      <x v="5"/>
    </i>
    <i>
      <x v="14"/>
    </i>
    <i>
      <x v="15"/>
    </i>
    <i>
      <x v="16"/>
    </i>
    <i r="1">
      <x v="10"/>
    </i>
    <i>
      <x v="17"/>
    </i>
    <i>
      <x v="18"/>
    </i>
    <i>
      <x v="19"/>
    </i>
    <i>
      <x v="20"/>
    </i>
    <i>
      <x v="21"/>
    </i>
    <i>
      <x v="22"/>
    </i>
    <i>
      <x v="23"/>
    </i>
    <i>
      <x v="24"/>
    </i>
    <i>
      <x v="25"/>
    </i>
    <i>
      <x v="26"/>
    </i>
    <i>
      <x v="27"/>
    </i>
    <i>
      <x v="28"/>
    </i>
    <i>
      <x v="29"/>
    </i>
    <i>
      <x v="30"/>
    </i>
    <i r="1">
      <x/>
    </i>
    <i r="1">
      <x v="2"/>
    </i>
    <i r="1">
      <x v="5"/>
    </i>
    <i r="1">
      <x v="6"/>
    </i>
    <i r="1">
      <x v="13"/>
    </i>
    <i r="1">
      <x v="14"/>
    </i>
    <i t="grand">
      <x/>
    </i>
  </rowItems>
  <colItems count="1">
    <i/>
  </colItems>
  <dataFields count="1">
    <dataField name="Sum of Time Spent (in Hour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1012DD-7838-400C-9BA7-F337F1546D73}" name="Table22" displayName="Table22" ref="A1:F161" totalsRowCount="1" headerRowDxfId="234" dataDxfId="233" totalsRowDxfId="232">
  <autoFilter ref="A1:F160" xr:uid="{4D4F0237-926C-4136-B087-E51BA8960B95}">
    <filterColumn colId="0" hiddenButton="1"/>
    <filterColumn colId="1" hiddenButton="1"/>
    <filterColumn colId="2" hiddenButton="1"/>
    <filterColumn colId="3" hiddenButton="1"/>
    <filterColumn colId="4" hiddenButton="1"/>
    <filterColumn colId="5" hiddenButton="1"/>
  </autoFilter>
  <sortState xmlns:xlrd2="http://schemas.microsoft.com/office/spreadsheetml/2017/richdata2" ref="A2:F160">
    <sortCondition ref="A1:A160"/>
  </sortState>
  <tableColumns count="6">
    <tableColumn id="1" xr3:uid="{CED62CEC-EBDF-43FD-A4B0-0AD992B67AA4}" name="Project" dataDxfId="231" totalsRowDxfId="230"/>
    <tableColumn id="11" xr3:uid="{86CC0A3C-05D6-4F84-90F0-7F86151AADB5}" name="PI" dataDxfId="229" totalsRowDxfId="228"/>
    <tableColumn id="2" xr3:uid="{70896439-9932-4296-836C-37B64B96D8F1}" name="Date" dataDxfId="227" totalsRowDxfId="226"/>
    <tableColumn id="3" xr3:uid="{89910A4D-4440-47F5-9557-4D88AD2C2CA2}" name="Task" dataDxfId="225" totalsRowDxfId="224"/>
    <tableColumn id="4" xr3:uid="{4522F92A-F6CD-4ED4-A373-E3E8F95D67BB}" name="Time Spent (in Hours)" dataDxfId="223" totalsRowDxfId="222"/>
    <tableColumn id="5" xr3:uid="{C181547E-7622-4230-ADB7-571372421C86}" name="Notes" dataDxfId="221" totalsRowDxfId="220"/>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91F8399-1BED-486C-B15F-E92C80A6073E}" name="Table24514" displayName="Table24514" ref="A1:F158" totalsRowCount="1" headerRowDxfId="89" dataDxfId="88" totalsRowDxfId="87">
  <autoFilter ref="A1:F157" xr:uid="{4D4F0237-926C-4136-B087-E51BA8960B95}">
    <filterColumn colId="0" hiddenButton="1"/>
    <filterColumn colId="1" hiddenButton="1"/>
    <filterColumn colId="2" hiddenButton="1"/>
    <filterColumn colId="3" hiddenButton="1"/>
    <filterColumn colId="4" hiddenButton="1"/>
    <filterColumn colId="5" hiddenButton="1"/>
  </autoFilter>
  <sortState xmlns:xlrd2="http://schemas.microsoft.com/office/spreadsheetml/2017/richdata2" ref="A2:F157">
    <sortCondition ref="A1:A157"/>
  </sortState>
  <tableColumns count="6">
    <tableColumn id="1" xr3:uid="{535134D6-8C0E-4A29-8A2A-3A7C0DAE0177}" name="Project" dataDxfId="86" totalsRowDxfId="85"/>
    <tableColumn id="11" xr3:uid="{70E164A2-3524-43FF-88F0-488B491E6610}" name="PI" dataDxfId="84" totalsRowDxfId="83"/>
    <tableColumn id="2" xr3:uid="{FC40904E-F146-468E-B045-0946B115A3B8}" name="Date" dataDxfId="82" totalsRowDxfId="81"/>
    <tableColumn id="3" xr3:uid="{D51A6F86-802E-4271-B206-FC6B274900E9}" name="Task" dataDxfId="80" totalsRowDxfId="79"/>
    <tableColumn id="4" xr3:uid="{8C779728-E8AC-4894-946D-85FEB714E09E}" name="Time Spent (in Hours)" dataDxfId="78" totalsRowDxfId="77"/>
    <tableColumn id="5" xr3:uid="{7F7F78E9-D8F8-443E-BC28-6D424E1643AE}" name="Notes" dataDxfId="76" totalsRowDxfId="7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0ACE0C-87AE-4CD8-9929-B7A04F66941D}" name="Table245" displayName="Table245" ref="A1:F160" totalsRowCount="1" headerRowDxfId="74" dataDxfId="73" totalsRowDxfId="72">
  <autoFilter ref="A1:F159" xr:uid="{4D4F0237-926C-4136-B087-E51BA8960B95}"/>
  <sortState xmlns:xlrd2="http://schemas.microsoft.com/office/spreadsheetml/2017/richdata2" ref="A2:F159">
    <sortCondition descending="1" ref="C1:C159"/>
  </sortState>
  <tableColumns count="6">
    <tableColumn id="1" xr3:uid="{1304D2FD-3DA5-48CA-A85A-17181D127758}" name="Project" dataDxfId="71" totalsRowDxfId="70"/>
    <tableColumn id="11" xr3:uid="{7778F222-8023-428E-86A2-70F5BD372264}" name="PI" dataDxfId="69" totalsRowDxfId="68"/>
    <tableColumn id="2" xr3:uid="{A6D95B9B-254F-4C9A-AE77-4478BA6C6F56}" name="Date" dataDxfId="67" totalsRowDxfId="66"/>
    <tableColumn id="3" xr3:uid="{73FBE704-EBB8-479A-98F9-9E0E93D82FEF}" name="Task" dataDxfId="65" totalsRowDxfId="64"/>
    <tableColumn id="4" xr3:uid="{6427FF6F-6077-4E9B-B930-A34CA1974DAA}" name="Time Spent (in Hours)" dataDxfId="63" totalsRowDxfId="62"/>
    <tableColumn id="5" xr3:uid="{4D6495A7-A0C4-4521-BC59-9B9EB9048C98}" name="Notes" dataDxfId="61" totalsRowDxfId="6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0C199F1-8E41-4609-A76C-D1D73379AD29}" name="Table2415" displayName="Table2415" ref="A1:F161" totalsRowCount="1" headerRowDxfId="59" dataDxfId="58" totalsRowDxfId="57">
  <autoFilter ref="A1:F160" xr:uid="{4D4F0237-926C-4136-B087-E51BA8960B95}">
    <filterColumn colId="0" hiddenButton="1"/>
    <filterColumn colId="1" hiddenButton="1"/>
    <filterColumn colId="2" hiddenButton="1"/>
    <filterColumn colId="3" hiddenButton="1"/>
    <filterColumn colId="4" hiddenButton="1"/>
    <filterColumn colId="5" hiddenButton="1"/>
  </autoFilter>
  <sortState xmlns:xlrd2="http://schemas.microsoft.com/office/spreadsheetml/2017/richdata2" ref="A2:F160">
    <sortCondition ref="A1:A160"/>
  </sortState>
  <tableColumns count="6">
    <tableColumn id="1" xr3:uid="{AF3857A6-0ECA-4D2E-BFAD-34D63570BAD4}" name="Project" dataDxfId="56" totalsRowDxfId="55"/>
    <tableColumn id="11" xr3:uid="{CC81395A-0EC7-49DE-9358-0E713DEB437E}" name="PI" dataDxfId="54" totalsRowDxfId="53"/>
    <tableColumn id="2" xr3:uid="{20CA7270-C6B4-415F-B060-29EB72054F7C}" name="Date" dataDxfId="52" totalsRowDxfId="51"/>
    <tableColumn id="3" xr3:uid="{321B34E0-5D48-4AF8-8B1D-3702AD35D264}" name="Task" dataDxfId="50" totalsRowDxfId="49"/>
    <tableColumn id="4" xr3:uid="{D4EAA1BF-70CE-40B9-8F79-ABCF1D4FE273}" name="Time Spent (in Hours)" dataDxfId="48" totalsRowDxfId="47"/>
    <tableColumn id="5" xr3:uid="{2FD0069C-A954-4E0C-980C-9E1278CB5799}" name="Notes" dataDxfId="46" totalsRowDxfId="4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B8C6E7-998B-43AF-8B37-61B8D46ED16C}" name="Table24" displayName="Table24" ref="A1:F186" totalsRowCount="1" headerRowDxfId="44" dataDxfId="43" totalsRowDxfId="42">
  <autoFilter ref="A1:F185" xr:uid="{4D4F0237-926C-4136-B087-E51BA8960B95}">
    <filterColumn colId="0" hiddenButton="1"/>
    <filterColumn colId="1" hiddenButton="1"/>
    <filterColumn colId="2" hiddenButton="1"/>
    <filterColumn colId="3" hiddenButton="1"/>
    <filterColumn colId="4" hiddenButton="1"/>
    <filterColumn colId="5" hiddenButton="1"/>
  </autoFilter>
  <sortState xmlns:xlrd2="http://schemas.microsoft.com/office/spreadsheetml/2017/richdata2" ref="A2:F185">
    <sortCondition descending="1" ref="C1:C185"/>
  </sortState>
  <tableColumns count="6">
    <tableColumn id="1" xr3:uid="{7B2E855A-027E-444F-B57E-28806FDDF152}" name="Project" dataDxfId="41" totalsRowDxfId="40"/>
    <tableColumn id="11" xr3:uid="{80B6E62A-325F-4506-9B7B-2848B2CB0CBF}" name="PI" dataDxfId="39" totalsRowDxfId="38"/>
    <tableColumn id="2" xr3:uid="{54705C20-21F0-4857-AB16-36BCB995178C}" name="Date" dataDxfId="37" totalsRowDxfId="36"/>
    <tableColumn id="3" xr3:uid="{A0CE11F8-A750-41C1-A8E4-06F8F74B0676}" name="Task" dataDxfId="35" totalsRowDxfId="34"/>
    <tableColumn id="4" xr3:uid="{9F028116-CBAC-4803-9B87-3B9DAF667BED}" name="Time Spent (in Hours)" dataDxfId="33" totalsRowDxfId="32"/>
    <tableColumn id="5" xr3:uid="{4669D285-93FA-49D6-87E0-88A1F692F9DE}" name="Notes" dataDxfId="31" totalsRowDxfId="3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BEEE923-718F-4726-B831-AB585A46B1B8}" name="Table2415816" displayName="Table2415816" ref="A1:F163" totalsRowCount="1" headerRowDxfId="29" dataDxfId="28" totalsRowDxfId="27">
  <autoFilter ref="A1:F162" xr:uid="{CBC30BA4-B3E4-4863-B1DA-FFFF8A283A94}"/>
  <sortState xmlns:xlrd2="http://schemas.microsoft.com/office/spreadsheetml/2017/richdata2" ref="A2:F162">
    <sortCondition ref="C1:C162"/>
  </sortState>
  <tableColumns count="6">
    <tableColumn id="1" xr3:uid="{0856B5E2-A3BA-4B7B-9D59-F9D380A1AA3C}" name="Project" dataDxfId="26" totalsRowDxfId="25"/>
    <tableColumn id="11" xr3:uid="{8458FE98-FD38-42C9-A03D-5BA5520A21C8}" name="PI" totalsRowLabel="Dr. Carman" dataDxfId="24" totalsRowDxfId="23"/>
    <tableColumn id="2" xr3:uid="{A9E19421-5A59-4C35-A0D5-3F993ACEFF4B}" name="Date" dataDxfId="22" totalsRowDxfId="21"/>
    <tableColumn id="3" xr3:uid="{781F1228-27E9-433A-9D88-0EBB927EF35D}" name="Task" dataDxfId="20" totalsRowDxfId="19"/>
    <tableColumn id="4" xr3:uid="{B7A7B7CB-05AC-4631-AC74-C78EA65652AA}" name="Time Spent (in Hours)" dataDxfId="18" totalsRowDxfId="17"/>
    <tableColumn id="5" xr3:uid="{B57A9CD2-FDC0-46ED-9346-2D9367021664}" name="Notes" dataDxfId="16" totalsRowDxfId="1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29BA144-4747-4AC4-916D-B3089C808218}" name="Table24158" displayName="Table24158" ref="A1:F163" totalsRowCount="1" headerRowDxfId="14" dataDxfId="13" totalsRowDxfId="12">
  <autoFilter ref="A1:F162" xr:uid="{CBC30BA4-B3E4-4863-B1DA-FFFF8A283A94}"/>
  <sortState xmlns:xlrd2="http://schemas.microsoft.com/office/spreadsheetml/2017/richdata2" ref="A2:F162">
    <sortCondition ref="C1:C162"/>
  </sortState>
  <tableColumns count="6">
    <tableColumn id="1" xr3:uid="{99326F29-0134-40EA-8684-827AC10D1573}" name="Project" dataDxfId="11" totalsRowDxfId="5"/>
    <tableColumn id="11" xr3:uid="{A41FAEF1-98D3-4251-89EB-7134C9D18571}" name="PI" dataDxfId="10" totalsRowDxfId="4"/>
    <tableColumn id="2" xr3:uid="{1C0A726B-8BB4-4C14-AB5E-042737C36532}" name="Date" dataDxfId="9" totalsRowDxfId="3"/>
    <tableColumn id="3" xr3:uid="{8A84560F-FC99-4D43-A86E-D7B5A25AC6ED}" name="Task" dataDxfId="8" totalsRowDxfId="2"/>
    <tableColumn id="4" xr3:uid="{AADDCD74-C79B-4892-8AA6-C32B84866E98}" name="Time Spent (in Hours)" dataDxfId="7" totalsRowDxfId="1"/>
    <tableColumn id="5" xr3:uid="{A56F75C9-B03C-4740-996C-BA324E789E81}" name="Notes" dataDxfId="6" totalsRow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E318B62-2310-4CC0-99A0-3C4096A143AB}" name="Table2" displayName="Table2" ref="A1:F293" totalsRowCount="1" headerRowDxfId="219" dataDxfId="218" totalsRowDxfId="217">
  <autoFilter ref="A1:F292" xr:uid="{4D4F0237-926C-4136-B087-E51BA8960B95}"/>
  <sortState xmlns:xlrd2="http://schemas.microsoft.com/office/spreadsheetml/2017/richdata2" ref="A2:F292">
    <sortCondition ref="A1:A292"/>
  </sortState>
  <tableColumns count="6">
    <tableColumn id="1" xr3:uid="{354A4AF6-0B26-422F-AEDB-0B4FC017211D}" name="Project" dataDxfId="216" totalsRowDxfId="215"/>
    <tableColumn id="11" xr3:uid="{7EBB13C8-BD85-49F1-8588-E0AA4607145C}" name="PI" dataDxfId="214" totalsRowDxfId="213"/>
    <tableColumn id="2" xr3:uid="{32996F8F-21EC-4033-8CB4-FFAAC645760E}" name="Date" dataDxfId="212" totalsRowDxfId="211"/>
    <tableColumn id="3" xr3:uid="{F08999C5-2BA9-44CD-A20B-A3A9F90138B9}" name="Task" dataDxfId="210" totalsRowDxfId="209"/>
    <tableColumn id="4" xr3:uid="{A86603AB-E6B4-4720-85B3-76D2FF205079}" name="Time Spent (in Hours)" dataDxfId="208" totalsRowDxfId="207"/>
    <tableColumn id="5" xr3:uid="{C061CB15-C9D6-42B8-941A-C08AC2B3E6B2}" name="Notes" dataDxfId="206" totalsRowDxfId="20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661228F-9535-4C83-9C92-163120A78FEC}" name="Table24567891011" displayName="Table24567891011" ref="A1:F162" totalsRowCount="1" headerRowDxfId="204" dataDxfId="203" totalsRowDxfId="202">
  <autoFilter ref="A1:F161" xr:uid="{4D4F0237-926C-4136-B087-E51BA8960B95}">
    <filterColumn colId="0" hiddenButton="1"/>
    <filterColumn colId="1" hiddenButton="1"/>
    <filterColumn colId="2" hiddenButton="1"/>
    <filterColumn colId="3" hiddenButton="1"/>
    <filterColumn colId="4" hiddenButton="1"/>
    <filterColumn colId="5" hiddenButton="1"/>
  </autoFilter>
  <sortState xmlns:xlrd2="http://schemas.microsoft.com/office/spreadsheetml/2017/richdata2" ref="A2:F161">
    <sortCondition ref="A1:A161"/>
  </sortState>
  <tableColumns count="6">
    <tableColumn id="1" xr3:uid="{291DE7D6-E4D7-4DFA-B056-F5610853AEBF}" name="Project" dataDxfId="201" totalsRowDxfId="200"/>
    <tableColumn id="11" xr3:uid="{C680D8E9-4865-435D-8EE0-5CF7AEA72E00}" name="PI" dataDxfId="199" totalsRowDxfId="198"/>
    <tableColumn id="2" xr3:uid="{66522029-CB3C-4F33-AEB4-46AE7448589C}" name="Date" dataDxfId="197" totalsRowDxfId="196"/>
    <tableColumn id="3" xr3:uid="{0C813FCE-8FBD-44A3-9271-4F7084EA4269}" name="Task" dataDxfId="195" totalsRowDxfId="194"/>
    <tableColumn id="4" xr3:uid="{4CD73907-8C17-4425-9707-F3F202B27816}" name="Time Spent (in Hours)" dataDxfId="193" totalsRowDxfId="192"/>
    <tableColumn id="5" xr3:uid="{51A122E5-8CBB-4315-AE3E-D95A7AAF2F4B}" name="Notes" dataDxfId="191" totalsRowDxfId="19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B0EA3CA-0AE5-4C31-976D-4844C2036A4B}" name="Table245678910" displayName="Table245678910" ref="A1:K184" totalsRowCount="1" headerRowDxfId="189" dataDxfId="188" totalsRowDxfId="187">
  <autoFilter ref="A1:K183" xr:uid="{4D4F0237-926C-4136-B087-E51BA8960B95}">
    <filterColumn colId="0" hiddenButton="1"/>
    <filterColumn colId="1" hiddenButton="1"/>
    <filterColumn colId="2" hiddenButton="1"/>
    <filterColumn colId="3" hiddenButton="1"/>
    <filterColumn colId="4" hiddenButton="1"/>
    <filterColumn colId="5" hiddenButton="1"/>
  </autoFilter>
  <sortState xmlns:xlrd2="http://schemas.microsoft.com/office/spreadsheetml/2017/richdata2" ref="A2:K183">
    <sortCondition ref="A1:A183"/>
  </sortState>
  <tableColumns count="11">
    <tableColumn id="1" xr3:uid="{63056C26-BFB2-4C2C-B15C-9161E52E1FA4}" name="Project" dataDxfId="186" totalsRowDxfId="185"/>
    <tableColumn id="11" xr3:uid="{EBD967F3-0EB4-48D4-AFF8-715BBFF13266}" name="PI" dataDxfId="184" totalsRowDxfId="183"/>
    <tableColumn id="2" xr3:uid="{3380525F-C813-4E50-8F39-1D9BE382AE0D}" name="Date" dataDxfId="182" totalsRowDxfId="181"/>
    <tableColumn id="3" xr3:uid="{01CCB287-6124-4E8D-A24A-A9B4F77F0E31}" name="Task" dataDxfId="180" totalsRowDxfId="179"/>
    <tableColumn id="4" xr3:uid="{A75FA54E-FDAF-4675-995E-9A2D4C435F21}" name="Time Spent (in Hours)" dataDxfId="178" totalsRowDxfId="177"/>
    <tableColumn id="5" xr3:uid="{A1F30F52-CBEC-4682-A2DE-62CB5B4D465B}" name="Notes" dataDxfId="176" totalsRowDxfId="175"/>
    <tableColumn id="6" xr3:uid="{978152C6-4ACD-418E-8F58-13F7806BA511}" name="Summary" dataDxfId="174" totalsRowDxfId="173"/>
    <tableColumn id="7" xr3:uid="{B6358FCE-FFB9-4792-AB39-A5414B39C4D2}" name="Count" dataDxfId="172" totalsRowDxfId="171"/>
    <tableColumn id="8" xr3:uid="{1CF0843D-6120-4386-BEAC-E50C148922D3}" name="(Unique) Projects" dataDxfId="170" totalsRowDxfId="169"/>
    <tableColumn id="9" xr3:uid="{43D04BDA-DADC-4619-B544-32A61927EAB1}" name="Time " dataDxfId="168" totalsRowDxfId="167"/>
    <tableColumn id="10" xr3:uid="{B30C5714-963B-47D5-B60D-819ED42C54B4}" name="(Unique) Tasks" dataDxfId="166" totalsRowDxfId="16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C14075-4F38-467C-BEAD-2B0A98E289D7}" name="Table2456789" displayName="Table2456789" ref="A1:F188" totalsRowCount="1" headerRowDxfId="164" dataDxfId="163" totalsRowDxfId="162">
  <autoFilter ref="A1:F187" xr:uid="{4D4F0237-926C-4136-B087-E51BA8960B95}">
    <filterColumn colId="0" hiddenButton="1"/>
    <filterColumn colId="1" hiddenButton="1"/>
    <filterColumn colId="2" hiddenButton="1"/>
    <filterColumn colId="3" hiddenButton="1"/>
    <filterColumn colId="4" hiddenButton="1"/>
    <filterColumn colId="5" hiddenButton="1"/>
  </autoFilter>
  <sortState xmlns:xlrd2="http://schemas.microsoft.com/office/spreadsheetml/2017/richdata2" ref="A2:F187">
    <sortCondition ref="A1:A187"/>
  </sortState>
  <tableColumns count="6">
    <tableColumn id="1" xr3:uid="{921F3EEA-9272-4458-8751-AB5697CEFA3B}" name="Project" dataDxfId="161" totalsRowDxfId="160"/>
    <tableColumn id="11" xr3:uid="{D17FE1AD-82D8-41C7-8370-D2944167670B}" name="PI" dataDxfId="159" totalsRowDxfId="158"/>
    <tableColumn id="2" xr3:uid="{FC344825-BE3E-4A97-AA50-158E3A985F81}" name="Date" dataDxfId="157" totalsRowDxfId="156"/>
    <tableColumn id="3" xr3:uid="{9403AF70-75E4-409B-BCCA-97E110396036}" name="Task" dataDxfId="155" totalsRowDxfId="154"/>
    <tableColumn id="4" xr3:uid="{74E1E48D-EAF6-426A-AC58-BCF1C1580A59}" name="Time Spent (in Hours)" totalsRowFunction="custom" dataDxfId="153" totalsRowDxfId="152">
      <totalsRowFormula>SUM(E2:E187)</totalsRowFormula>
    </tableColumn>
    <tableColumn id="5" xr3:uid="{81874B90-73B8-4ECE-9017-87F0D11A56F6}" name="Notes" dataDxfId="151" totalsRowDxfId="15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E1A0EA-47F0-4991-BB73-1E303153F2CB}" name="Table24567" displayName="Table24567" ref="A1:F150" totalsRowCount="1" headerRowDxfId="149" dataDxfId="148" totalsRowDxfId="147">
  <autoFilter ref="A1:F149" xr:uid="{4D4F0237-926C-4136-B087-E51BA8960B95}">
    <filterColumn colId="0" hiddenButton="1"/>
    <filterColumn colId="1" hiddenButton="1"/>
    <filterColumn colId="2" hiddenButton="1"/>
    <filterColumn colId="3" hiddenButton="1"/>
    <filterColumn colId="4" hiddenButton="1"/>
    <filterColumn colId="5" hiddenButton="1"/>
  </autoFilter>
  <sortState xmlns:xlrd2="http://schemas.microsoft.com/office/spreadsheetml/2017/richdata2" ref="A2:F149">
    <sortCondition ref="A1:A149"/>
  </sortState>
  <tableColumns count="6">
    <tableColumn id="1" xr3:uid="{4BE7E1C7-6732-4536-8C3E-06147D135867}" name="Project" dataDxfId="146" totalsRowDxfId="145"/>
    <tableColumn id="11" xr3:uid="{641F3129-5CF9-4ED8-A0B0-312E385B51B5}" name="PI" dataDxfId="144" totalsRowDxfId="143"/>
    <tableColumn id="2" xr3:uid="{057BED5C-31A1-482D-A800-631B661953F1}" name="Date" dataDxfId="142" totalsRowDxfId="141"/>
    <tableColumn id="3" xr3:uid="{5D728E2D-ED94-4288-9811-CEC3B8495676}" name="Task" dataDxfId="140" totalsRowDxfId="139"/>
    <tableColumn id="4" xr3:uid="{B7F0C242-AF23-43AB-B225-7B87DD72CDA7}" name="Time Spent (in Hours)" dataDxfId="138" totalsRowDxfId="137"/>
    <tableColumn id="5" xr3:uid="{8A4F5636-061B-49C7-85D2-5941B343F7E6}" name="Notes" dataDxfId="136" totalsRowDxfId="13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4A2FB64-FEC0-4014-83EC-414C6400C9FC}" name="Table2456712" displayName="Table2456712" ref="A1:F155" totalsRowCount="1" headerRowDxfId="134" dataDxfId="133" totalsRowDxfId="132">
  <autoFilter ref="A1:F154" xr:uid="{4D4F0237-926C-4136-B087-E51BA8960B95}">
    <filterColumn colId="0" hiddenButton="1"/>
    <filterColumn colId="1" hiddenButton="1"/>
    <filterColumn colId="2" hiddenButton="1"/>
    <filterColumn colId="3" hiddenButton="1"/>
    <filterColumn colId="4" hiddenButton="1"/>
    <filterColumn colId="5" hiddenButton="1"/>
  </autoFilter>
  <sortState xmlns:xlrd2="http://schemas.microsoft.com/office/spreadsheetml/2017/richdata2" ref="A2:F154">
    <sortCondition descending="1" ref="C1:C154"/>
  </sortState>
  <tableColumns count="6">
    <tableColumn id="1" xr3:uid="{947B7C45-8D41-43CB-9B3B-DA91E3730B57}" name="Project" dataDxfId="131" totalsRowDxfId="130"/>
    <tableColumn id="11" xr3:uid="{428F685F-AF5D-4E3B-96D2-649B3972874E}" name="PI" dataDxfId="129" totalsRowDxfId="128"/>
    <tableColumn id="2" xr3:uid="{0DB38ED6-A80C-463B-BA3B-3AD6F8D29159}" name="Date" dataDxfId="127" totalsRowDxfId="126"/>
    <tableColumn id="3" xr3:uid="{63A72053-7B49-4CAE-8D39-1053D48B290C}" name="Task" dataDxfId="125" totalsRowDxfId="124"/>
    <tableColumn id="4" xr3:uid="{26D45DE5-AF64-4EB5-B171-7EB6952793AA}" name="Time Spent (in Hours)" dataDxfId="123" totalsRowDxfId="122"/>
    <tableColumn id="5" xr3:uid="{CC987183-2E1B-4687-AC3E-61577AEADAA7}" name="Notes" dataDxfId="121" totalsRowDxfId="12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A45788C-43AB-4147-A7D2-E83D82597147}" name="Table245613" displayName="Table245613" ref="A1:F171" totalsRowCount="1" headerRowDxfId="119" dataDxfId="118" totalsRowDxfId="117">
  <autoFilter ref="A1:F170" xr:uid="{4D4F0237-926C-4136-B087-E51BA8960B95}">
    <filterColumn colId="0" hiddenButton="1"/>
    <filterColumn colId="1" hiddenButton="1"/>
    <filterColumn colId="2" hiddenButton="1"/>
    <filterColumn colId="3" hiddenButton="1"/>
    <filterColumn colId="4" hiddenButton="1"/>
    <filterColumn colId="5" hiddenButton="1"/>
  </autoFilter>
  <sortState xmlns:xlrd2="http://schemas.microsoft.com/office/spreadsheetml/2017/richdata2" ref="A2:F170">
    <sortCondition ref="A1:A170"/>
  </sortState>
  <tableColumns count="6">
    <tableColumn id="1" xr3:uid="{C1407BC4-F391-47E0-B719-314CE7253267}" name="Project" dataDxfId="116" totalsRowDxfId="115"/>
    <tableColumn id="11" xr3:uid="{0EB35232-E1EE-4243-B591-8D42E8D0CBD4}" name="PI" dataDxfId="114" totalsRowDxfId="113"/>
    <tableColumn id="2" xr3:uid="{05185A8B-4401-4638-AF2A-273FB83C2915}" name="Date" dataDxfId="112" totalsRowDxfId="111"/>
    <tableColumn id="3" xr3:uid="{92249C0B-8039-4726-828B-8F8D48E0B377}" name="Task" dataDxfId="110" totalsRowDxfId="109"/>
    <tableColumn id="4" xr3:uid="{FEB34EB4-0614-4CA1-B6F7-CDB68BFE9D11}" name="Time Spent (in Hours)" totalsRowFunction="custom" dataDxfId="108" totalsRowDxfId="107">
      <totalsRowFormula>SUM(E2:E169)</totalsRowFormula>
    </tableColumn>
    <tableColumn id="5" xr3:uid="{8858BE62-CF74-4458-A100-D1D4BD0602C8}" name="Notes" dataDxfId="106" totalsRowDxfId="10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28B4B0-8E8E-4153-942A-B3872EFEB0A2}" name="Table2456" displayName="Table2456" ref="A1:F161" totalsRowCount="1" headerRowDxfId="104" dataDxfId="103" totalsRowDxfId="102">
  <autoFilter ref="A1:F160" xr:uid="{4D4F0237-926C-4136-B087-E51BA8960B95}"/>
  <sortState xmlns:xlrd2="http://schemas.microsoft.com/office/spreadsheetml/2017/richdata2" ref="A2:F160">
    <sortCondition descending="1" ref="C1:C160"/>
  </sortState>
  <tableColumns count="6">
    <tableColumn id="1" xr3:uid="{087E162E-9309-4477-92ED-C0F14453266E}" name="Project" dataDxfId="101" totalsRowDxfId="100"/>
    <tableColumn id="11" xr3:uid="{974ACCBB-8814-486C-B8B5-53B679D35B4C}" name="PI" dataDxfId="99" totalsRowDxfId="98"/>
    <tableColumn id="2" xr3:uid="{680B90B5-11A7-4DB8-A743-6C1868278243}" name="Date" dataDxfId="97" totalsRowDxfId="96"/>
    <tableColumn id="3" xr3:uid="{1F717C89-FBFC-48A5-B2DD-86B78C56442C}" name="Task" dataDxfId="95" totalsRowDxfId="94"/>
    <tableColumn id="4" xr3:uid="{865FAA08-6AF2-4C27-BD9C-2A1D5C54A3BB}" name="Time Spent (in Hours)" dataDxfId="93" totalsRowDxfId="92"/>
    <tableColumn id="5" xr3:uid="{D23A16CA-A623-4B24-85C0-4FBA7FA9A06E}" name="Notes" dataDxfId="91" totalsRowDxfId="9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A7AE-29EE-44B2-B672-4C864F2627E0}">
  <dimension ref="A1:F43"/>
  <sheetViews>
    <sheetView workbookViewId="0">
      <selection activeCell="A11" sqref="A11"/>
    </sheetView>
  </sheetViews>
  <sheetFormatPr defaultRowHeight="14.4" x14ac:dyDescent="0.3"/>
  <cols>
    <col min="1" max="1" width="85.44140625" bestFit="1" customWidth="1"/>
    <col min="2" max="2" width="27.44140625" bestFit="1" customWidth="1"/>
    <col min="5" max="5" width="22.6640625" customWidth="1"/>
    <col min="6" max="6" width="17.88671875" customWidth="1"/>
  </cols>
  <sheetData>
    <row r="1" spans="1:6" x14ac:dyDescent="0.3">
      <c r="A1" t="s">
        <v>0</v>
      </c>
    </row>
    <row r="3" spans="1:6" x14ac:dyDescent="0.3">
      <c r="A3" s="133" t="s">
        <v>1</v>
      </c>
      <c r="B3" t="s">
        <v>2</v>
      </c>
      <c r="F3" t="s">
        <v>3</v>
      </c>
    </row>
    <row r="4" spans="1:6" x14ac:dyDescent="0.3">
      <c r="A4" s="134" t="s">
        <v>4</v>
      </c>
      <c r="B4">
        <v>3</v>
      </c>
      <c r="E4" s="136" t="s">
        <v>4</v>
      </c>
    </row>
    <row r="5" spans="1:6" x14ac:dyDescent="0.3">
      <c r="A5" s="135" t="s">
        <v>5</v>
      </c>
      <c r="B5">
        <v>3</v>
      </c>
      <c r="E5" s="136" t="s">
        <v>6</v>
      </c>
    </row>
    <row r="6" spans="1:6" x14ac:dyDescent="0.3">
      <c r="A6" s="134" t="s">
        <v>6</v>
      </c>
      <c r="B6">
        <v>6</v>
      </c>
      <c r="E6" s="136" t="s">
        <v>7</v>
      </c>
    </row>
    <row r="7" spans="1:6" x14ac:dyDescent="0.3">
      <c r="A7" s="134" t="s">
        <v>7</v>
      </c>
      <c r="B7">
        <v>4</v>
      </c>
      <c r="E7" s="136" t="s">
        <v>8</v>
      </c>
      <c r="F7" s="137">
        <v>1.25</v>
      </c>
    </row>
    <row r="8" spans="1:6" x14ac:dyDescent="0.3">
      <c r="A8" s="135" t="s">
        <v>9</v>
      </c>
      <c r="B8">
        <v>1</v>
      </c>
      <c r="E8" s="136" t="s">
        <v>10</v>
      </c>
      <c r="F8" s="137">
        <v>0.5</v>
      </c>
    </row>
    <row r="9" spans="1:6" x14ac:dyDescent="0.3">
      <c r="A9" s="135" t="s">
        <v>11</v>
      </c>
      <c r="B9">
        <v>0.5</v>
      </c>
      <c r="E9" s="136" t="s">
        <v>12</v>
      </c>
      <c r="F9" s="137"/>
    </row>
    <row r="10" spans="1:6" x14ac:dyDescent="0.3">
      <c r="A10" s="135" t="s">
        <v>13</v>
      </c>
      <c r="B10">
        <v>2</v>
      </c>
      <c r="E10" s="136" t="s">
        <v>14</v>
      </c>
      <c r="F10" s="137"/>
    </row>
    <row r="11" spans="1:6" x14ac:dyDescent="0.3">
      <c r="A11" s="135" t="s">
        <v>15</v>
      </c>
      <c r="B11">
        <v>0.5</v>
      </c>
      <c r="E11" s="136" t="s">
        <v>16</v>
      </c>
    </row>
    <row r="12" spans="1:6" x14ac:dyDescent="0.3">
      <c r="A12" s="134" t="s">
        <v>8</v>
      </c>
      <c r="B12">
        <v>22.75</v>
      </c>
      <c r="E12" s="136" t="s">
        <v>17</v>
      </c>
    </row>
    <row r="13" spans="1:6" x14ac:dyDescent="0.3">
      <c r="A13" s="134" t="s">
        <v>10</v>
      </c>
      <c r="B13">
        <v>5</v>
      </c>
      <c r="E13" s="136" t="s">
        <v>18</v>
      </c>
    </row>
    <row r="14" spans="1:6" x14ac:dyDescent="0.3">
      <c r="A14" s="135" t="s">
        <v>19</v>
      </c>
      <c r="B14">
        <v>0.5</v>
      </c>
      <c r="E14" s="136" t="s">
        <v>20</v>
      </c>
    </row>
    <row r="15" spans="1:6" x14ac:dyDescent="0.3">
      <c r="A15" s="135" t="s">
        <v>9</v>
      </c>
      <c r="B15">
        <v>1.5</v>
      </c>
      <c r="E15" s="136" t="s">
        <v>21</v>
      </c>
    </row>
    <row r="16" spans="1:6" x14ac:dyDescent="0.3">
      <c r="A16" s="135" t="s">
        <v>15</v>
      </c>
      <c r="B16">
        <v>3</v>
      </c>
      <c r="E16" s="136" t="s">
        <v>22</v>
      </c>
    </row>
    <row r="17" spans="1:2" x14ac:dyDescent="0.3">
      <c r="A17" s="134" t="s">
        <v>12</v>
      </c>
      <c r="B17">
        <v>6.25</v>
      </c>
    </row>
    <row r="18" spans="1:2" x14ac:dyDescent="0.3">
      <c r="A18" s="135" t="s">
        <v>23</v>
      </c>
      <c r="B18">
        <v>1</v>
      </c>
    </row>
    <row r="19" spans="1:2" x14ac:dyDescent="0.3">
      <c r="A19" s="135" t="s">
        <v>24</v>
      </c>
      <c r="B19">
        <v>1</v>
      </c>
    </row>
    <row r="20" spans="1:2" x14ac:dyDescent="0.3">
      <c r="A20" s="135" t="s">
        <v>25</v>
      </c>
      <c r="B20">
        <v>1.25</v>
      </c>
    </row>
    <row r="21" spans="1:2" x14ac:dyDescent="0.3">
      <c r="A21" s="135" t="s">
        <v>26</v>
      </c>
      <c r="B21">
        <v>1.5</v>
      </c>
    </row>
    <row r="22" spans="1:2" x14ac:dyDescent="0.3">
      <c r="A22" s="135" t="s">
        <v>15</v>
      </c>
      <c r="B22">
        <v>1.5</v>
      </c>
    </row>
    <row r="23" spans="1:2" x14ac:dyDescent="0.3">
      <c r="A23" s="134" t="s">
        <v>14</v>
      </c>
      <c r="B23">
        <v>9.25</v>
      </c>
    </row>
    <row r="24" spans="1:2" x14ac:dyDescent="0.3">
      <c r="A24" s="135" t="s">
        <v>27</v>
      </c>
      <c r="B24">
        <v>0.25</v>
      </c>
    </row>
    <row r="25" spans="1:2" x14ac:dyDescent="0.3">
      <c r="A25" s="135" t="s">
        <v>28</v>
      </c>
      <c r="B25">
        <v>1</v>
      </c>
    </row>
    <row r="26" spans="1:2" x14ac:dyDescent="0.3">
      <c r="A26" s="135" t="s">
        <v>9</v>
      </c>
      <c r="B26">
        <v>1.25</v>
      </c>
    </row>
    <row r="27" spans="1:2" x14ac:dyDescent="0.3">
      <c r="A27" s="135" t="s">
        <v>29</v>
      </c>
      <c r="B27">
        <v>0.5</v>
      </c>
    </row>
    <row r="28" spans="1:2" x14ac:dyDescent="0.3">
      <c r="A28" s="135" t="s">
        <v>30</v>
      </c>
      <c r="B28">
        <v>1</v>
      </c>
    </row>
    <row r="29" spans="1:2" x14ac:dyDescent="0.3">
      <c r="A29" s="135" t="s">
        <v>31</v>
      </c>
      <c r="B29">
        <v>1</v>
      </c>
    </row>
    <row r="30" spans="1:2" x14ac:dyDescent="0.3">
      <c r="A30" s="135" t="s">
        <v>32</v>
      </c>
      <c r="B30">
        <v>0.75</v>
      </c>
    </row>
    <row r="31" spans="1:2" x14ac:dyDescent="0.3">
      <c r="A31" s="135" t="s">
        <v>26</v>
      </c>
      <c r="B31">
        <v>2</v>
      </c>
    </row>
    <row r="32" spans="1:2" x14ac:dyDescent="0.3">
      <c r="A32" s="135" t="s">
        <v>15</v>
      </c>
      <c r="B32">
        <v>1.5</v>
      </c>
    </row>
    <row r="33" spans="1:2" x14ac:dyDescent="0.3">
      <c r="A33" s="134" t="s">
        <v>16</v>
      </c>
      <c r="B33">
        <v>38.75</v>
      </c>
    </row>
    <row r="34" spans="1:2" x14ac:dyDescent="0.3">
      <c r="A34" s="134" t="s">
        <v>17</v>
      </c>
      <c r="B34">
        <v>20.25</v>
      </c>
    </row>
    <row r="35" spans="1:2" x14ac:dyDescent="0.3">
      <c r="A35" s="134" t="s">
        <v>18</v>
      </c>
      <c r="B35">
        <v>34.75</v>
      </c>
    </row>
    <row r="36" spans="1:2" x14ac:dyDescent="0.3">
      <c r="A36" s="134" t="s">
        <v>20</v>
      </c>
      <c r="B36">
        <v>10.25</v>
      </c>
    </row>
    <row r="37" spans="1:2" x14ac:dyDescent="0.3">
      <c r="A37" s="134" t="s">
        <v>21</v>
      </c>
      <c r="B37">
        <v>3.5</v>
      </c>
    </row>
    <row r="38" spans="1:2" x14ac:dyDescent="0.3">
      <c r="A38" s="135" t="s">
        <v>27</v>
      </c>
      <c r="B38">
        <v>3</v>
      </c>
    </row>
    <row r="39" spans="1:2" x14ac:dyDescent="0.3">
      <c r="A39" s="135" t="s">
        <v>33</v>
      </c>
      <c r="B39">
        <v>0.5</v>
      </c>
    </row>
    <row r="40" spans="1:2" x14ac:dyDescent="0.3">
      <c r="A40" s="134" t="s">
        <v>22</v>
      </c>
      <c r="B40">
        <v>4.25</v>
      </c>
    </row>
    <row r="41" spans="1:2" x14ac:dyDescent="0.3">
      <c r="A41" s="134" t="s">
        <v>15</v>
      </c>
    </row>
    <row r="42" spans="1:2" x14ac:dyDescent="0.3">
      <c r="A42" s="135" t="s">
        <v>15</v>
      </c>
    </row>
    <row r="43" spans="1:2" x14ac:dyDescent="0.3">
      <c r="A43" s="134" t="s">
        <v>34</v>
      </c>
      <c r="B43">
        <v>168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18DC0-3AE3-4EDF-AE9F-AB3B5823227F}">
  <dimension ref="A1:M195"/>
  <sheetViews>
    <sheetView topLeftCell="A44" workbookViewId="0">
      <selection activeCell="F50" sqref="F50"/>
    </sheetView>
  </sheetViews>
  <sheetFormatPr defaultRowHeight="14.4" x14ac:dyDescent="0.3"/>
  <cols>
    <col min="1" max="1" width="48.109375" style="1" customWidth="1"/>
    <col min="2" max="2" width="17.5546875" style="1" customWidth="1"/>
    <col min="3" max="3" width="11.33203125" style="1" bestFit="1" customWidth="1"/>
    <col min="4" max="4" width="25.109375" style="1" customWidth="1"/>
    <col min="5" max="5" width="13.5546875" style="3" customWidth="1"/>
    <col min="6" max="6" width="47.88671875" style="1" customWidth="1"/>
    <col min="7" max="7" width="13" customWidth="1"/>
    <col min="9" max="9" width="26.109375" customWidth="1"/>
    <col min="11" max="11" width="13.88671875" customWidth="1"/>
  </cols>
  <sheetData>
    <row r="1" spans="1:13" ht="28.8" x14ac:dyDescent="0.3">
      <c r="A1" s="1" t="s">
        <v>146</v>
      </c>
      <c r="B1" s="1" t="s">
        <v>147</v>
      </c>
      <c r="C1" s="1" t="s">
        <v>148</v>
      </c>
      <c r="D1" s="1" t="s">
        <v>149</v>
      </c>
      <c r="E1" s="3" t="s">
        <v>150</v>
      </c>
      <c r="F1" s="1" t="s">
        <v>151</v>
      </c>
      <c r="G1" s="25" t="s">
        <v>91</v>
      </c>
      <c r="H1" s="1" t="s">
        <v>92</v>
      </c>
      <c r="I1" s="9" t="s">
        <v>93</v>
      </c>
      <c r="J1" s="7" t="s">
        <v>94</v>
      </c>
      <c r="K1" s="52" t="s">
        <v>95</v>
      </c>
      <c r="L1" s="10" t="s">
        <v>96</v>
      </c>
      <c r="M1" t="s">
        <v>588</v>
      </c>
    </row>
    <row r="2" spans="1:13" ht="28.8" x14ac:dyDescent="0.3">
      <c r="A2" s="1" t="s">
        <v>19</v>
      </c>
      <c r="B2" s="1" t="s">
        <v>153</v>
      </c>
      <c r="C2" s="2">
        <v>45504</v>
      </c>
      <c r="D2" s="1" t="s">
        <v>20</v>
      </c>
      <c r="E2" s="3">
        <v>0.25</v>
      </c>
      <c r="F2" s="43" t="s">
        <v>589</v>
      </c>
      <c r="G2" s="1"/>
      <c r="H2" s="1"/>
      <c r="I2" s="4"/>
      <c r="J2" s="1"/>
      <c r="K2" s="1"/>
      <c r="L2">
        <f>SUMIF(D$2:D$303, K$2, E$2:E303)</f>
        <v>0</v>
      </c>
    </row>
    <row r="3" spans="1:13" ht="57.6" x14ac:dyDescent="0.3">
      <c r="A3" s="43" t="s">
        <v>28</v>
      </c>
      <c r="B3" s="1" t="s">
        <v>170</v>
      </c>
      <c r="C3" s="2">
        <v>45474</v>
      </c>
      <c r="D3" s="1" t="s">
        <v>8</v>
      </c>
      <c r="E3" s="3">
        <v>0.5</v>
      </c>
      <c r="F3" s="1" t="s">
        <v>590</v>
      </c>
      <c r="G3" s="1"/>
      <c r="H3" s="1"/>
      <c r="I3" s="44" t="s">
        <v>36</v>
      </c>
      <c r="J3" s="1">
        <f>SUMIF(A$2:A320, I$7, E$2:E320)</f>
        <v>0</v>
      </c>
      <c r="K3" s="10" t="s">
        <v>12</v>
      </c>
      <c r="L3">
        <f>SUMIF(D$2:D$303, K3, E$2:E304)</f>
        <v>6.5</v>
      </c>
    </row>
    <row r="4" spans="1:13" ht="22.5" customHeight="1" x14ac:dyDescent="0.3">
      <c r="A4" s="43" t="s">
        <v>28</v>
      </c>
      <c r="B4" s="1" t="s">
        <v>170</v>
      </c>
      <c r="C4" s="2">
        <v>45475</v>
      </c>
      <c r="D4" s="1" t="s">
        <v>17</v>
      </c>
      <c r="E4" s="3">
        <v>0.25</v>
      </c>
      <c r="F4" s="1" t="s">
        <v>591</v>
      </c>
      <c r="G4" s="1"/>
      <c r="H4" s="1"/>
      <c r="I4" s="44" t="s">
        <v>43</v>
      </c>
      <c r="J4" s="1">
        <f>SUMIF(A$2:A301, I$20, E$2:E301)</f>
        <v>0</v>
      </c>
      <c r="K4" s="1"/>
      <c r="L4">
        <f>SUMIF(D$2:D$303, K4, E$2:E305)</f>
        <v>0</v>
      </c>
    </row>
    <row r="5" spans="1:13" ht="26.25" customHeight="1" x14ac:dyDescent="0.3">
      <c r="A5" s="43" t="s">
        <v>28</v>
      </c>
      <c r="B5" s="1" t="s">
        <v>170</v>
      </c>
      <c r="C5" s="2">
        <v>45475</v>
      </c>
      <c r="D5" s="1" t="s">
        <v>16</v>
      </c>
      <c r="E5" s="3">
        <v>0.5</v>
      </c>
      <c r="F5" s="1" t="s">
        <v>592</v>
      </c>
      <c r="G5" s="1"/>
      <c r="H5" s="1"/>
      <c r="I5" s="44" t="s">
        <v>45</v>
      </c>
      <c r="J5" s="1">
        <f>SUMIF(A$2:A302, I$22, E$2:E302)</f>
        <v>0</v>
      </c>
      <c r="K5" s="1"/>
      <c r="L5">
        <f>SUMIF(D$2:D$303, K5, E$2:E306)</f>
        <v>0</v>
      </c>
    </row>
    <row r="6" spans="1:13" ht="31.5" customHeight="1" x14ac:dyDescent="0.3">
      <c r="A6" s="43" t="s">
        <v>28</v>
      </c>
      <c r="B6" s="1" t="s">
        <v>170</v>
      </c>
      <c r="C6" s="2">
        <v>45476</v>
      </c>
      <c r="D6" s="1" t="s">
        <v>8</v>
      </c>
      <c r="E6" s="3">
        <v>0.25</v>
      </c>
      <c r="F6" s="1" t="s">
        <v>593</v>
      </c>
      <c r="G6" s="1"/>
      <c r="H6" s="1"/>
      <c r="I6" s="44" t="s">
        <v>46</v>
      </c>
      <c r="J6" s="1">
        <f>SUMIF(A$2:A303, I$25, E$2:E303)</f>
        <v>0</v>
      </c>
      <c r="K6" s="1"/>
      <c r="L6">
        <f>SUMIF(D$2:D$303, K6, E$2:E307)</f>
        <v>0</v>
      </c>
    </row>
    <row r="7" spans="1:13" ht="25.5" customHeight="1" x14ac:dyDescent="0.3">
      <c r="A7" s="43" t="s">
        <v>28</v>
      </c>
      <c r="B7" s="1" t="s">
        <v>170</v>
      </c>
      <c r="C7" s="2">
        <v>45476</v>
      </c>
      <c r="D7" s="1" t="s">
        <v>8</v>
      </c>
      <c r="E7" s="3">
        <v>0.25</v>
      </c>
      <c r="F7" s="1" t="s">
        <v>594</v>
      </c>
      <c r="G7" s="1"/>
      <c r="H7" s="1"/>
      <c r="I7" s="4"/>
      <c r="J7" s="1"/>
      <c r="K7" s="1"/>
      <c r="L7">
        <f>SUMIF(D$2:D$303, K7, E$2:E308)</f>
        <v>0</v>
      </c>
    </row>
    <row r="8" spans="1:13" ht="28.5" customHeight="1" x14ac:dyDescent="0.3">
      <c r="A8" s="43" t="s">
        <v>28</v>
      </c>
      <c r="B8" s="1" t="s">
        <v>170</v>
      </c>
      <c r="C8" s="2">
        <v>45477</v>
      </c>
      <c r="D8" s="1" t="s">
        <v>8</v>
      </c>
      <c r="E8" s="3">
        <v>0.25</v>
      </c>
      <c r="F8" s="1" t="s">
        <v>595</v>
      </c>
      <c r="G8" s="1"/>
      <c r="H8" s="1"/>
      <c r="I8" s="4"/>
      <c r="J8" s="1"/>
      <c r="K8" s="1"/>
      <c r="L8">
        <f>SUMIF(D$2:D$303, K8, E$2:E309)</f>
        <v>0</v>
      </c>
    </row>
    <row r="9" spans="1:13" ht="25.5" customHeight="1" x14ac:dyDescent="0.3">
      <c r="A9" s="43" t="s">
        <v>28</v>
      </c>
      <c r="B9" s="1" t="s">
        <v>170</v>
      </c>
      <c r="C9" s="2">
        <v>45481</v>
      </c>
      <c r="D9" s="1" t="s">
        <v>8</v>
      </c>
      <c r="E9" s="3">
        <v>0.25</v>
      </c>
      <c r="F9" s="1" t="s">
        <v>596</v>
      </c>
      <c r="G9" s="1"/>
      <c r="H9" s="1"/>
      <c r="I9" s="4"/>
      <c r="J9" s="1"/>
      <c r="K9" s="1"/>
      <c r="L9">
        <f>SUMIF(D$2:D$303, K9, E$2:E310)</f>
        <v>0</v>
      </c>
    </row>
    <row r="10" spans="1:13" ht="31.5" customHeight="1" x14ac:dyDescent="0.3">
      <c r="A10" s="43" t="s">
        <v>28</v>
      </c>
      <c r="B10" s="1" t="s">
        <v>170</v>
      </c>
      <c r="C10" s="2">
        <v>45482</v>
      </c>
      <c r="D10" s="1" t="s">
        <v>8</v>
      </c>
      <c r="E10" s="3">
        <v>0.25</v>
      </c>
      <c r="F10" s="1" t="s">
        <v>597</v>
      </c>
      <c r="G10" s="1"/>
      <c r="H10" s="1"/>
      <c r="I10" s="4"/>
      <c r="J10" s="1"/>
      <c r="K10" s="1"/>
      <c r="L10">
        <f>SUMIF(D$2:D$303, K10, E$2:E311)</f>
        <v>0</v>
      </c>
    </row>
    <row r="11" spans="1:13" ht="25.5" customHeight="1" x14ac:dyDescent="0.3">
      <c r="A11" s="43" t="s">
        <v>28</v>
      </c>
      <c r="B11" s="1" t="s">
        <v>170</v>
      </c>
      <c r="C11" s="2">
        <v>45482</v>
      </c>
      <c r="D11" s="1" t="s">
        <v>16</v>
      </c>
      <c r="E11" s="3">
        <v>0.5</v>
      </c>
      <c r="F11" s="1" t="s">
        <v>598</v>
      </c>
      <c r="G11" s="1"/>
      <c r="H11" s="1"/>
      <c r="I11" s="4"/>
      <c r="J11" s="1"/>
      <c r="K11" s="1"/>
      <c r="L11">
        <f>SUMIF(D$2:D$303, K11, E$2:E312)</f>
        <v>0</v>
      </c>
    </row>
    <row r="12" spans="1:13" ht="27.75" customHeight="1" x14ac:dyDescent="0.3">
      <c r="A12" s="43" t="s">
        <v>28</v>
      </c>
      <c r="B12" s="1" t="s">
        <v>170</v>
      </c>
      <c r="C12" s="2">
        <v>45483</v>
      </c>
      <c r="D12" s="1" t="s">
        <v>16</v>
      </c>
      <c r="E12" s="3">
        <v>2</v>
      </c>
      <c r="F12" s="1" t="s">
        <v>599</v>
      </c>
      <c r="G12" s="1"/>
      <c r="H12" s="1"/>
      <c r="I12" s="4"/>
      <c r="J12" s="1"/>
      <c r="K12" s="1"/>
      <c r="L12">
        <f>SUMIF(D$2:D$303, K12, E$2:E313)</f>
        <v>0</v>
      </c>
    </row>
    <row r="13" spans="1:13" ht="44.25" customHeight="1" x14ac:dyDescent="0.3">
      <c r="A13" s="43" t="s">
        <v>28</v>
      </c>
      <c r="B13" s="1" t="s">
        <v>170</v>
      </c>
      <c r="C13" s="2">
        <v>45485</v>
      </c>
      <c r="D13" s="1" t="s">
        <v>8</v>
      </c>
      <c r="E13" s="3">
        <v>0.5</v>
      </c>
      <c r="F13" s="43" t="s">
        <v>600</v>
      </c>
      <c r="G13" s="1"/>
      <c r="H13" s="1"/>
      <c r="I13" s="4"/>
      <c r="J13" s="1"/>
      <c r="K13" s="1"/>
      <c r="L13">
        <f>SUMIF(D$2:D$303, K13, E$2:E314)</f>
        <v>0</v>
      </c>
    </row>
    <row r="14" spans="1:13" ht="37.5" customHeight="1" x14ac:dyDescent="0.3">
      <c r="A14" s="1" t="s">
        <v>36</v>
      </c>
      <c r="B14" s="1" t="s">
        <v>175</v>
      </c>
      <c r="C14" s="2">
        <v>45504</v>
      </c>
      <c r="D14" s="1" t="s">
        <v>8</v>
      </c>
      <c r="E14" s="3">
        <v>0.25</v>
      </c>
      <c r="F14" s="43" t="s">
        <v>601</v>
      </c>
      <c r="G14" s="1"/>
      <c r="H14" s="1"/>
      <c r="I14" s="4"/>
      <c r="J14" s="1"/>
      <c r="K14" s="29"/>
      <c r="L14" s="12">
        <f>SUMIF(D$2:D$303, K14, E$2:E315)</f>
        <v>0</v>
      </c>
    </row>
    <row r="15" spans="1:13" ht="35.25" customHeight="1" x14ac:dyDescent="0.3">
      <c r="A15" s="1" t="s">
        <v>38</v>
      </c>
      <c r="B15" s="1" t="s">
        <v>195</v>
      </c>
      <c r="C15" s="2">
        <v>45482</v>
      </c>
      <c r="D15" s="1" t="s">
        <v>14</v>
      </c>
      <c r="E15" s="3">
        <v>1</v>
      </c>
      <c r="F15" s="1" t="s">
        <v>602</v>
      </c>
      <c r="G15" s="1"/>
      <c r="H15" s="1"/>
      <c r="I15" s="4"/>
      <c r="J15" s="1"/>
      <c r="K15" s="1"/>
      <c r="L15">
        <f>SUM(L2:L14)</f>
        <v>6.5</v>
      </c>
    </row>
    <row r="16" spans="1:13" ht="144" x14ac:dyDescent="0.3">
      <c r="A16" s="1" t="s">
        <v>38</v>
      </c>
      <c r="B16" s="1" t="s">
        <v>195</v>
      </c>
      <c r="C16" s="2">
        <v>45489</v>
      </c>
      <c r="D16" s="1" t="s">
        <v>20</v>
      </c>
      <c r="E16" s="3">
        <v>0.5</v>
      </c>
      <c r="F16" s="1" t="s">
        <v>603</v>
      </c>
      <c r="G16" s="1"/>
      <c r="H16" s="1"/>
      <c r="I16" s="4"/>
      <c r="J16" s="1"/>
      <c r="K16" s="1"/>
    </row>
    <row r="17" spans="1:11" ht="129.6" x14ac:dyDescent="0.3">
      <c r="A17" s="1" t="s">
        <v>85</v>
      </c>
      <c r="B17" s="1" t="s">
        <v>604</v>
      </c>
      <c r="C17" s="2">
        <v>45474</v>
      </c>
      <c r="D17" s="1" t="s">
        <v>12</v>
      </c>
      <c r="E17" s="3">
        <v>0.25</v>
      </c>
      <c r="F17" s="1" t="s">
        <v>605</v>
      </c>
      <c r="G17" s="1"/>
      <c r="H17" s="1"/>
      <c r="I17" s="44" t="s">
        <v>85</v>
      </c>
      <c r="J17" s="1">
        <f>SUMIF(A$2:A314, I$11, E$2:E314)</f>
        <v>0</v>
      </c>
      <c r="K17" s="10" t="s">
        <v>18</v>
      </c>
    </row>
    <row r="18" spans="1:11" ht="25.5" customHeight="1" x14ac:dyDescent="0.3">
      <c r="A18" s="1" t="s">
        <v>11</v>
      </c>
      <c r="B18" s="1" t="s">
        <v>352</v>
      </c>
      <c r="C18" s="2">
        <v>45503</v>
      </c>
      <c r="D18" s="1" t="s">
        <v>7</v>
      </c>
      <c r="E18" s="3">
        <v>3</v>
      </c>
      <c r="F18" s="43" t="s">
        <v>606</v>
      </c>
      <c r="G18" s="1"/>
      <c r="H18" s="1"/>
      <c r="I18" s="4"/>
      <c r="J18" s="1"/>
      <c r="K18" s="1"/>
    </row>
    <row r="19" spans="1:11" ht="28.5" customHeight="1" x14ac:dyDescent="0.3">
      <c r="A19" s="24" t="s">
        <v>30</v>
      </c>
      <c r="B19" s="1" t="s">
        <v>271</v>
      </c>
      <c r="C19" s="2">
        <v>45476</v>
      </c>
      <c r="D19" s="1" t="s">
        <v>14</v>
      </c>
      <c r="E19" s="3">
        <v>1</v>
      </c>
      <c r="F19" s="1" t="s">
        <v>607</v>
      </c>
      <c r="G19" s="1"/>
      <c r="H19" s="1"/>
      <c r="I19" s="4"/>
      <c r="J19" s="1">
        <f>SUM(J1:J18)</f>
        <v>0</v>
      </c>
      <c r="K19" s="1"/>
    </row>
    <row r="20" spans="1:11" ht="34.5" customHeight="1" x14ac:dyDescent="0.3">
      <c r="A20" s="24" t="s">
        <v>30</v>
      </c>
      <c r="B20" s="1" t="s">
        <v>271</v>
      </c>
      <c r="C20" s="2">
        <v>45477</v>
      </c>
      <c r="D20" s="1" t="s">
        <v>14</v>
      </c>
      <c r="E20" s="3">
        <v>0.25</v>
      </c>
      <c r="F20" s="1" t="s">
        <v>608</v>
      </c>
      <c r="G20" s="1"/>
      <c r="H20" s="1"/>
      <c r="I20" s="4"/>
      <c r="J20" s="1"/>
      <c r="K20" s="1"/>
    </row>
    <row r="21" spans="1:11" ht="27.75" customHeight="1" x14ac:dyDescent="0.3">
      <c r="A21" s="24" t="s">
        <v>30</v>
      </c>
      <c r="B21" s="1" t="s">
        <v>271</v>
      </c>
      <c r="C21" s="2">
        <v>45478</v>
      </c>
      <c r="D21" s="1" t="s">
        <v>8</v>
      </c>
      <c r="E21" s="3">
        <v>0.25</v>
      </c>
      <c r="F21" s="43" t="s">
        <v>609</v>
      </c>
      <c r="G21" s="1"/>
      <c r="H21" s="1"/>
      <c r="I21" s="4"/>
      <c r="J21" s="1"/>
      <c r="K21" s="1"/>
    </row>
    <row r="22" spans="1:11" ht="34.5" customHeight="1" x14ac:dyDescent="0.3">
      <c r="A22" s="1" t="s">
        <v>30</v>
      </c>
      <c r="B22" s="1" t="s">
        <v>271</v>
      </c>
      <c r="C22" s="2">
        <v>45481</v>
      </c>
      <c r="D22" s="1" t="s">
        <v>20</v>
      </c>
      <c r="E22" s="3">
        <v>1</v>
      </c>
      <c r="F22" s="1" t="s">
        <v>610</v>
      </c>
      <c r="G22" s="1"/>
      <c r="H22" s="1"/>
      <c r="I22" s="4"/>
      <c r="J22" s="1"/>
      <c r="K22" s="1"/>
    </row>
    <row r="23" spans="1:11" ht="33" customHeight="1" x14ac:dyDescent="0.3">
      <c r="A23" s="1" t="s">
        <v>30</v>
      </c>
      <c r="B23" s="1" t="s">
        <v>271</v>
      </c>
      <c r="C23" s="2">
        <v>45482</v>
      </c>
      <c r="D23" s="1" t="s">
        <v>7</v>
      </c>
      <c r="E23" s="3">
        <v>1</v>
      </c>
      <c r="F23" s="43" t="s">
        <v>611</v>
      </c>
      <c r="G23" s="1"/>
      <c r="H23" s="1"/>
      <c r="I23" s="4"/>
      <c r="J23" s="1"/>
      <c r="K23" s="1"/>
    </row>
    <row r="24" spans="1:11" x14ac:dyDescent="0.3">
      <c r="A24" s="1" t="s">
        <v>30</v>
      </c>
      <c r="B24" s="1" t="s">
        <v>271</v>
      </c>
      <c r="C24" s="2">
        <v>45482</v>
      </c>
      <c r="D24" s="1" t="s">
        <v>21</v>
      </c>
      <c r="E24" s="3">
        <v>1</v>
      </c>
      <c r="F24" s="1" t="s">
        <v>612</v>
      </c>
      <c r="G24" s="1"/>
      <c r="H24" s="1"/>
      <c r="I24" s="4"/>
      <c r="J24" s="1"/>
      <c r="K24" s="1"/>
    </row>
    <row r="25" spans="1:11" ht="35.25" customHeight="1" x14ac:dyDescent="0.3">
      <c r="A25" s="24" t="s">
        <v>30</v>
      </c>
      <c r="B25" s="1" t="s">
        <v>271</v>
      </c>
      <c r="C25" s="2">
        <v>45495</v>
      </c>
      <c r="D25" s="1" t="s">
        <v>14</v>
      </c>
      <c r="E25" s="3">
        <v>1</v>
      </c>
      <c r="F25" s="43" t="s">
        <v>613</v>
      </c>
      <c r="G25" s="1"/>
      <c r="H25" s="1"/>
      <c r="I25" s="4"/>
      <c r="J25" s="1"/>
      <c r="K25" s="1"/>
    </row>
    <row r="26" spans="1:11" ht="26.25" customHeight="1" x14ac:dyDescent="0.3">
      <c r="A26" s="32" t="s">
        <v>30</v>
      </c>
      <c r="B26" s="1" t="s">
        <v>271</v>
      </c>
      <c r="C26" s="2">
        <v>45495</v>
      </c>
      <c r="D26" s="1" t="s">
        <v>21</v>
      </c>
      <c r="E26" s="3">
        <v>1</v>
      </c>
      <c r="F26" s="43" t="s">
        <v>614</v>
      </c>
      <c r="G26" s="1"/>
      <c r="H26" s="1"/>
      <c r="I26" s="4"/>
      <c r="J26" s="1"/>
      <c r="K26" s="1"/>
    </row>
    <row r="27" spans="1:11" ht="40.5" customHeight="1" x14ac:dyDescent="0.3">
      <c r="A27" s="1" t="s">
        <v>30</v>
      </c>
      <c r="B27" s="1" t="s">
        <v>271</v>
      </c>
      <c r="C27" s="2">
        <v>45498</v>
      </c>
      <c r="D27" s="1" t="s">
        <v>8</v>
      </c>
      <c r="E27" s="3">
        <v>0.25</v>
      </c>
      <c r="F27" s="1" t="s">
        <v>615</v>
      </c>
      <c r="G27" s="1"/>
      <c r="H27" s="1"/>
      <c r="I27" s="4"/>
      <c r="J27" s="29"/>
      <c r="K27" s="1"/>
    </row>
    <row r="28" spans="1:11" ht="21.75" customHeight="1" x14ac:dyDescent="0.3">
      <c r="A28" s="1" t="s">
        <v>30</v>
      </c>
      <c r="B28" s="1" t="s">
        <v>488</v>
      </c>
      <c r="C28" s="2">
        <v>45502</v>
      </c>
      <c r="D28" s="1" t="s">
        <v>7</v>
      </c>
      <c r="E28" s="3">
        <v>0.25</v>
      </c>
      <c r="F28" s="43" t="s">
        <v>616</v>
      </c>
      <c r="G28" s="1"/>
      <c r="H28" s="1"/>
      <c r="I28" s="1"/>
      <c r="J28" s="1"/>
      <c r="K28" s="1"/>
    </row>
    <row r="29" spans="1:11" ht="31.5" customHeight="1" x14ac:dyDescent="0.3">
      <c r="A29" s="1" t="s">
        <v>30</v>
      </c>
      <c r="B29" s="1" t="s">
        <v>488</v>
      </c>
      <c r="C29" s="2">
        <v>45502</v>
      </c>
      <c r="D29" s="1" t="s">
        <v>8</v>
      </c>
      <c r="E29" s="3">
        <v>0.25</v>
      </c>
      <c r="F29" s="43" t="s">
        <v>617</v>
      </c>
      <c r="G29" s="1"/>
      <c r="H29" s="1"/>
      <c r="I29" s="1"/>
      <c r="J29" s="1"/>
      <c r="K29" s="1"/>
    </row>
    <row r="30" spans="1:11" ht="31.5" customHeight="1" x14ac:dyDescent="0.3">
      <c r="A30" s="1" t="s">
        <v>30</v>
      </c>
      <c r="B30" s="1" t="s">
        <v>271</v>
      </c>
      <c r="C30" s="2">
        <v>45504</v>
      </c>
      <c r="D30" s="1" t="s">
        <v>8</v>
      </c>
      <c r="E30" s="3">
        <v>0.25</v>
      </c>
      <c r="F30" s="43" t="s">
        <v>618</v>
      </c>
      <c r="G30" s="1"/>
      <c r="H30" s="1"/>
      <c r="I30" s="1"/>
      <c r="J30" s="1"/>
      <c r="K30" s="1"/>
    </row>
    <row r="31" spans="1:11" ht="28.5" customHeight="1" x14ac:dyDescent="0.3">
      <c r="A31" s="1" t="s">
        <v>88</v>
      </c>
      <c r="B31" s="1" t="s">
        <v>619</v>
      </c>
      <c r="C31" s="2">
        <v>45491</v>
      </c>
      <c r="D31" s="1" t="s">
        <v>8</v>
      </c>
      <c r="E31" s="3">
        <v>0.25</v>
      </c>
      <c r="F31" s="1" t="s">
        <v>620</v>
      </c>
      <c r="G31" s="1"/>
      <c r="H31" s="1"/>
      <c r="I31" s="1"/>
      <c r="J31" s="1"/>
      <c r="K31" s="1"/>
    </row>
    <row r="32" spans="1:11" ht="43.2" x14ac:dyDescent="0.3">
      <c r="A32" s="1" t="s">
        <v>88</v>
      </c>
      <c r="B32" s="1" t="s">
        <v>619</v>
      </c>
      <c r="C32" s="2">
        <v>45495</v>
      </c>
      <c r="D32" s="1" t="s">
        <v>12</v>
      </c>
      <c r="E32" s="3">
        <v>1</v>
      </c>
      <c r="F32" s="1" t="s">
        <v>621</v>
      </c>
      <c r="G32" s="1"/>
      <c r="H32" s="1"/>
      <c r="I32" s="1"/>
      <c r="J32" s="1"/>
      <c r="K32" s="1"/>
    </row>
    <row r="33" spans="1:11" ht="28.8" x14ac:dyDescent="0.3">
      <c r="A33" s="1" t="s">
        <v>88</v>
      </c>
      <c r="B33" s="1" t="s">
        <v>619</v>
      </c>
      <c r="C33" s="2">
        <v>45496</v>
      </c>
      <c r="D33" s="1" t="s">
        <v>12</v>
      </c>
      <c r="E33" s="3">
        <v>0.5</v>
      </c>
      <c r="F33" s="1" t="s">
        <v>622</v>
      </c>
      <c r="G33" s="1"/>
      <c r="H33" s="1"/>
      <c r="I33" s="1"/>
      <c r="J33" s="1"/>
      <c r="K33" s="1"/>
    </row>
    <row r="34" spans="1:11" ht="86.4" x14ac:dyDescent="0.3">
      <c r="A34" s="1" t="s">
        <v>117</v>
      </c>
      <c r="B34" s="1" t="s">
        <v>215</v>
      </c>
      <c r="C34" s="2">
        <v>45474</v>
      </c>
      <c r="D34" s="1" t="s">
        <v>10</v>
      </c>
      <c r="E34" s="3">
        <v>0.5</v>
      </c>
      <c r="F34" s="1" t="s">
        <v>623</v>
      </c>
      <c r="G34" s="1"/>
      <c r="H34" s="1"/>
      <c r="I34" s="53" t="s">
        <v>13</v>
      </c>
      <c r="J34" s="1">
        <f>SUMIF(A$2:A344, I$13, E$2:E344)</f>
        <v>0</v>
      </c>
      <c r="K34" s="10" t="s">
        <v>21</v>
      </c>
    </row>
    <row r="35" spans="1:11" ht="57.6" x14ac:dyDescent="0.3">
      <c r="A35" s="1" t="s">
        <v>117</v>
      </c>
      <c r="B35" s="1" t="s">
        <v>215</v>
      </c>
      <c r="C35" s="2">
        <v>45475</v>
      </c>
      <c r="D35" s="1" t="s">
        <v>8</v>
      </c>
      <c r="E35" s="3">
        <v>0.25</v>
      </c>
      <c r="F35" s="1" t="s">
        <v>624</v>
      </c>
      <c r="G35" s="1"/>
      <c r="H35" s="1"/>
      <c r="I35" s="53" t="s">
        <v>48</v>
      </c>
      <c r="J35" s="1">
        <f>SUMIF(A$2:A332, I$18, E$2:E332)</f>
        <v>0</v>
      </c>
      <c r="K35" s="1"/>
    </row>
    <row r="36" spans="1:11" ht="43.2" x14ac:dyDescent="0.3">
      <c r="A36" s="1" t="s">
        <v>117</v>
      </c>
      <c r="B36" s="1" t="s">
        <v>215</v>
      </c>
      <c r="C36" s="2">
        <v>45475</v>
      </c>
      <c r="D36" s="2" t="s">
        <v>17</v>
      </c>
      <c r="E36" s="3">
        <v>2</v>
      </c>
      <c r="F36" s="1" t="s">
        <v>625</v>
      </c>
      <c r="G36" s="1"/>
      <c r="H36" s="1"/>
      <c r="I36" s="53" t="s">
        <v>44</v>
      </c>
      <c r="J36" s="1">
        <f>SUMIF(A$2:A333, I$19, E$2:E333)</f>
        <v>0</v>
      </c>
      <c r="K36" s="1"/>
    </row>
    <row r="37" spans="1:11" ht="86.4" x14ac:dyDescent="0.3">
      <c r="A37" s="1" t="s">
        <v>117</v>
      </c>
      <c r="B37" s="1" t="s">
        <v>215</v>
      </c>
      <c r="C37" s="2">
        <v>45477</v>
      </c>
      <c r="D37" s="1" t="s">
        <v>14</v>
      </c>
      <c r="E37" s="3">
        <v>1.5</v>
      </c>
      <c r="F37" s="1" t="s">
        <v>626</v>
      </c>
      <c r="G37" s="1"/>
      <c r="H37" s="1"/>
      <c r="I37" s="1"/>
      <c r="J37" s="1"/>
      <c r="K37" s="1"/>
    </row>
    <row r="38" spans="1:11" x14ac:dyDescent="0.3">
      <c r="A38" s="1" t="s">
        <v>117</v>
      </c>
      <c r="B38" s="1" t="s">
        <v>215</v>
      </c>
      <c r="C38" s="2">
        <v>45477</v>
      </c>
      <c r="D38" s="1" t="s">
        <v>17</v>
      </c>
      <c r="E38" s="3">
        <v>1</v>
      </c>
      <c r="F38" s="1" t="s">
        <v>627</v>
      </c>
      <c r="G38" s="1"/>
      <c r="H38" s="1"/>
      <c r="I38" s="1"/>
      <c r="J38" s="1"/>
      <c r="K38" s="1"/>
    </row>
    <row r="39" spans="1:11" ht="85.5" customHeight="1" x14ac:dyDescent="0.3">
      <c r="A39" s="1" t="s">
        <v>117</v>
      </c>
      <c r="B39" s="1" t="s">
        <v>215</v>
      </c>
      <c r="C39" s="2">
        <v>45478</v>
      </c>
      <c r="D39" s="1" t="s">
        <v>8</v>
      </c>
      <c r="E39" s="3">
        <v>0.5</v>
      </c>
      <c r="F39" s="43" t="s">
        <v>628</v>
      </c>
      <c r="G39" s="1"/>
      <c r="H39" s="1"/>
      <c r="I39" s="1"/>
      <c r="J39" s="1"/>
      <c r="K39" s="1"/>
    </row>
    <row r="40" spans="1:11" ht="41.25" customHeight="1" x14ac:dyDescent="0.3">
      <c r="A40" s="1" t="s">
        <v>117</v>
      </c>
      <c r="B40" s="1" t="s">
        <v>215</v>
      </c>
      <c r="C40" s="2">
        <v>45481</v>
      </c>
      <c r="D40" s="1" t="s">
        <v>8</v>
      </c>
      <c r="E40" s="3">
        <v>0.25</v>
      </c>
      <c r="F40" s="1" t="s">
        <v>629</v>
      </c>
      <c r="G40" s="1"/>
      <c r="H40" s="1"/>
      <c r="I40" s="1"/>
      <c r="J40" s="1"/>
      <c r="K40" s="1"/>
    </row>
    <row r="41" spans="1:11" ht="100.8" x14ac:dyDescent="0.3">
      <c r="A41" s="1" t="s">
        <v>117</v>
      </c>
      <c r="B41" s="1" t="s">
        <v>215</v>
      </c>
      <c r="C41" s="2">
        <v>45481</v>
      </c>
      <c r="D41" s="1" t="s">
        <v>20</v>
      </c>
      <c r="E41" s="3">
        <v>1</v>
      </c>
      <c r="F41" s="1" t="s">
        <v>630</v>
      </c>
      <c r="G41" s="1"/>
      <c r="H41" s="1"/>
      <c r="I41" s="1"/>
      <c r="J41" s="1"/>
      <c r="K41" s="1"/>
    </row>
    <row r="42" spans="1:11" ht="172.8" x14ac:dyDescent="0.3">
      <c r="A42" s="1" t="s">
        <v>117</v>
      </c>
      <c r="B42" s="1" t="s">
        <v>215</v>
      </c>
      <c r="C42" s="2">
        <v>45483</v>
      </c>
      <c r="D42" s="1" t="s">
        <v>20</v>
      </c>
      <c r="E42" s="3">
        <v>1.5</v>
      </c>
      <c r="F42" s="1" t="s">
        <v>631</v>
      </c>
      <c r="G42" s="1"/>
      <c r="H42" s="1"/>
      <c r="I42" s="1"/>
      <c r="J42" s="1"/>
      <c r="K42" s="1"/>
    </row>
    <row r="43" spans="1:11" ht="28.8" x14ac:dyDescent="0.3">
      <c r="A43" s="1" t="s">
        <v>117</v>
      </c>
      <c r="B43" s="1" t="s">
        <v>215</v>
      </c>
      <c r="C43" s="2">
        <v>45484</v>
      </c>
      <c r="D43" s="1" t="s">
        <v>20</v>
      </c>
      <c r="E43" s="3">
        <v>0.5</v>
      </c>
      <c r="F43" s="1" t="s">
        <v>632</v>
      </c>
      <c r="G43" s="1"/>
      <c r="H43" s="1"/>
      <c r="I43" s="1"/>
      <c r="J43" s="1"/>
      <c r="K43" s="1"/>
    </row>
    <row r="44" spans="1:11" ht="86.4" x14ac:dyDescent="0.3">
      <c r="A44" s="1" t="s">
        <v>117</v>
      </c>
      <c r="B44" s="1" t="s">
        <v>215</v>
      </c>
      <c r="C44" s="2">
        <v>45485</v>
      </c>
      <c r="D44" s="1" t="s">
        <v>8</v>
      </c>
      <c r="E44" s="3">
        <v>1</v>
      </c>
      <c r="F44" s="43" t="s">
        <v>633</v>
      </c>
      <c r="G44" s="1"/>
      <c r="H44" s="1"/>
      <c r="I44" s="1"/>
      <c r="J44" s="1"/>
      <c r="K44" s="1"/>
    </row>
    <row r="45" spans="1:11" ht="71.25" customHeight="1" x14ac:dyDescent="0.3">
      <c r="A45" s="1" t="s">
        <v>117</v>
      </c>
      <c r="B45" s="1" t="s">
        <v>215</v>
      </c>
      <c r="C45" s="2">
        <v>45485</v>
      </c>
      <c r="D45" s="1" t="s">
        <v>8</v>
      </c>
      <c r="E45" s="3">
        <v>0.5</v>
      </c>
      <c r="F45" s="43" t="s">
        <v>634</v>
      </c>
      <c r="G45" s="1"/>
      <c r="H45" s="1"/>
      <c r="I45" s="1"/>
      <c r="J45" s="1"/>
      <c r="K45" s="1"/>
    </row>
    <row r="46" spans="1:11" ht="72" x14ac:dyDescent="0.3">
      <c r="A46" s="1" t="s">
        <v>117</v>
      </c>
      <c r="B46" s="1" t="s">
        <v>215</v>
      </c>
      <c r="C46" s="2">
        <v>45492</v>
      </c>
      <c r="D46" s="1" t="s">
        <v>20</v>
      </c>
      <c r="E46" s="3">
        <v>1</v>
      </c>
      <c r="F46" s="1" t="s">
        <v>635</v>
      </c>
      <c r="G46" s="1"/>
      <c r="H46" s="1"/>
      <c r="I46" s="1"/>
      <c r="J46" s="1"/>
      <c r="K46" s="1"/>
    </row>
    <row r="47" spans="1:11" ht="161.25" customHeight="1" x14ac:dyDescent="0.3">
      <c r="A47" s="1" t="s">
        <v>117</v>
      </c>
      <c r="B47" s="1" t="s">
        <v>215</v>
      </c>
      <c r="C47" s="2">
        <v>45495</v>
      </c>
      <c r="D47" s="1" t="s">
        <v>8</v>
      </c>
      <c r="E47" s="3">
        <v>0.25</v>
      </c>
      <c r="F47" s="43" t="s">
        <v>636</v>
      </c>
      <c r="G47" s="1"/>
      <c r="H47" s="1"/>
      <c r="I47" s="1"/>
      <c r="J47" s="1"/>
      <c r="K47" s="1"/>
    </row>
    <row r="48" spans="1:11" ht="28.8" x14ac:dyDescent="0.3">
      <c r="A48" s="1" t="s">
        <v>117</v>
      </c>
      <c r="B48" s="1" t="s">
        <v>215</v>
      </c>
      <c r="C48" s="2">
        <v>45503</v>
      </c>
      <c r="D48" s="1" t="s">
        <v>20</v>
      </c>
      <c r="E48" s="3">
        <v>0.5</v>
      </c>
      <c r="F48" s="43" t="s">
        <v>637</v>
      </c>
      <c r="G48" s="1"/>
      <c r="H48" s="1"/>
      <c r="I48" s="1"/>
      <c r="J48" s="1"/>
      <c r="K48" s="1"/>
    </row>
    <row r="49" spans="1:11" ht="43.2" x14ac:dyDescent="0.3">
      <c r="A49" s="1" t="s">
        <v>78</v>
      </c>
      <c r="B49" s="1" t="s">
        <v>638</v>
      </c>
      <c r="C49" s="2">
        <v>45498</v>
      </c>
      <c r="D49" s="1" t="s">
        <v>12</v>
      </c>
      <c r="E49" s="3">
        <v>1.5</v>
      </c>
      <c r="F49" s="42" t="s">
        <v>639</v>
      </c>
      <c r="G49" s="1"/>
      <c r="H49" s="1"/>
      <c r="I49" s="1"/>
      <c r="J49" s="1"/>
      <c r="K49" s="1"/>
    </row>
    <row r="50" spans="1:11" ht="57.6" x14ac:dyDescent="0.3">
      <c r="A50" s="1" t="s">
        <v>42</v>
      </c>
      <c r="B50" s="1" t="s">
        <v>640</v>
      </c>
      <c r="C50" s="2">
        <v>45474</v>
      </c>
      <c r="D50" s="1" t="s">
        <v>22</v>
      </c>
      <c r="E50" s="3">
        <v>0.25</v>
      </c>
      <c r="F50" s="1" t="s">
        <v>641</v>
      </c>
      <c r="G50" s="1"/>
      <c r="H50" s="1"/>
      <c r="I50" s="53" t="s">
        <v>5</v>
      </c>
      <c r="J50" s="1">
        <f>SUMIF(A$2:A347, I$15, E$2:E347)</f>
        <v>0</v>
      </c>
    </row>
    <row r="51" spans="1:11" ht="72" x14ac:dyDescent="0.3">
      <c r="A51" s="1" t="s">
        <v>42</v>
      </c>
      <c r="B51" s="1" t="s">
        <v>640</v>
      </c>
      <c r="C51" s="2">
        <v>45482</v>
      </c>
      <c r="D51" s="1" t="s">
        <v>8</v>
      </c>
      <c r="E51" s="3">
        <v>0.5</v>
      </c>
      <c r="F51" s="1" t="s">
        <v>642</v>
      </c>
      <c r="G51" s="1"/>
      <c r="H51" s="1"/>
      <c r="I51" s="1"/>
      <c r="J51" s="1"/>
      <c r="K51" s="1"/>
    </row>
    <row r="52" spans="1:11" x14ac:dyDescent="0.3">
      <c r="A52" s="1" t="s">
        <v>42</v>
      </c>
      <c r="B52" s="1" t="s">
        <v>640</v>
      </c>
      <c r="C52" s="2">
        <v>45499</v>
      </c>
      <c r="D52" s="1" t="s">
        <v>17</v>
      </c>
      <c r="E52" s="3">
        <v>3.5</v>
      </c>
      <c r="G52" s="1"/>
      <c r="H52" s="1"/>
      <c r="I52" s="1"/>
      <c r="J52" s="1"/>
      <c r="K52" s="1"/>
    </row>
    <row r="53" spans="1:11" ht="43.2" x14ac:dyDescent="0.3">
      <c r="A53" s="1" t="s">
        <v>65</v>
      </c>
      <c r="B53" s="1" t="s">
        <v>640</v>
      </c>
      <c r="C53" s="2">
        <v>45491</v>
      </c>
      <c r="D53" s="1" t="s">
        <v>8</v>
      </c>
      <c r="E53" s="3">
        <v>0.25</v>
      </c>
      <c r="F53" s="43" t="s">
        <v>643</v>
      </c>
      <c r="G53" s="1"/>
      <c r="H53" s="1"/>
      <c r="I53" s="1"/>
      <c r="J53" s="1"/>
      <c r="K53" s="1"/>
    </row>
    <row r="54" spans="1:11" ht="86.4" x14ac:dyDescent="0.3">
      <c r="A54" s="1" t="s">
        <v>65</v>
      </c>
      <c r="B54" s="1" t="s">
        <v>640</v>
      </c>
      <c r="C54" s="2">
        <v>45496</v>
      </c>
      <c r="D54" s="1" t="s">
        <v>12</v>
      </c>
      <c r="E54" s="3">
        <v>1.5</v>
      </c>
      <c r="F54" s="1" t="s">
        <v>644</v>
      </c>
      <c r="G54" s="1"/>
      <c r="H54" s="1"/>
      <c r="I54" s="1"/>
      <c r="J54" s="1"/>
      <c r="K54" s="1"/>
    </row>
    <row r="55" spans="1:11" ht="129.6" x14ac:dyDescent="0.3">
      <c r="A55" s="1" t="s">
        <v>65</v>
      </c>
      <c r="B55" s="1" t="s">
        <v>640</v>
      </c>
      <c r="C55" s="2">
        <v>45497</v>
      </c>
      <c r="D55" s="1" t="s">
        <v>22</v>
      </c>
      <c r="E55" s="3">
        <v>4</v>
      </c>
      <c r="F55" s="43" t="s">
        <v>645</v>
      </c>
      <c r="G55" s="1"/>
      <c r="H55" s="1"/>
      <c r="I55" s="1"/>
      <c r="J55" s="1"/>
      <c r="K55" s="1"/>
    </row>
    <row r="56" spans="1:11" ht="28.8" x14ac:dyDescent="0.3">
      <c r="A56" s="1" t="s">
        <v>65</v>
      </c>
      <c r="B56" s="1" t="s">
        <v>640</v>
      </c>
      <c r="C56" s="2">
        <v>45497</v>
      </c>
      <c r="D56" s="1" t="s">
        <v>14</v>
      </c>
      <c r="E56" s="3">
        <v>1</v>
      </c>
      <c r="F56" s="43" t="s">
        <v>646</v>
      </c>
      <c r="G56" s="1"/>
      <c r="H56" s="1"/>
      <c r="I56" s="1"/>
      <c r="J56" s="1"/>
      <c r="K56" s="1"/>
    </row>
    <row r="57" spans="1:11" ht="28.8" x14ac:dyDescent="0.3">
      <c r="A57" s="1" t="s">
        <v>65</v>
      </c>
      <c r="B57" s="1" t="s">
        <v>640</v>
      </c>
      <c r="C57" s="2">
        <v>45503</v>
      </c>
      <c r="D57" s="1" t="s">
        <v>8</v>
      </c>
      <c r="E57" s="3">
        <v>0.25</v>
      </c>
      <c r="F57" s="43" t="s">
        <v>647</v>
      </c>
      <c r="G57" s="1"/>
      <c r="H57" s="1"/>
      <c r="I57" s="1"/>
      <c r="J57" s="1"/>
      <c r="K57" s="1"/>
    </row>
    <row r="58" spans="1:11" ht="129.6" x14ac:dyDescent="0.3">
      <c r="A58" s="1" t="s">
        <v>43</v>
      </c>
      <c r="B58" s="1" t="s">
        <v>358</v>
      </c>
      <c r="C58" s="2">
        <v>45474</v>
      </c>
      <c r="D58" s="1" t="s">
        <v>8</v>
      </c>
      <c r="E58" s="3">
        <v>0.5</v>
      </c>
      <c r="F58" s="1" t="s">
        <v>648</v>
      </c>
      <c r="G58" s="1"/>
      <c r="H58" s="1"/>
      <c r="I58" s="53" t="s">
        <v>78</v>
      </c>
      <c r="J58" s="1">
        <f>SUMIF(A$2:A367, I$14, E$2:E367)</f>
        <v>0</v>
      </c>
      <c r="K58" s="10" t="s">
        <v>22</v>
      </c>
    </row>
    <row r="59" spans="1:11" ht="216" x14ac:dyDescent="0.3">
      <c r="A59" s="1" t="s">
        <v>43</v>
      </c>
      <c r="B59" s="1" t="s">
        <v>358</v>
      </c>
      <c r="C59" s="2">
        <v>45481</v>
      </c>
      <c r="D59" s="1" t="s">
        <v>20</v>
      </c>
      <c r="E59" s="3">
        <v>3.5</v>
      </c>
      <c r="F59" s="1" t="s">
        <v>649</v>
      </c>
      <c r="G59" s="1"/>
      <c r="H59" s="1"/>
      <c r="I59" s="1"/>
      <c r="J59" s="1"/>
      <c r="K59" s="1"/>
    </row>
    <row r="60" spans="1:11" ht="86.4" x14ac:dyDescent="0.3">
      <c r="A60" s="1" t="s">
        <v>43</v>
      </c>
      <c r="B60" s="1" t="s">
        <v>358</v>
      </c>
      <c r="C60" s="2">
        <v>45481</v>
      </c>
      <c r="D60" s="1" t="s">
        <v>8</v>
      </c>
      <c r="E60" s="3">
        <v>0.25</v>
      </c>
      <c r="F60" s="1" t="s">
        <v>650</v>
      </c>
      <c r="G60" s="1"/>
      <c r="H60" s="1"/>
      <c r="I60" s="1"/>
      <c r="J60" s="1"/>
      <c r="K60" s="1"/>
    </row>
    <row r="61" spans="1:11" ht="43.2" x14ac:dyDescent="0.3">
      <c r="A61" s="1" t="s">
        <v>43</v>
      </c>
      <c r="B61" s="1" t="s">
        <v>358</v>
      </c>
      <c r="C61" s="2">
        <v>45482</v>
      </c>
      <c r="D61" s="1" t="s">
        <v>8</v>
      </c>
      <c r="E61" s="3">
        <v>0.25</v>
      </c>
      <c r="F61" s="43" t="s">
        <v>651</v>
      </c>
      <c r="G61" s="1"/>
      <c r="H61" s="1"/>
      <c r="I61" s="1"/>
      <c r="J61" s="1"/>
      <c r="K61" s="1"/>
    </row>
    <row r="62" spans="1:11" ht="72" x14ac:dyDescent="0.3">
      <c r="A62" s="1" t="s">
        <v>43</v>
      </c>
      <c r="B62" s="1" t="s">
        <v>358</v>
      </c>
      <c r="C62" s="2">
        <v>45484</v>
      </c>
      <c r="D62" s="1" t="s">
        <v>8</v>
      </c>
      <c r="E62" s="3">
        <v>0.25</v>
      </c>
      <c r="F62" s="1" t="s">
        <v>652</v>
      </c>
      <c r="G62" s="1"/>
      <c r="H62" s="1"/>
      <c r="I62" s="1"/>
      <c r="J62" s="1"/>
      <c r="K62" s="1"/>
    </row>
    <row r="63" spans="1:11" x14ac:dyDescent="0.3">
      <c r="A63" s="1" t="s">
        <v>43</v>
      </c>
      <c r="B63" s="1" t="s">
        <v>358</v>
      </c>
      <c r="C63" s="2">
        <v>45488</v>
      </c>
      <c r="D63" s="1" t="s">
        <v>8</v>
      </c>
      <c r="E63" s="3">
        <v>0.25</v>
      </c>
      <c r="F63" s="1" t="s">
        <v>653</v>
      </c>
      <c r="G63" s="1"/>
      <c r="H63" s="1"/>
      <c r="I63" s="1"/>
      <c r="J63" s="1"/>
      <c r="K63" s="1"/>
    </row>
    <row r="64" spans="1:11" ht="72" x14ac:dyDescent="0.3">
      <c r="A64" s="1" t="s">
        <v>43</v>
      </c>
      <c r="B64" s="1" t="s">
        <v>358</v>
      </c>
      <c r="C64" s="2">
        <v>45489</v>
      </c>
      <c r="D64" s="1" t="s">
        <v>8</v>
      </c>
      <c r="E64" s="3">
        <v>0.25</v>
      </c>
      <c r="F64" s="1" t="s">
        <v>654</v>
      </c>
      <c r="G64" s="1"/>
      <c r="H64" s="1"/>
      <c r="I64" s="1"/>
      <c r="J64" s="1"/>
      <c r="K64" s="1"/>
    </row>
    <row r="65" spans="1:11" x14ac:dyDescent="0.3">
      <c r="A65" s="1" t="s">
        <v>43</v>
      </c>
      <c r="B65" s="1" t="s">
        <v>358</v>
      </c>
      <c r="C65" s="2">
        <v>45492</v>
      </c>
      <c r="D65" s="1" t="s">
        <v>8</v>
      </c>
      <c r="E65" s="3">
        <v>0.25</v>
      </c>
      <c r="F65" s="1" t="s">
        <v>655</v>
      </c>
      <c r="G65" s="1"/>
      <c r="H65" s="1"/>
      <c r="I65" s="1"/>
      <c r="J65" s="1"/>
      <c r="K65" s="1"/>
    </row>
    <row r="66" spans="1:11" ht="43.2" x14ac:dyDescent="0.3">
      <c r="A66" s="1" t="s">
        <v>43</v>
      </c>
      <c r="B66" s="1" t="s">
        <v>358</v>
      </c>
      <c r="C66" s="2">
        <v>45495</v>
      </c>
      <c r="D66" s="1" t="s">
        <v>8</v>
      </c>
      <c r="E66" s="3">
        <v>0.25</v>
      </c>
      <c r="F66" s="43" t="s">
        <v>656</v>
      </c>
      <c r="G66" s="1"/>
      <c r="H66" s="1"/>
      <c r="I66" s="1"/>
      <c r="J66" s="1"/>
      <c r="K66" s="1"/>
    </row>
    <row r="67" spans="1:11" ht="28.8" x14ac:dyDescent="0.3">
      <c r="A67" s="1" t="s">
        <v>43</v>
      </c>
      <c r="B67" s="1" t="s">
        <v>358</v>
      </c>
      <c r="C67" s="2">
        <v>45496</v>
      </c>
      <c r="D67" s="1" t="s">
        <v>8</v>
      </c>
      <c r="E67" s="3">
        <v>0.25</v>
      </c>
      <c r="F67" s="1" t="s">
        <v>657</v>
      </c>
      <c r="G67" s="1"/>
      <c r="H67" s="1"/>
      <c r="I67" s="1"/>
      <c r="J67" s="1"/>
      <c r="K67" s="1"/>
    </row>
    <row r="68" spans="1:11" ht="86.4" x14ac:dyDescent="0.3">
      <c r="A68" s="1" t="s">
        <v>43</v>
      </c>
      <c r="B68" s="1" t="s">
        <v>358</v>
      </c>
      <c r="C68" s="2">
        <v>45497</v>
      </c>
      <c r="D68" s="1" t="s">
        <v>21</v>
      </c>
      <c r="E68" s="3">
        <v>1.5</v>
      </c>
      <c r="F68" s="42" t="s">
        <v>658</v>
      </c>
      <c r="G68" s="1"/>
      <c r="H68" s="1"/>
      <c r="I68" s="1"/>
      <c r="J68" s="1"/>
      <c r="K68" s="1"/>
    </row>
    <row r="69" spans="1:11" ht="43.2" x14ac:dyDescent="0.3">
      <c r="A69" s="1" t="s">
        <v>43</v>
      </c>
      <c r="B69" s="1" t="s">
        <v>358</v>
      </c>
      <c r="C69" s="2">
        <v>45503</v>
      </c>
      <c r="D69" s="1" t="s">
        <v>7</v>
      </c>
      <c r="E69" s="3">
        <v>1.5</v>
      </c>
      <c r="F69" s="43" t="s">
        <v>659</v>
      </c>
      <c r="G69" s="1"/>
      <c r="H69" s="1"/>
      <c r="I69" s="1"/>
      <c r="J69" s="1"/>
      <c r="K69" s="1"/>
    </row>
    <row r="70" spans="1:11" ht="43.2" x14ac:dyDescent="0.3">
      <c r="A70" s="1" t="s">
        <v>43</v>
      </c>
      <c r="B70" s="1" t="s">
        <v>358</v>
      </c>
      <c r="C70" s="2">
        <v>45503</v>
      </c>
      <c r="D70" s="1" t="s">
        <v>20</v>
      </c>
      <c r="E70" s="3">
        <v>2</v>
      </c>
      <c r="F70" s="43" t="s">
        <v>660</v>
      </c>
      <c r="G70" s="1"/>
      <c r="H70" s="1"/>
      <c r="I70" s="1"/>
      <c r="J70" s="1"/>
      <c r="K70" s="1"/>
    </row>
    <row r="71" spans="1:11" ht="57.6" x14ac:dyDescent="0.3">
      <c r="A71" s="1" t="s">
        <v>44</v>
      </c>
      <c r="B71" s="1" t="s">
        <v>384</v>
      </c>
      <c r="C71" s="2">
        <v>45488</v>
      </c>
      <c r="D71" s="1" t="s">
        <v>14</v>
      </c>
      <c r="E71" s="3">
        <v>0.25</v>
      </c>
      <c r="F71" s="1" t="s">
        <v>661</v>
      </c>
      <c r="G71" s="1"/>
      <c r="H71" s="1"/>
      <c r="I71" s="1"/>
      <c r="J71" s="1"/>
      <c r="K71" s="1"/>
    </row>
    <row r="72" spans="1:11" ht="43.2" x14ac:dyDescent="0.3">
      <c r="A72" s="1" t="s">
        <v>44</v>
      </c>
      <c r="B72" s="1" t="s">
        <v>384</v>
      </c>
      <c r="C72" s="2">
        <v>45490</v>
      </c>
      <c r="D72" s="1" t="s">
        <v>22</v>
      </c>
      <c r="E72" s="3">
        <v>1.25</v>
      </c>
      <c r="F72" s="1" t="s">
        <v>662</v>
      </c>
      <c r="G72" s="1"/>
      <c r="H72" s="1"/>
      <c r="I72" s="1"/>
      <c r="J72" s="1"/>
      <c r="K72" s="1"/>
    </row>
    <row r="73" spans="1:11" ht="43.2" x14ac:dyDescent="0.3">
      <c r="A73" s="1" t="s">
        <v>44</v>
      </c>
      <c r="B73" s="1" t="s">
        <v>384</v>
      </c>
      <c r="C73" s="2">
        <v>45490</v>
      </c>
      <c r="D73" s="1" t="s">
        <v>22</v>
      </c>
      <c r="E73" s="3">
        <v>1</v>
      </c>
      <c r="F73" s="1" t="s">
        <v>663</v>
      </c>
      <c r="G73" s="1"/>
      <c r="H73" s="1"/>
      <c r="I73" s="1"/>
      <c r="J73" s="1"/>
      <c r="K73" s="1"/>
    </row>
    <row r="74" spans="1:11" ht="43.2" x14ac:dyDescent="0.3">
      <c r="A74" s="1" t="s">
        <v>44</v>
      </c>
      <c r="B74" s="1" t="s">
        <v>384</v>
      </c>
      <c r="C74" s="2">
        <v>45496</v>
      </c>
      <c r="D74" s="1" t="s">
        <v>8</v>
      </c>
      <c r="E74" s="3">
        <v>1</v>
      </c>
      <c r="F74" s="1" t="s">
        <v>664</v>
      </c>
      <c r="G74" s="1"/>
      <c r="H74" s="1"/>
      <c r="I74" s="1"/>
      <c r="J74" s="1"/>
      <c r="K74" s="1"/>
    </row>
    <row r="75" spans="1:11" ht="43.2" x14ac:dyDescent="0.3">
      <c r="A75" s="43" t="s">
        <v>87</v>
      </c>
      <c r="B75" s="1" t="s">
        <v>499</v>
      </c>
      <c r="C75" s="2">
        <v>45483</v>
      </c>
      <c r="D75" s="1" t="s">
        <v>8</v>
      </c>
      <c r="E75" s="3">
        <v>0.25</v>
      </c>
      <c r="F75" s="1" t="s">
        <v>665</v>
      </c>
      <c r="G75" s="1"/>
      <c r="H75" s="1"/>
      <c r="I75" s="1"/>
      <c r="J75" s="1"/>
      <c r="K75" s="1"/>
    </row>
    <row r="76" spans="1:11" ht="115.2" x14ac:dyDescent="0.3">
      <c r="A76" s="1" t="s">
        <v>45</v>
      </c>
      <c r="B76" s="1" t="s">
        <v>666</v>
      </c>
      <c r="C76" s="2">
        <v>45483</v>
      </c>
      <c r="D76" s="1" t="s">
        <v>14</v>
      </c>
      <c r="E76" s="3">
        <v>1.5</v>
      </c>
      <c r="F76" s="1" t="s">
        <v>667</v>
      </c>
      <c r="G76" s="1"/>
      <c r="H76" s="1"/>
      <c r="I76" s="1"/>
      <c r="J76" s="1"/>
      <c r="K76" s="1"/>
    </row>
    <row r="77" spans="1:11" ht="83.25" customHeight="1" x14ac:dyDescent="0.3">
      <c r="A77" s="1" t="s">
        <v>46</v>
      </c>
      <c r="B77" s="1" t="s">
        <v>215</v>
      </c>
      <c r="C77" s="2">
        <v>45478</v>
      </c>
      <c r="D77" s="1" t="s">
        <v>17</v>
      </c>
      <c r="E77" s="3">
        <v>0.25</v>
      </c>
      <c r="F77" s="1" t="s">
        <v>668</v>
      </c>
      <c r="G77" s="1"/>
      <c r="H77" s="1"/>
      <c r="I77" s="1"/>
      <c r="J77" s="1"/>
      <c r="K77" s="1"/>
    </row>
    <row r="78" spans="1:11" ht="74.25" customHeight="1" x14ac:dyDescent="0.3">
      <c r="A78" s="1" t="s">
        <v>46</v>
      </c>
      <c r="B78" s="1" t="s">
        <v>215</v>
      </c>
      <c r="C78" s="2">
        <v>45484</v>
      </c>
      <c r="D78" s="1" t="s">
        <v>17</v>
      </c>
      <c r="E78" s="3">
        <v>0.75</v>
      </c>
      <c r="F78" s="1" t="s">
        <v>669</v>
      </c>
      <c r="G78" s="1"/>
      <c r="H78" s="1"/>
      <c r="I78" s="1"/>
      <c r="J78" s="1"/>
      <c r="K78" s="1"/>
    </row>
    <row r="79" spans="1:11" ht="70.5" customHeight="1" x14ac:dyDescent="0.3">
      <c r="A79" s="1" t="s">
        <v>46</v>
      </c>
      <c r="B79" s="1" t="s">
        <v>215</v>
      </c>
      <c r="C79" s="2">
        <v>45484</v>
      </c>
      <c r="D79" s="1" t="s">
        <v>8</v>
      </c>
      <c r="E79" s="3">
        <v>0.25</v>
      </c>
      <c r="F79" s="1" t="s">
        <v>670</v>
      </c>
      <c r="G79" s="1"/>
      <c r="H79" s="1"/>
      <c r="I79" s="1"/>
      <c r="J79" s="1"/>
      <c r="K79" s="1"/>
    </row>
    <row r="80" spans="1:11" ht="158.4" x14ac:dyDescent="0.3">
      <c r="A80" s="1" t="s">
        <v>46</v>
      </c>
      <c r="B80" s="1" t="s">
        <v>215</v>
      </c>
      <c r="C80" s="2">
        <v>45485</v>
      </c>
      <c r="D80" s="1" t="s">
        <v>22</v>
      </c>
      <c r="E80" s="3">
        <v>2</v>
      </c>
      <c r="F80" s="43" t="s">
        <v>671</v>
      </c>
      <c r="G80" s="1"/>
      <c r="H80" s="1"/>
      <c r="I80" s="1"/>
      <c r="J80" s="1"/>
      <c r="K80" s="1"/>
    </row>
    <row r="81" spans="1:11" ht="28.8" x14ac:dyDescent="0.3">
      <c r="A81" s="1" t="s">
        <v>46</v>
      </c>
      <c r="B81" s="1" t="s">
        <v>215</v>
      </c>
      <c r="C81" s="2">
        <v>45488</v>
      </c>
      <c r="D81" s="1" t="s">
        <v>17</v>
      </c>
      <c r="E81" s="3">
        <v>4</v>
      </c>
      <c r="F81" s="1" t="s">
        <v>672</v>
      </c>
      <c r="G81" s="1"/>
      <c r="H81" s="1"/>
      <c r="I81" s="1"/>
      <c r="J81" s="1"/>
      <c r="K81" s="1"/>
    </row>
    <row r="82" spans="1:11" ht="152.25" customHeight="1" x14ac:dyDescent="0.3">
      <c r="A82" s="1" t="s">
        <v>46</v>
      </c>
      <c r="B82" s="1" t="s">
        <v>215</v>
      </c>
      <c r="C82" s="2">
        <v>45489</v>
      </c>
      <c r="D82" s="1" t="s">
        <v>17</v>
      </c>
      <c r="E82" s="3">
        <v>2</v>
      </c>
      <c r="F82" s="1" t="s">
        <v>673</v>
      </c>
      <c r="G82" s="1"/>
      <c r="H82" s="1"/>
      <c r="I82" s="1"/>
      <c r="J82" s="1"/>
      <c r="K82" s="1"/>
    </row>
    <row r="83" spans="1:11" ht="65.25" customHeight="1" x14ac:dyDescent="0.3">
      <c r="A83" s="1" t="s">
        <v>46</v>
      </c>
      <c r="B83" s="1" t="s">
        <v>215</v>
      </c>
      <c r="C83" s="2">
        <v>45489</v>
      </c>
      <c r="D83" s="1" t="s">
        <v>4</v>
      </c>
      <c r="E83" s="3">
        <v>3</v>
      </c>
      <c r="F83" s="1" t="s">
        <v>674</v>
      </c>
      <c r="G83" s="1"/>
      <c r="H83" s="1"/>
      <c r="I83" s="1"/>
      <c r="J83" s="1"/>
      <c r="K83" s="1"/>
    </row>
    <row r="84" spans="1:11" x14ac:dyDescent="0.3">
      <c r="A84" s="1" t="s">
        <v>46</v>
      </c>
      <c r="B84" s="1" t="s">
        <v>215</v>
      </c>
      <c r="C84" s="2">
        <v>45490</v>
      </c>
      <c r="D84" s="1" t="s">
        <v>4</v>
      </c>
      <c r="E84" s="3">
        <v>2.5</v>
      </c>
      <c r="F84" s="1" t="s">
        <v>675</v>
      </c>
      <c r="G84" s="1"/>
      <c r="H84" s="1"/>
      <c r="I84" s="1"/>
      <c r="J84" s="1"/>
      <c r="K84" s="1"/>
    </row>
    <row r="85" spans="1:11" x14ac:dyDescent="0.3">
      <c r="A85" s="1" t="s">
        <v>46</v>
      </c>
      <c r="B85" s="1" t="s">
        <v>215</v>
      </c>
      <c r="C85" s="2">
        <v>45491</v>
      </c>
      <c r="D85" s="1" t="s">
        <v>4</v>
      </c>
      <c r="E85" s="3">
        <v>2.5</v>
      </c>
      <c r="G85" s="1"/>
      <c r="H85" s="1"/>
      <c r="I85" s="1"/>
      <c r="J85" s="1"/>
      <c r="K85" s="1"/>
    </row>
    <row r="86" spans="1:11" x14ac:dyDescent="0.3">
      <c r="A86" s="1" t="s">
        <v>46</v>
      </c>
      <c r="B86" s="1" t="s">
        <v>215</v>
      </c>
      <c r="C86" s="2">
        <v>45492</v>
      </c>
      <c r="D86" s="1" t="s">
        <v>17</v>
      </c>
      <c r="E86" s="3">
        <v>1</v>
      </c>
      <c r="F86" s="1" t="s">
        <v>676</v>
      </c>
      <c r="G86" s="1"/>
      <c r="H86" s="1"/>
      <c r="I86" s="1"/>
      <c r="J86" s="1"/>
      <c r="K86" s="1"/>
    </row>
    <row r="87" spans="1:11" ht="28.8" x14ac:dyDescent="0.3">
      <c r="A87" s="1" t="s">
        <v>46</v>
      </c>
      <c r="B87" s="1" t="s">
        <v>215</v>
      </c>
      <c r="C87" s="2">
        <v>45492</v>
      </c>
      <c r="D87" s="1" t="s">
        <v>4</v>
      </c>
      <c r="E87" s="3">
        <v>1</v>
      </c>
      <c r="F87" s="1" t="s">
        <v>677</v>
      </c>
      <c r="G87" s="1"/>
      <c r="H87" s="1"/>
      <c r="I87" s="1"/>
      <c r="J87" s="1"/>
      <c r="K87" s="1"/>
    </row>
    <row r="88" spans="1:11" ht="43.2" x14ac:dyDescent="0.3">
      <c r="A88" s="1" t="s">
        <v>46</v>
      </c>
      <c r="B88" s="1" t="s">
        <v>215</v>
      </c>
      <c r="C88" s="2">
        <v>45492</v>
      </c>
      <c r="D88" s="1" t="s">
        <v>18</v>
      </c>
      <c r="E88" s="3">
        <v>3</v>
      </c>
      <c r="F88" s="1" t="s">
        <v>678</v>
      </c>
      <c r="G88" s="1"/>
      <c r="H88" s="1"/>
      <c r="I88" s="1"/>
      <c r="J88" s="1"/>
      <c r="K88" s="1"/>
    </row>
    <row r="89" spans="1:11" ht="57.6" x14ac:dyDescent="0.3">
      <c r="A89" s="1" t="s">
        <v>46</v>
      </c>
      <c r="B89" s="1" t="s">
        <v>215</v>
      </c>
      <c r="C89" s="2">
        <v>45495</v>
      </c>
      <c r="D89" s="1" t="s">
        <v>8</v>
      </c>
      <c r="E89" s="3">
        <v>0.25</v>
      </c>
      <c r="F89" s="43" t="s">
        <v>679</v>
      </c>
      <c r="G89" s="1"/>
      <c r="H89" s="1"/>
      <c r="I89" s="1"/>
      <c r="J89" s="1"/>
      <c r="K89" s="1"/>
    </row>
    <row r="90" spans="1:11" ht="43.2" x14ac:dyDescent="0.3">
      <c r="A90" s="1" t="s">
        <v>46</v>
      </c>
      <c r="B90" s="1" t="s">
        <v>215</v>
      </c>
      <c r="C90" s="2">
        <v>45495</v>
      </c>
      <c r="D90" s="1" t="s">
        <v>17</v>
      </c>
      <c r="E90" s="3">
        <v>1</v>
      </c>
      <c r="F90" s="43" t="s">
        <v>680</v>
      </c>
      <c r="G90" s="1"/>
      <c r="H90" s="1"/>
      <c r="I90" s="1"/>
      <c r="J90" s="1"/>
      <c r="K90" s="1"/>
    </row>
    <row r="91" spans="1:11" ht="28.8" x14ac:dyDescent="0.3">
      <c r="A91" s="1" t="s">
        <v>46</v>
      </c>
      <c r="B91" s="1" t="s">
        <v>215</v>
      </c>
      <c r="C91" s="2">
        <v>45497</v>
      </c>
      <c r="D91" s="1" t="s">
        <v>17</v>
      </c>
      <c r="E91" s="3">
        <v>1.5</v>
      </c>
      <c r="F91" s="43" t="s">
        <v>681</v>
      </c>
      <c r="G91" s="1"/>
      <c r="H91" s="1"/>
      <c r="I91" s="1"/>
      <c r="J91" s="1"/>
      <c r="K91" s="1"/>
    </row>
    <row r="92" spans="1:11" ht="100.8" x14ac:dyDescent="0.3">
      <c r="A92" s="1" t="s">
        <v>46</v>
      </c>
      <c r="B92" s="1" t="s">
        <v>215</v>
      </c>
      <c r="C92" s="2">
        <v>45497</v>
      </c>
      <c r="D92" s="1" t="s">
        <v>22</v>
      </c>
      <c r="E92" s="3">
        <v>1</v>
      </c>
      <c r="F92" s="43" t="s">
        <v>682</v>
      </c>
      <c r="G92" s="1"/>
      <c r="H92" s="1"/>
      <c r="I92" s="1"/>
      <c r="J92" s="1"/>
      <c r="K92" s="1"/>
    </row>
    <row r="93" spans="1:11" ht="43.2" x14ac:dyDescent="0.3">
      <c r="A93" s="1" t="s">
        <v>46</v>
      </c>
      <c r="B93" s="1" t="s">
        <v>215</v>
      </c>
      <c r="C93" s="2">
        <v>45498</v>
      </c>
      <c r="D93" s="1" t="s">
        <v>4</v>
      </c>
      <c r="E93" s="3">
        <v>2</v>
      </c>
      <c r="F93" s="42" t="s">
        <v>683</v>
      </c>
      <c r="G93" s="1"/>
      <c r="H93" s="1"/>
      <c r="I93" s="1"/>
      <c r="J93" s="1"/>
      <c r="K93" s="1"/>
    </row>
    <row r="94" spans="1:11" x14ac:dyDescent="0.3">
      <c r="A94" s="1" t="s">
        <v>46</v>
      </c>
      <c r="B94" s="1" t="s">
        <v>215</v>
      </c>
      <c r="C94" s="2">
        <v>45498</v>
      </c>
      <c r="D94" s="1" t="s">
        <v>17</v>
      </c>
      <c r="E94" s="3">
        <v>2</v>
      </c>
      <c r="F94" s="42" t="s">
        <v>684</v>
      </c>
      <c r="G94" s="1"/>
      <c r="H94" s="1"/>
      <c r="I94" s="1"/>
      <c r="J94" s="1"/>
      <c r="K94" s="1"/>
    </row>
    <row r="95" spans="1:11" x14ac:dyDescent="0.3">
      <c r="A95" s="1" t="s">
        <v>46</v>
      </c>
      <c r="B95" s="1" t="s">
        <v>215</v>
      </c>
      <c r="C95" s="2">
        <v>45498</v>
      </c>
      <c r="D95" s="1" t="s">
        <v>18</v>
      </c>
      <c r="E95" s="3">
        <v>1</v>
      </c>
      <c r="F95" s="43" t="s">
        <v>685</v>
      </c>
      <c r="G95" s="1"/>
      <c r="H95" s="1"/>
      <c r="I95" s="1"/>
      <c r="J95" s="1"/>
      <c r="K95" s="1"/>
    </row>
    <row r="96" spans="1:11" ht="43.2" x14ac:dyDescent="0.3">
      <c r="A96" s="1" t="s">
        <v>46</v>
      </c>
      <c r="B96" s="1" t="s">
        <v>215</v>
      </c>
      <c r="C96" s="2">
        <v>45502</v>
      </c>
      <c r="D96" s="1" t="s">
        <v>8</v>
      </c>
      <c r="E96" s="3">
        <v>0.5</v>
      </c>
      <c r="F96" s="43" t="s">
        <v>686</v>
      </c>
      <c r="G96" s="1"/>
      <c r="H96" s="1"/>
      <c r="I96" s="1"/>
      <c r="J96" s="1"/>
      <c r="K96" s="1"/>
    </row>
    <row r="97" spans="1:11" ht="345.6" x14ac:dyDescent="0.3">
      <c r="A97" s="1" t="s">
        <v>75</v>
      </c>
      <c r="B97" s="1" t="s">
        <v>170</v>
      </c>
      <c r="C97" s="2">
        <v>45474</v>
      </c>
      <c r="D97" s="1" t="s">
        <v>17</v>
      </c>
      <c r="E97" s="3">
        <v>0.5</v>
      </c>
      <c r="F97" s="1" t="s">
        <v>687</v>
      </c>
      <c r="G97" s="1"/>
      <c r="H97" s="1"/>
      <c r="I97" s="53" t="s">
        <v>57</v>
      </c>
      <c r="J97" s="1">
        <f ca="1">SUMIF(A$2:A416, I$6, E$2:E273)</f>
        <v>31.5</v>
      </c>
      <c r="K97" s="10" t="s">
        <v>10</v>
      </c>
    </row>
    <row r="98" spans="1:11" ht="197.25" customHeight="1" x14ac:dyDescent="0.3">
      <c r="A98" s="1" t="s">
        <v>5</v>
      </c>
      <c r="B98" s="1" t="s">
        <v>229</v>
      </c>
      <c r="C98" s="2">
        <v>45474</v>
      </c>
      <c r="D98" s="1" t="s">
        <v>22</v>
      </c>
      <c r="E98" s="3">
        <v>1.5</v>
      </c>
      <c r="F98" s="1" t="s">
        <v>688</v>
      </c>
      <c r="G98" s="1"/>
      <c r="H98" s="1"/>
      <c r="I98" s="53" t="s">
        <v>62</v>
      </c>
      <c r="J98" s="1">
        <f ca="1">SUMIF(A$2:A417, I$5, E$2:E274)</f>
        <v>1.5</v>
      </c>
      <c r="K98" s="10" t="s">
        <v>8</v>
      </c>
    </row>
    <row r="99" spans="1:11" ht="43.2" x14ac:dyDescent="0.3">
      <c r="A99" s="1" t="s">
        <v>5</v>
      </c>
      <c r="B99" s="1" t="s">
        <v>229</v>
      </c>
      <c r="C99" s="2">
        <v>45475</v>
      </c>
      <c r="D99" s="1" t="s">
        <v>17</v>
      </c>
      <c r="E99" s="3">
        <v>1.25</v>
      </c>
      <c r="F99" s="1" t="s">
        <v>689</v>
      </c>
      <c r="G99" s="1"/>
      <c r="H99" s="1"/>
      <c r="I99" s="53" t="s">
        <v>86</v>
      </c>
      <c r="J99" s="1">
        <f>SUMIF(A$2:A396, I$21, E$2:E396)</f>
        <v>0</v>
      </c>
      <c r="K99" s="1"/>
    </row>
    <row r="100" spans="1:11" ht="73.5" customHeight="1" x14ac:dyDescent="0.3">
      <c r="A100" s="1" t="s">
        <v>5</v>
      </c>
      <c r="B100" s="1" t="s">
        <v>229</v>
      </c>
      <c r="C100" s="2">
        <v>45475</v>
      </c>
      <c r="D100" s="1" t="s">
        <v>4</v>
      </c>
      <c r="E100" s="3">
        <v>1.5</v>
      </c>
      <c r="F100" s="1" t="s">
        <v>690</v>
      </c>
      <c r="G100" s="1"/>
      <c r="H100" s="1"/>
      <c r="I100" s="53" t="s">
        <v>87</v>
      </c>
      <c r="J100" s="1">
        <f>SUMIF(A$2:A397, I$23, E$2:E397)</f>
        <v>0</v>
      </c>
      <c r="K100" s="1"/>
    </row>
    <row r="101" spans="1:11" ht="152.25" customHeight="1" x14ac:dyDescent="0.3">
      <c r="A101" s="1" t="s">
        <v>5</v>
      </c>
      <c r="B101" s="1" t="s">
        <v>229</v>
      </c>
      <c r="C101" s="2">
        <v>45476</v>
      </c>
      <c r="D101" s="1" t="s">
        <v>17</v>
      </c>
      <c r="E101" s="3">
        <v>1.5</v>
      </c>
      <c r="F101" s="1" t="s">
        <v>691</v>
      </c>
      <c r="G101" s="1"/>
      <c r="H101" s="1"/>
      <c r="I101" s="1"/>
      <c r="J101" s="1"/>
      <c r="K101" s="1"/>
    </row>
    <row r="102" spans="1:11" ht="72" x14ac:dyDescent="0.3">
      <c r="A102" s="1" t="s">
        <v>5</v>
      </c>
      <c r="B102" s="1" t="s">
        <v>229</v>
      </c>
      <c r="C102" s="2">
        <v>45478</v>
      </c>
      <c r="D102" s="1" t="s">
        <v>4</v>
      </c>
      <c r="E102" s="3">
        <v>3</v>
      </c>
      <c r="F102" s="1" t="s">
        <v>692</v>
      </c>
      <c r="G102" s="1"/>
      <c r="H102" s="1"/>
      <c r="I102" s="1"/>
      <c r="J102" s="1"/>
      <c r="K102" s="1"/>
    </row>
    <row r="103" spans="1:11" ht="57.6" x14ac:dyDescent="0.3">
      <c r="A103" s="1" t="s">
        <v>5</v>
      </c>
      <c r="B103" s="1" t="s">
        <v>229</v>
      </c>
      <c r="C103" s="2">
        <v>45483</v>
      </c>
      <c r="D103" s="1" t="s">
        <v>18</v>
      </c>
      <c r="E103" s="3">
        <v>2</v>
      </c>
      <c r="F103" s="1" t="s">
        <v>693</v>
      </c>
      <c r="G103" s="1"/>
      <c r="H103" s="1"/>
      <c r="I103" s="1"/>
      <c r="J103" s="1"/>
      <c r="K103" s="1"/>
    </row>
    <row r="104" spans="1:11" ht="72" x14ac:dyDescent="0.3">
      <c r="A104" s="1" t="s">
        <v>5</v>
      </c>
      <c r="B104" s="1" t="s">
        <v>229</v>
      </c>
      <c r="C104" s="2">
        <v>45488</v>
      </c>
      <c r="D104" s="1" t="s">
        <v>4</v>
      </c>
      <c r="E104" s="3">
        <v>2</v>
      </c>
      <c r="F104" s="1" t="s">
        <v>694</v>
      </c>
      <c r="G104" s="1"/>
      <c r="H104" s="1"/>
      <c r="I104" s="1"/>
      <c r="J104" s="1"/>
      <c r="K104" s="1"/>
    </row>
    <row r="105" spans="1:11" ht="86.4" x14ac:dyDescent="0.3">
      <c r="A105" s="1" t="s">
        <v>5</v>
      </c>
      <c r="B105" s="1" t="s">
        <v>229</v>
      </c>
      <c r="C105" s="2">
        <v>45489</v>
      </c>
      <c r="D105" s="1" t="s">
        <v>4</v>
      </c>
      <c r="E105" s="3">
        <v>1</v>
      </c>
      <c r="F105" s="1" t="s">
        <v>695</v>
      </c>
      <c r="G105" s="1"/>
      <c r="H105" s="1"/>
      <c r="I105" s="1"/>
      <c r="J105" s="1"/>
      <c r="K105" s="1"/>
    </row>
    <row r="106" spans="1:11" ht="28.8" x14ac:dyDescent="0.3">
      <c r="A106" s="1" t="s">
        <v>5</v>
      </c>
      <c r="B106" s="1" t="s">
        <v>229</v>
      </c>
      <c r="C106" s="2">
        <v>45490</v>
      </c>
      <c r="D106" s="1" t="s">
        <v>22</v>
      </c>
      <c r="E106" s="3">
        <v>1.25</v>
      </c>
      <c r="F106" s="1" t="s">
        <v>696</v>
      </c>
      <c r="G106" s="1"/>
      <c r="H106" s="1"/>
      <c r="I106" s="1"/>
      <c r="J106" s="1"/>
      <c r="K106" s="1"/>
    </row>
    <row r="107" spans="1:11" ht="28.8" x14ac:dyDescent="0.3">
      <c r="A107" s="1" t="s">
        <v>5</v>
      </c>
      <c r="B107" s="1" t="s">
        <v>229</v>
      </c>
      <c r="C107" s="2">
        <v>45490</v>
      </c>
      <c r="D107" s="1" t="s">
        <v>18</v>
      </c>
      <c r="E107" s="3">
        <v>1</v>
      </c>
      <c r="F107" s="1" t="s">
        <v>697</v>
      </c>
      <c r="G107" s="1"/>
      <c r="H107" s="1"/>
      <c r="I107" s="1"/>
      <c r="J107" s="1"/>
      <c r="K107" s="1"/>
    </row>
    <row r="108" spans="1:11" ht="43.2" x14ac:dyDescent="0.3">
      <c r="A108" s="1" t="s">
        <v>5</v>
      </c>
      <c r="B108" s="1" t="s">
        <v>229</v>
      </c>
      <c r="C108" s="2">
        <v>45491</v>
      </c>
      <c r="D108" s="1" t="s">
        <v>17</v>
      </c>
      <c r="E108" s="3">
        <v>2.5</v>
      </c>
      <c r="F108" s="1" t="s">
        <v>698</v>
      </c>
      <c r="G108" s="1"/>
      <c r="H108" s="1"/>
      <c r="I108" s="1"/>
      <c r="J108" s="1"/>
      <c r="K108" s="1"/>
    </row>
    <row r="109" spans="1:11" ht="72" x14ac:dyDescent="0.3">
      <c r="A109" s="1" t="s">
        <v>5</v>
      </c>
      <c r="B109" s="1" t="s">
        <v>229</v>
      </c>
      <c r="C109" s="2">
        <v>45499</v>
      </c>
      <c r="D109" s="1" t="s">
        <v>8</v>
      </c>
      <c r="E109" s="3">
        <v>0.25</v>
      </c>
      <c r="F109" s="43" t="s">
        <v>699</v>
      </c>
      <c r="G109" s="1"/>
      <c r="H109" s="1"/>
      <c r="I109" s="1"/>
      <c r="J109" s="1"/>
      <c r="K109" s="1"/>
    </row>
    <row r="110" spans="1:11" ht="28.8" x14ac:dyDescent="0.3">
      <c r="A110" s="1" t="s">
        <v>32</v>
      </c>
      <c r="B110" s="1" t="s">
        <v>700</v>
      </c>
      <c r="C110" s="2">
        <v>45502</v>
      </c>
      <c r="D110" s="1" t="s">
        <v>12</v>
      </c>
      <c r="E110" s="3">
        <v>1.75</v>
      </c>
      <c r="F110" s="43" t="s">
        <v>701</v>
      </c>
      <c r="G110" s="1"/>
      <c r="H110" s="1"/>
      <c r="I110" s="1"/>
      <c r="J110" s="1"/>
      <c r="K110" s="1"/>
    </row>
    <row r="111" spans="1:11" ht="115.2" x14ac:dyDescent="0.3">
      <c r="A111" s="1" t="s">
        <v>57</v>
      </c>
      <c r="B111" s="1" t="s">
        <v>363</v>
      </c>
      <c r="C111" s="2">
        <v>45476</v>
      </c>
      <c r="D111" s="1" t="s">
        <v>14</v>
      </c>
      <c r="E111" s="3">
        <v>1.5</v>
      </c>
      <c r="F111" s="1" t="s">
        <v>702</v>
      </c>
      <c r="G111" s="1"/>
      <c r="H111" s="1"/>
      <c r="I111" s="53" t="s">
        <v>65</v>
      </c>
      <c r="J111" s="1">
        <f>SUMIF(A$2:A407, I$27, E$2:E407)</f>
        <v>0</v>
      </c>
      <c r="K111" s="1"/>
    </row>
    <row r="112" spans="1:11" ht="28.8" x14ac:dyDescent="0.3">
      <c r="A112" s="1" t="s">
        <v>57</v>
      </c>
      <c r="B112" s="1" t="s">
        <v>363</v>
      </c>
      <c r="C112" s="2">
        <v>45477</v>
      </c>
      <c r="D112" s="1" t="s">
        <v>14</v>
      </c>
      <c r="E112" s="3">
        <v>0.25</v>
      </c>
      <c r="F112" s="1" t="s">
        <v>608</v>
      </c>
      <c r="G112" s="1"/>
      <c r="H112" s="1"/>
      <c r="I112" s="1"/>
      <c r="J112" s="1"/>
      <c r="K112" s="1"/>
    </row>
    <row r="113" spans="1:11" ht="100.8" x14ac:dyDescent="0.3">
      <c r="A113" s="1" t="s">
        <v>57</v>
      </c>
      <c r="B113" s="1" t="s">
        <v>363</v>
      </c>
      <c r="C113" s="2">
        <v>45478</v>
      </c>
      <c r="D113" s="1" t="s">
        <v>8</v>
      </c>
      <c r="E113" s="3">
        <v>0.25</v>
      </c>
      <c r="F113" s="43" t="s">
        <v>703</v>
      </c>
      <c r="G113" s="1"/>
      <c r="H113" s="1"/>
      <c r="I113" s="1"/>
      <c r="J113" s="1"/>
      <c r="K113" s="1"/>
    </row>
    <row r="114" spans="1:11" ht="28.8" x14ac:dyDescent="0.3">
      <c r="A114" s="1" t="s">
        <v>57</v>
      </c>
      <c r="B114" s="1" t="s">
        <v>363</v>
      </c>
      <c r="C114" s="2">
        <v>45481</v>
      </c>
      <c r="D114" s="1" t="s">
        <v>8</v>
      </c>
      <c r="E114" s="3">
        <v>0.5</v>
      </c>
      <c r="F114" s="1" t="s">
        <v>704</v>
      </c>
      <c r="G114" s="1"/>
      <c r="H114" s="1"/>
      <c r="I114" s="1"/>
      <c r="J114" s="1"/>
      <c r="K114" s="1"/>
    </row>
    <row r="115" spans="1:11" ht="72" x14ac:dyDescent="0.3">
      <c r="A115" s="1" t="s">
        <v>57</v>
      </c>
      <c r="B115" s="1" t="s">
        <v>363</v>
      </c>
      <c r="C115" s="2">
        <v>45482</v>
      </c>
      <c r="D115" s="1" t="s">
        <v>20</v>
      </c>
      <c r="E115" s="3">
        <v>0.5</v>
      </c>
      <c r="F115" s="1" t="s">
        <v>705</v>
      </c>
      <c r="G115" s="1"/>
      <c r="H115" s="1"/>
      <c r="I115" s="1"/>
      <c r="J115" s="1"/>
      <c r="K115" s="1"/>
    </row>
    <row r="116" spans="1:11" ht="57.6" x14ac:dyDescent="0.3">
      <c r="A116" s="1" t="s">
        <v>57</v>
      </c>
      <c r="B116" s="1" t="s">
        <v>363</v>
      </c>
      <c r="C116" s="2">
        <v>45483</v>
      </c>
      <c r="D116" s="1" t="s">
        <v>8</v>
      </c>
      <c r="E116" s="3">
        <v>0.25</v>
      </c>
      <c r="F116" s="1" t="s">
        <v>706</v>
      </c>
      <c r="G116" s="1"/>
      <c r="H116" s="1"/>
      <c r="I116" s="1"/>
      <c r="J116" s="1"/>
      <c r="K116" s="1"/>
    </row>
    <row r="117" spans="1:11" ht="28.8" x14ac:dyDescent="0.3">
      <c r="A117" s="1" t="s">
        <v>57</v>
      </c>
      <c r="B117" s="1" t="s">
        <v>363</v>
      </c>
      <c r="C117" s="2">
        <v>45483</v>
      </c>
      <c r="D117" s="1" t="s">
        <v>20</v>
      </c>
      <c r="E117" s="3">
        <v>0.25</v>
      </c>
      <c r="F117" s="1" t="s">
        <v>707</v>
      </c>
      <c r="G117" s="1"/>
      <c r="H117" s="1"/>
      <c r="I117" s="1"/>
      <c r="J117" s="1"/>
      <c r="K117" s="1"/>
    </row>
    <row r="118" spans="1:11" ht="100.8" x14ac:dyDescent="0.3">
      <c r="A118" s="1" t="s">
        <v>57</v>
      </c>
      <c r="B118" s="1" t="s">
        <v>363</v>
      </c>
      <c r="C118" s="2">
        <v>45484</v>
      </c>
      <c r="D118" s="1" t="s">
        <v>20</v>
      </c>
      <c r="E118" s="3">
        <v>1</v>
      </c>
      <c r="F118" s="1" t="s">
        <v>708</v>
      </c>
      <c r="G118" s="1"/>
      <c r="H118" s="1"/>
      <c r="I118" s="1"/>
      <c r="J118" s="1"/>
      <c r="K118" s="1"/>
    </row>
    <row r="119" spans="1:11" ht="43.2" x14ac:dyDescent="0.3">
      <c r="A119" s="1" t="s">
        <v>57</v>
      </c>
      <c r="B119" s="1" t="s">
        <v>363</v>
      </c>
      <c r="C119" s="2">
        <v>45485</v>
      </c>
      <c r="D119" s="1" t="s">
        <v>20</v>
      </c>
      <c r="E119" s="3">
        <v>0.25</v>
      </c>
      <c r="F119" s="43" t="s">
        <v>709</v>
      </c>
      <c r="G119" s="1"/>
      <c r="H119" s="1"/>
      <c r="I119" s="1"/>
      <c r="J119" s="1"/>
      <c r="K119" s="1"/>
    </row>
    <row r="120" spans="1:11" ht="146.25" customHeight="1" x14ac:dyDescent="0.3">
      <c r="A120" s="1" t="s">
        <v>84</v>
      </c>
      <c r="B120" s="1" t="s">
        <v>710</v>
      </c>
      <c r="C120" s="2">
        <v>45503</v>
      </c>
      <c r="D120" s="1" t="s">
        <v>8</v>
      </c>
      <c r="E120" s="3">
        <v>0.25</v>
      </c>
      <c r="F120" s="43" t="s">
        <v>711</v>
      </c>
      <c r="G120" s="1"/>
      <c r="H120" s="1"/>
      <c r="I120" s="1"/>
      <c r="J120" s="1"/>
      <c r="K120" s="1"/>
    </row>
    <row r="121" spans="1:11" ht="74.25" customHeight="1" x14ac:dyDescent="0.3">
      <c r="A121" s="1" t="s">
        <v>48</v>
      </c>
      <c r="B121" s="1" t="s">
        <v>215</v>
      </c>
      <c r="C121" s="2">
        <v>45491</v>
      </c>
      <c r="D121" s="1" t="s">
        <v>8</v>
      </c>
      <c r="E121" s="3">
        <v>0.25</v>
      </c>
      <c r="F121" s="43" t="s">
        <v>712</v>
      </c>
      <c r="G121" s="1"/>
      <c r="H121" s="1"/>
      <c r="I121" s="1"/>
      <c r="J121" s="1"/>
      <c r="K121" s="1"/>
    </row>
    <row r="122" spans="1:11" ht="158.4" x14ac:dyDescent="0.3">
      <c r="A122" s="1" t="s">
        <v>48</v>
      </c>
      <c r="B122" s="1" t="s">
        <v>215</v>
      </c>
      <c r="C122" s="2">
        <v>45492</v>
      </c>
      <c r="D122" s="1" t="s">
        <v>20</v>
      </c>
      <c r="E122" s="3">
        <v>1</v>
      </c>
      <c r="F122" s="43" t="s">
        <v>713</v>
      </c>
      <c r="G122" s="1"/>
      <c r="H122" s="1"/>
      <c r="I122" s="1"/>
      <c r="J122" s="1"/>
      <c r="K122" s="1"/>
    </row>
    <row r="123" spans="1:11" ht="86.4" x14ac:dyDescent="0.3">
      <c r="A123" s="1" t="s">
        <v>86</v>
      </c>
      <c r="B123" s="1" t="s">
        <v>257</v>
      </c>
      <c r="C123" s="2">
        <v>45478</v>
      </c>
      <c r="D123" s="1" t="s">
        <v>8</v>
      </c>
      <c r="E123" s="3">
        <v>0.5</v>
      </c>
      <c r="F123" s="1" t="s">
        <v>714</v>
      </c>
      <c r="G123" s="1"/>
      <c r="H123" s="1"/>
      <c r="I123" s="1"/>
      <c r="J123" s="1"/>
      <c r="K123" s="1"/>
    </row>
    <row r="124" spans="1:11" ht="43.2" x14ac:dyDescent="0.3">
      <c r="A124" s="1" t="s">
        <v>49</v>
      </c>
      <c r="B124" s="1" t="s">
        <v>257</v>
      </c>
      <c r="C124" s="2">
        <v>45482</v>
      </c>
      <c r="D124" s="1" t="s">
        <v>14</v>
      </c>
      <c r="E124" s="3">
        <v>0.5</v>
      </c>
      <c r="F124" s="1" t="s">
        <v>715</v>
      </c>
      <c r="G124" s="1"/>
      <c r="H124" s="1"/>
      <c r="I124" s="1"/>
      <c r="J124" s="1"/>
      <c r="K124" s="1"/>
    </row>
    <row r="125" spans="1:11" ht="43.2" x14ac:dyDescent="0.3">
      <c r="A125" s="1" t="s">
        <v>62</v>
      </c>
      <c r="B125" s="1" t="s">
        <v>544</v>
      </c>
      <c r="C125" s="2">
        <v>45474</v>
      </c>
      <c r="D125" s="1" t="s">
        <v>20</v>
      </c>
      <c r="E125" s="3">
        <v>1</v>
      </c>
      <c r="F125" s="1" t="s">
        <v>716</v>
      </c>
      <c r="G125" s="1"/>
      <c r="H125" s="1"/>
      <c r="I125" s="53" t="s">
        <v>75</v>
      </c>
      <c r="J125" s="1">
        <f>SUMIF(A$2:A442, I$4, E$2:E442)</f>
        <v>11</v>
      </c>
      <c r="K125" s="10" t="s">
        <v>7</v>
      </c>
    </row>
    <row r="126" spans="1:11" ht="52.5" customHeight="1" x14ac:dyDescent="0.3">
      <c r="A126" s="1" t="s">
        <v>13</v>
      </c>
      <c r="B126" s="1" t="s">
        <v>188</v>
      </c>
      <c r="C126" s="2">
        <v>45495</v>
      </c>
      <c r="D126" s="1" t="s">
        <v>8</v>
      </c>
      <c r="E126" s="3">
        <v>1.5</v>
      </c>
      <c r="F126" s="43" t="s">
        <v>717</v>
      </c>
      <c r="G126" s="1"/>
      <c r="H126" s="1"/>
      <c r="I126" s="1"/>
      <c r="J126" s="1"/>
      <c r="K126" s="1"/>
    </row>
    <row r="127" spans="1:11" ht="100.8" x14ac:dyDescent="0.3">
      <c r="A127" s="1" t="s">
        <v>13</v>
      </c>
      <c r="B127" s="1" t="s">
        <v>188</v>
      </c>
      <c r="C127" s="2">
        <v>45496</v>
      </c>
      <c r="D127" s="1" t="s">
        <v>8</v>
      </c>
      <c r="E127" s="3">
        <v>0.75</v>
      </c>
      <c r="F127" s="1" t="s">
        <v>718</v>
      </c>
      <c r="G127" s="1"/>
      <c r="H127" s="1"/>
      <c r="I127" s="1"/>
      <c r="J127" s="1"/>
      <c r="K127" s="1"/>
    </row>
    <row r="128" spans="1:11" ht="28.8" x14ac:dyDescent="0.3">
      <c r="C128" s="2">
        <v>45488</v>
      </c>
      <c r="D128" s="1" t="s">
        <v>18</v>
      </c>
      <c r="F128" s="1" t="s">
        <v>719</v>
      </c>
      <c r="G128" s="1" t="s">
        <v>101</v>
      </c>
      <c r="H128" s="1">
        <v>26</v>
      </c>
      <c r="I128" s="53" t="s">
        <v>19</v>
      </c>
      <c r="J128" s="1">
        <f ca="1">SUMIF(A$2:A447, I$2, E$2:E304)</f>
        <v>0</v>
      </c>
      <c r="K128" s="10" t="s">
        <v>4</v>
      </c>
    </row>
    <row r="129" spans="2:11" ht="28.8" x14ac:dyDescent="0.3">
      <c r="B129" s="1" t="s">
        <v>274</v>
      </c>
      <c r="C129" s="2">
        <v>45474</v>
      </c>
      <c r="D129" s="1" t="s">
        <v>16</v>
      </c>
      <c r="E129" s="3">
        <v>0.5</v>
      </c>
      <c r="F129" s="1" t="s">
        <v>720</v>
      </c>
      <c r="G129" s="1" t="s">
        <v>105</v>
      </c>
      <c r="H129" s="3">
        <v>169.5</v>
      </c>
      <c r="I129" s="53" t="s">
        <v>28</v>
      </c>
      <c r="J129" s="1">
        <f ca="1">SUMIF(A$2:A448, I$3, E$2:E305)</f>
        <v>0.25</v>
      </c>
      <c r="K129" s="10" t="s">
        <v>6</v>
      </c>
    </row>
    <row r="130" spans="2:11" ht="72" x14ac:dyDescent="0.3">
      <c r="B130" s="1" t="s">
        <v>274</v>
      </c>
      <c r="C130" s="2">
        <v>45474</v>
      </c>
      <c r="D130" s="1" t="s">
        <v>8</v>
      </c>
      <c r="E130" s="3">
        <v>0.25</v>
      </c>
      <c r="F130" s="1" t="s">
        <v>721</v>
      </c>
      <c r="G130" s="1"/>
      <c r="H130" s="1"/>
      <c r="I130" s="53" t="s">
        <v>32</v>
      </c>
      <c r="J130" s="1">
        <f ca="1">SUMIF(A$2:A449,I130, E$2:E306)</f>
        <v>1.75</v>
      </c>
      <c r="K130" s="10" t="s">
        <v>14</v>
      </c>
    </row>
    <row r="131" spans="2:11" ht="28.8" x14ac:dyDescent="0.3">
      <c r="B131" s="1" t="s">
        <v>274</v>
      </c>
      <c r="C131" s="2">
        <v>45474</v>
      </c>
      <c r="D131" s="1" t="s">
        <v>16</v>
      </c>
      <c r="E131" s="3">
        <v>0.75</v>
      </c>
      <c r="F131" s="1" t="s">
        <v>722</v>
      </c>
      <c r="G131" s="1"/>
      <c r="H131" s="1"/>
      <c r="I131" s="53" t="s">
        <v>84</v>
      </c>
      <c r="J131" s="1">
        <f>SUMIF(A$2:A428,I131, E$2:E428)</f>
        <v>0.25</v>
      </c>
      <c r="K131" s="10" t="s">
        <v>16</v>
      </c>
    </row>
    <row r="132" spans="2:11" ht="115.2" x14ac:dyDescent="0.3">
      <c r="B132" s="1" t="s">
        <v>274</v>
      </c>
      <c r="C132" s="2">
        <v>45474</v>
      </c>
      <c r="D132" s="1" t="s">
        <v>10</v>
      </c>
      <c r="E132" s="3">
        <v>1</v>
      </c>
      <c r="F132" s="1" t="s">
        <v>723</v>
      </c>
      <c r="G132" s="1"/>
      <c r="H132" s="1"/>
      <c r="I132" s="53" t="s">
        <v>11</v>
      </c>
      <c r="J132" s="1">
        <f>SUMIF(A$2:A429, I$10, E$2:E429)</f>
        <v>0</v>
      </c>
      <c r="K132" s="10" t="s">
        <v>17</v>
      </c>
    </row>
    <row r="133" spans="2:11" ht="43.2" x14ac:dyDescent="0.3">
      <c r="B133" s="1" t="s">
        <v>274</v>
      </c>
      <c r="C133" s="2">
        <v>45474</v>
      </c>
      <c r="D133" s="1" t="s">
        <v>16</v>
      </c>
      <c r="E133" s="3">
        <v>0.25</v>
      </c>
      <c r="F133" s="1" t="s">
        <v>724</v>
      </c>
      <c r="G133" s="1"/>
      <c r="H133" s="1"/>
      <c r="I133" s="53" t="s">
        <v>30</v>
      </c>
      <c r="J133" s="1">
        <f>SUMIF(A$2:A430, I$12, E$2:E430)</f>
        <v>0</v>
      </c>
      <c r="K133" s="10" t="s">
        <v>20</v>
      </c>
    </row>
    <row r="134" spans="2:11" ht="28.8" x14ac:dyDescent="0.3">
      <c r="B134" s="1" t="s">
        <v>274</v>
      </c>
      <c r="C134" s="2">
        <v>45475</v>
      </c>
      <c r="D134" s="1" t="s">
        <v>16</v>
      </c>
      <c r="E134" s="3">
        <v>0.25</v>
      </c>
      <c r="F134" s="1" t="s">
        <v>720</v>
      </c>
      <c r="G134" s="1"/>
      <c r="H134" s="1"/>
      <c r="I134" s="53" t="s">
        <v>42</v>
      </c>
      <c r="J134" s="1">
        <f>SUMIF(A$2:A431, I$16, E$2:E431)</f>
        <v>0</v>
      </c>
      <c r="K134" s="1"/>
    </row>
    <row r="135" spans="2:11" ht="30.75" customHeight="1" x14ac:dyDescent="0.3">
      <c r="B135" s="1" t="s">
        <v>274</v>
      </c>
      <c r="C135" s="2">
        <v>45475</v>
      </c>
      <c r="D135" s="2" t="s">
        <v>16</v>
      </c>
      <c r="E135" s="3">
        <v>2</v>
      </c>
      <c r="F135" s="1" t="s">
        <v>310</v>
      </c>
      <c r="G135" s="1"/>
      <c r="H135" s="1"/>
      <c r="I135" s="53" t="s">
        <v>38</v>
      </c>
      <c r="J135" s="1">
        <f>SUMIF(A$2:A432, I$17, E$2:E432)</f>
        <v>0.25</v>
      </c>
      <c r="K135" s="1"/>
    </row>
    <row r="136" spans="2:11" ht="43.2" x14ac:dyDescent="0.3">
      <c r="B136" s="1" t="s">
        <v>274</v>
      </c>
      <c r="C136" s="2">
        <v>45476</v>
      </c>
      <c r="D136" s="1" t="s">
        <v>16</v>
      </c>
      <c r="E136" s="3">
        <v>0.5</v>
      </c>
      <c r="F136" s="1" t="s">
        <v>725</v>
      </c>
      <c r="G136" s="1"/>
      <c r="H136" s="1"/>
      <c r="I136" s="53" t="s">
        <v>88</v>
      </c>
      <c r="J136" s="1">
        <f>SUMIF(A$2:A433, I$24, E$2:E433)</f>
        <v>0</v>
      </c>
      <c r="K136" s="1"/>
    </row>
    <row r="137" spans="2:11" ht="57.6" x14ac:dyDescent="0.3">
      <c r="B137" s="1" t="s">
        <v>274</v>
      </c>
      <c r="C137" s="2">
        <v>45476</v>
      </c>
      <c r="D137" s="1" t="s">
        <v>6</v>
      </c>
      <c r="E137" s="3">
        <v>3</v>
      </c>
      <c r="F137" s="1" t="s">
        <v>726</v>
      </c>
      <c r="G137" s="1"/>
      <c r="H137" s="1"/>
      <c r="I137" s="53" t="s">
        <v>117</v>
      </c>
      <c r="J137" s="1">
        <f>SUMIF(A$2:A434, I$26, E$2:E434)</f>
        <v>0</v>
      </c>
      <c r="K137" s="1"/>
    </row>
    <row r="138" spans="2:11" x14ac:dyDescent="0.3">
      <c r="B138" s="1" t="s">
        <v>274</v>
      </c>
      <c r="C138" s="2">
        <v>45477</v>
      </c>
      <c r="D138" s="1" t="s">
        <v>16</v>
      </c>
      <c r="E138" s="3">
        <v>0.75</v>
      </c>
      <c r="F138" s="1" t="s">
        <v>727</v>
      </c>
      <c r="G138" s="1"/>
      <c r="H138" s="1"/>
      <c r="I138" s="1"/>
      <c r="J138" s="1"/>
      <c r="K138" s="1"/>
    </row>
    <row r="139" spans="2:11" x14ac:dyDescent="0.3">
      <c r="B139" s="1" t="s">
        <v>274</v>
      </c>
      <c r="C139" s="2">
        <v>45477</v>
      </c>
      <c r="D139" s="1" t="s">
        <v>16</v>
      </c>
      <c r="E139" s="3">
        <v>0.25</v>
      </c>
      <c r="F139" s="1" t="s">
        <v>728</v>
      </c>
      <c r="G139" s="1"/>
      <c r="H139" s="1"/>
      <c r="I139" s="1"/>
      <c r="J139" s="1"/>
      <c r="K139" s="1"/>
    </row>
    <row r="140" spans="2:11" ht="28.8" x14ac:dyDescent="0.3">
      <c r="B140" s="1" t="s">
        <v>274</v>
      </c>
      <c r="C140" s="2">
        <v>45477</v>
      </c>
      <c r="D140" s="1" t="s">
        <v>6</v>
      </c>
      <c r="E140" s="3">
        <v>1</v>
      </c>
      <c r="F140" s="1" t="s">
        <v>729</v>
      </c>
      <c r="G140" s="1"/>
      <c r="H140" s="1"/>
      <c r="I140" s="1"/>
      <c r="J140" s="1"/>
      <c r="K140" s="1"/>
    </row>
    <row r="141" spans="2:11" ht="28.8" x14ac:dyDescent="0.3">
      <c r="B141" s="1" t="s">
        <v>274</v>
      </c>
      <c r="C141" s="2">
        <v>45478</v>
      </c>
      <c r="D141" s="1" t="s">
        <v>16</v>
      </c>
      <c r="E141" s="3">
        <v>0.5</v>
      </c>
      <c r="F141" s="1" t="s">
        <v>730</v>
      </c>
      <c r="G141" s="1"/>
      <c r="H141" s="1"/>
      <c r="I141" s="1"/>
      <c r="J141" s="1"/>
      <c r="K141" s="1"/>
    </row>
    <row r="142" spans="2:11" x14ac:dyDescent="0.3">
      <c r="B142" s="1" t="s">
        <v>274</v>
      </c>
      <c r="C142" s="2">
        <v>45478</v>
      </c>
      <c r="D142" s="1" t="s">
        <v>8</v>
      </c>
      <c r="E142" s="3">
        <v>0.5</v>
      </c>
      <c r="F142" s="1" t="s">
        <v>731</v>
      </c>
      <c r="G142" s="1"/>
      <c r="H142" s="1"/>
      <c r="I142" s="1"/>
      <c r="J142" s="1"/>
      <c r="K142" s="1"/>
    </row>
    <row r="143" spans="2:11" x14ac:dyDescent="0.3">
      <c r="B143" s="1" t="s">
        <v>274</v>
      </c>
      <c r="C143" s="2">
        <v>45481</v>
      </c>
      <c r="D143" s="1" t="s">
        <v>16</v>
      </c>
      <c r="E143" s="3">
        <v>0.25</v>
      </c>
      <c r="F143" s="1" t="s">
        <v>732</v>
      </c>
      <c r="G143" s="1"/>
      <c r="H143" s="1"/>
      <c r="I143" s="1"/>
      <c r="J143" s="1"/>
      <c r="K143" s="1"/>
    </row>
    <row r="144" spans="2:11" ht="57.6" x14ac:dyDescent="0.3">
      <c r="B144" s="1" t="s">
        <v>274</v>
      </c>
      <c r="C144" s="2">
        <v>45481</v>
      </c>
      <c r="D144" s="1" t="s">
        <v>10</v>
      </c>
      <c r="E144" s="3">
        <v>0.25</v>
      </c>
      <c r="F144" s="1" t="s">
        <v>733</v>
      </c>
      <c r="G144" s="1"/>
      <c r="H144" s="1"/>
      <c r="I144" s="1"/>
      <c r="J144" s="1"/>
      <c r="K144" s="1"/>
    </row>
    <row r="145" spans="2:11" x14ac:dyDescent="0.3">
      <c r="B145" s="1" t="s">
        <v>274</v>
      </c>
      <c r="C145" s="2">
        <v>45482</v>
      </c>
      <c r="D145" s="1" t="s">
        <v>16</v>
      </c>
      <c r="E145" s="3">
        <v>0.75</v>
      </c>
      <c r="F145" s="1" t="s">
        <v>732</v>
      </c>
      <c r="G145" s="1"/>
      <c r="H145" s="1"/>
      <c r="I145" s="1"/>
      <c r="J145" s="1"/>
      <c r="K145" s="1"/>
    </row>
    <row r="146" spans="2:11" ht="24" customHeight="1" x14ac:dyDescent="0.3">
      <c r="B146" s="1" t="s">
        <v>274</v>
      </c>
      <c r="C146" s="2">
        <v>45482</v>
      </c>
      <c r="D146" s="1" t="s">
        <v>16</v>
      </c>
      <c r="E146" s="3">
        <v>2</v>
      </c>
      <c r="F146" s="1" t="s">
        <v>734</v>
      </c>
      <c r="G146" s="1"/>
      <c r="H146" s="1"/>
      <c r="I146" s="1"/>
      <c r="J146" s="1"/>
      <c r="K146" s="1"/>
    </row>
    <row r="147" spans="2:11" ht="43.2" x14ac:dyDescent="0.3">
      <c r="B147" s="1" t="s">
        <v>274</v>
      </c>
      <c r="C147" s="2">
        <v>45484</v>
      </c>
      <c r="D147" s="1" t="s">
        <v>6</v>
      </c>
      <c r="E147" s="3">
        <v>3</v>
      </c>
      <c r="F147" s="1" t="s">
        <v>735</v>
      </c>
      <c r="G147" s="1"/>
      <c r="H147" s="1"/>
      <c r="I147" s="1"/>
      <c r="J147" s="1"/>
      <c r="K147" s="1"/>
    </row>
    <row r="148" spans="2:11" ht="43.2" x14ac:dyDescent="0.3">
      <c r="B148" s="1" t="s">
        <v>274</v>
      </c>
      <c r="C148" s="2">
        <v>45484</v>
      </c>
      <c r="D148" s="1" t="s">
        <v>16</v>
      </c>
      <c r="E148" s="3">
        <v>1</v>
      </c>
      <c r="F148" s="1" t="s">
        <v>736</v>
      </c>
      <c r="G148" s="1"/>
      <c r="H148" s="1"/>
      <c r="I148" s="1"/>
      <c r="J148" s="1"/>
      <c r="K148" s="1"/>
    </row>
    <row r="149" spans="2:11" x14ac:dyDescent="0.3">
      <c r="B149" s="1" t="s">
        <v>274</v>
      </c>
      <c r="C149" s="2">
        <v>45485</v>
      </c>
      <c r="D149" s="1" t="s">
        <v>16</v>
      </c>
      <c r="E149" s="3">
        <v>0.25</v>
      </c>
      <c r="F149" s="1" t="s">
        <v>737</v>
      </c>
      <c r="G149" s="1"/>
      <c r="H149" s="1"/>
      <c r="I149" s="1"/>
      <c r="J149" s="1"/>
      <c r="K149" s="1"/>
    </row>
    <row r="150" spans="2:11" ht="43.2" x14ac:dyDescent="0.3">
      <c r="B150" s="1" t="s">
        <v>274</v>
      </c>
      <c r="C150" s="2">
        <v>45485</v>
      </c>
      <c r="D150" s="1" t="s">
        <v>16</v>
      </c>
      <c r="E150" s="3">
        <v>0.5</v>
      </c>
      <c r="F150" s="43" t="s">
        <v>738</v>
      </c>
      <c r="G150" s="1"/>
      <c r="H150" s="1"/>
      <c r="I150" s="1"/>
      <c r="J150" s="1"/>
      <c r="K150" s="1"/>
    </row>
    <row r="151" spans="2:11" ht="28.8" x14ac:dyDescent="0.3">
      <c r="B151" s="1" t="s">
        <v>274</v>
      </c>
      <c r="C151" s="2">
        <v>45485</v>
      </c>
      <c r="D151" s="1" t="s">
        <v>16</v>
      </c>
      <c r="E151" s="3">
        <v>2</v>
      </c>
      <c r="F151" s="43" t="s">
        <v>739</v>
      </c>
      <c r="G151" s="1"/>
      <c r="H151" s="1"/>
      <c r="I151" s="1"/>
      <c r="J151" s="1"/>
      <c r="K151" s="1"/>
    </row>
    <row r="152" spans="2:11" x14ac:dyDescent="0.3">
      <c r="B152" s="1" t="s">
        <v>274</v>
      </c>
      <c r="C152" s="2">
        <v>45488</v>
      </c>
      <c r="D152" s="1" t="s">
        <v>10</v>
      </c>
      <c r="E152" s="3">
        <v>1</v>
      </c>
      <c r="F152" s="1" t="s">
        <v>740</v>
      </c>
      <c r="G152" s="1"/>
      <c r="H152" s="1"/>
      <c r="I152" s="1"/>
      <c r="J152" s="1"/>
      <c r="K152" s="1"/>
    </row>
    <row r="153" spans="2:11" x14ac:dyDescent="0.3">
      <c r="B153" s="1" t="s">
        <v>274</v>
      </c>
      <c r="C153" s="2">
        <v>45488</v>
      </c>
      <c r="D153" s="1" t="s">
        <v>16</v>
      </c>
      <c r="E153" s="3">
        <v>0.25</v>
      </c>
      <c r="F153" s="1" t="s">
        <v>741</v>
      </c>
      <c r="G153" s="1"/>
      <c r="H153" s="1"/>
      <c r="I153" s="1"/>
      <c r="J153" s="1"/>
      <c r="K153" s="1"/>
    </row>
    <row r="154" spans="2:11" ht="72" x14ac:dyDescent="0.3">
      <c r="B154" s="1" t="s">
        <v>274</v>
      </c>
      <c r="C154" s="2">
        <v>45488</v>
      </c>
      <c r="D154" s="1" t="s">
        <v>8</v>
      </c>
      <c r="E154" s="3">
        <v>0.25</v>
      </c>
      <c r="F154" s="1" t="s">
        <v>742</v>
      </c>
      <c r="G154" s="1"/>
      <c r="H154" s="1"/>
      <c r="I154" s="1"/>
      <c r="J154" s="1"/>
      <c r="K154" s="1"/>
    </row>
    <row r="155" spans="2:11" ht="28.8" x14ac:dyDescent="0.3">
      <c r="B155" s="1" t="s">
        <v>274</v>
      </c>
      <c r="C155" s="2">
        <v>45489</v>
      </c>
      <c r="D155" s="1" t="s">
        <v>16</v>
      </c>
      <c r="E155" s="3">
        <v>0.5</v>
      </c>
      <c r="F155" s="1" t="s">
        <v>743</v>
      </c>
      <c r="G155" s="1"/>
      <c r="H155" s="1"/>
      <c r="I155" s="1"/>
      <c r="J155" s="1"/>
      <c r="K155" s="1"/>
    </row>
    <row r="156" spans="2:11" x14ac:dyDescent="0.3">
      <c r="B156" s="1" t="s">
        <v>274</v>
      </c>
      <c r="C156" s="2">
        <v>45489</v>
      </c>
      <c r="D156" s="1" t="s">
        <v>16</v>
      </c>
      <c r="E156" s="3">
        <v>1</v>
      </c>
      <c r="F156" s="1" t="s">
        <v>744</v>
      </c>
      <c r="G156" s="1"/>
      <c r="H156" s="1"/>
      <c r="I156" s="1"/>
      <c r="J156" s="1"/>
      <c r="K156" s="1"/>
    </row>
    <row r="157" spans="2:11" ht="74.25" customHeight="1" x14ac:dyDescent="0.3">
      <c r="B157" s="1" t="s">
        <v>274</v>
      </c>
      <c r="C157" s="2">
        <v>45489</v>
      </c>
      <c r="D157" s="1" t="s">
        <v>6</v>
      </c>
      <c r="E157" s="3">
        <v>0.25</v>
      </c>
      <c r="F157" s="1" t="s">
        <v>745</v>
      </c>
      <c r="G157" s="1"/>
      <c r="H157" s="1"/>
      <c r="I157" s="1"/>
      <c r="J157" s="1"/>
      <c r="K157" s="1"/>
    </row>
    <row r="158" spans="2:11" x14ac:dyDescent="0.3">
      <c r="B158" s="1" t="s">
        <v>274</v>
      </c>
      <c r="C158" s="2">
        <v>45490</v>
      </c>
      <c r="D158" s="1" t="s">
        <v>16</v>
      </c>
      <c r="E158" s="3">
        <v>0.25</v>
      </c>
      <c r="F158" s="1" t="s">
        <v>741</v>
      </c>
      <c r="G158" s="1"/>
      <c r="H158" s="1"/>
      <c r="I158" s="1"/>
      <c r="J158" s="1"/>
      <c r="K158" s="1"/>
    </row>
    <row r="159" spans="2:11" ht="28.8" x14ac:dyDescent="0.3">
      <c r="B159" s="1" t="s">
        <v>274</v>
      </c>
      <c r="C159" s="2">
        <v>45490</v>
      </c>
      <c r="D159" s="1" t="s">
        <v>16</v>
      </c>
      <c r="E159" s="3">
        <v>0.5</v>
      </c>
      <c r="F159" s="1" t="s">
        <v>746</v>
      </c>
      <c r="G159" s="1"/>
      <c r="H159" s="1"/>
      <c r="I159" s="1"/>
      <c r="J159" s="1"/>
      <c r="K159" s="1"/>
    </row>
    <row r="160" spans="2:11" ht="43.2" x14ac:dyDescent="0.3">
      <c r="B160" s="1" t="s">
        <v>274</v>
      </c>
      <c r="C160" s="2">
        <v>45491</v>
      </c>
      <c r="D160" s="1" t="s">
        <v>16</v>
      </c>
      <c r="E160" s="3">
        <v>1</v>
      </c>
      <c r="F160" s="1" t="s">
        <v>747</v>
      </c>
      <c r="G160" s="1"/>
      <c r="H160" s="1"/>
      <c r="I160" s="1"/>
      <c r="J160" s="1"/>
      <c r="K160" s="1"/>
    </row>
    <row r="161" spans="2:11" ht="28.8" x14ac:dyDescent="0.3">
      <c r="B161" s="1" t="s">
        <v>274</v>
      </c>
      <c r="C161" s="2">
        <v>45491</v>
      </c>
      <c r="D161" s="1" t="s">
        <v>8</v>
      </c>
      <c r="E161" s="3">
        <v>0.25</v>
      </c>
      <c r="F161" s="1" t="s">
        <v>748</v>
      </c>
      <c r="G161" s="1"/>
      <c r="H161" s="1"/>
      <c r="I161" s="1"/>
      <c r="J161" s="1"/>
      <c r="K161" s="1"/>
    </row>
    <row r="162" spans="2:11" ht="115.2" x14ac:dyDescent="0.3">
      <c r="B162" s="1" t="s">
        <v>274</v>
      </c>
      <c r="C162" s="2">
        <v>45491</v>
      </c>
      <c r="D162" s="1" t="s">
        <v>6</v>
      </c>
      <c r="E162" s="3">
        <v>1</v>
      </c>
      <c r="F162" s="1" t="s">
        <v>749</v>
      </c>
      <c r="G162" s="1"/>
      <c r="H162" s="1"/>
      <c r="I162" s="1"/>
      <c r="J162" s="1"/>
      <c r="K162" s="1"/>
    </row>
    <row r="163" spans="2:11" ht="48" customHeight="1" x14ac:dyDescent="0.3">
      <c r="B163" s="1" t="s">
        <v>274</v>
      </c>
      <c r="C163" s="2">
        <v>45492</v>
      </c>
      <c r="D163" s="1" t="s">
        <v>16</v>
      </c>
      <c r="E163" s="3">
        <v>1</v>
      </c>
      <c r="F163" s="1" t="s">
        <v>750</v>
      </c>
      <c r="G163" s="1"/>
      <c r="H163" s="1"/>
      <c r="I163" s="1"/>
      <c r="J163" s="1"/>
      <c r="K163" s="1"/>
    </row>
    <row r="164" spans="2:11" ht="100.8" x14ac:dyDescent="0.3">
      <c r="B164" s="1" t="s">
        <v>274</v>
      </c>
      <c r="C164" s="2">
        <v>45495</v>
      </c>
      <c r="D164" s="1" t="s">
        <v>8</v>
      </c>
      <c r="E164" s="3">
        <v>0.5</v>
      </c>
      <c r="F164" s="43" t="s">
        <v>751</v>
      </c>
      <c r="G164" s="1"/>
      <c r="H164" s="1"/>
      <c r="I164" s="1"/>
      <c r="J164" s="1"/>
      <c r="K164" s="1"/>
    </row>
    <row r="165" spans="2:11" x14ac:dyDescent="0.3">
      <c r="B165" s="1" t="s">
        <v>274</v>
      </c>
      <c r="C165" s="2">
        <v>45495</v>
      </c>
      <c r="D165" s="1" t="s">
        <v>16</v>
      </c>
      <c r="E165" s="3">
        <v>1</v>
      </c>
      <c r="F165" s="1" t="s">
        <v>752</v>
      </c>
      <c r="G165" s="1"/>
      <c r="H165" s="1"/>
      <c r="I165" s="1"/>
      <c r="J165" s="1"/>
      <c r="K165" s="1"/>
    </row>
    <row r="166" spans="2:11" ht="28.8" x14ac:dyDescent="0.3">
      <c r="B166" s="1" t="s">
        <v>291</v>
      </c>
      <c r="C166" s="2">
        <v>45496</v>
      </c>
      <c r="D166" s="1" t="s">
        <v>16</v>
      </c>
      <c r="E166" s="3">
        <v>1</v>
      </c>
      <c r="F166" s="1" t="s">
        <v>753</v>
      </c>
      <c r="G166" s="1"/>
      <c r="H166" s="1"/>
      <c r="I166" s="1"/>
      <c r="J166" s="1"/>
      <c r="K166" s="1"/>
    </row>
    <row r="167" spans="2:11" ht="28.8" x14ac:dyDescent="0.3">
      <c r="B167" s="1" t="s">
        <v>274</v>
      </c>
      <c r="C167" s="2">
        <v>45496</v>
      </c>
      <c r="D167" s="1" t="s">
        <v>16</v>
      </c>
      <c r="E167" s="3">
        <v>0.5</v>
      </c>
      <c r="F167" s="1" t="s">
        <v>754</v>
      </c>
      <c r="G167" s="1"/>
      <c r="H167" s="1"/>
      <c r="I167" s="1"/>
      <c r="J167" s="1"/>
      <c r="K167" s="1"/>
    </row>
    <row r="168" spans="2:11" x14ac:dyDescent="0.3">
      <c r="B168" s="1" t="s">
        <v>274</v>
      </c>
      <c r="C168" s="2">
        <v>45496</v>
      </c>
      <c r="D168" s="1" t="s">
        <v>16</v>
      </c>
      <c r="E168" s="3">
        <v>3</v>
      </c>
      <c r="F168" s="1" t="s">
        <v>755</v>
      </c>
      <c r="G168" s="1"/>
      <c r="H168" s="1"/>
      <c r="I168" s="1"/>
      <c r="J168" s="1"/>
      <c r="K168" s="1"/>
    </row>
    <row r="169" spans="2:11" x14ac:dyDescent="0.3">
      <c r="B169" s="1" t="s">
        <v>274</v>
      </c>
      <c r="C169" s="2">
        <v>45497</v>
      </c>
      <c r="D169" s="1" t="s">
        <v>16</v>
      </c>
      <c r="E169" s="3">
        <v>0.75</v>
      </c>
      <c r="F169" s="1" t="s">
        <v>756</v>
      </c>
      <c r="G169" s="1"/>
      <c r="H169" s="1"/>
      <c r="I169" s="1"/>
      <c r="J169" s="1"/>
      <c r="K169" s="1"/>
    </row>
    <row r="170" spans="2:11" ht="28.8" x14ac:dyDescent="0.3">
      <c r="C170" s="2">
        <v>45498</v>
      </c>
      <c r="D170" s="1" t="s">
        <v>16</v>
      </c>
      <c r="E170" s="3">
        <v>1</v>
      </c>
      <c r="F170" s="1" t="s">
        <v>757</v>
      </c>
      <c r="G170" s="1"/>
      <c r="H170" s="1"/>
      <c r="I170" s="1"/>
      <c r="J170" s="1"/>
      <c r="K170" s="1"/>
    </row>
    <row r="171" spans="2:11" x14ac:dyDescent="0.3">
      <c r="B171" s="1" t="s">
        <v>274</v>
      </c>
      <c r="C171" s="2">
        <v>45498</v>
      </c>
      <c r="D171" s="1" t="s">
        <v>16</v>
      </c>
      <c r="E171" s="3">
        <v>0.5</v>
      </c>
      <c r="F171" s="1" t="s">
        <v>720</v>
      </c>
      <c r="G171" s="1"/>
      <c r="H171" s="1"/>
      <c r="I171" s="1"/>
      <c r="J171" s="1"/>
      <c r="K171" s="1"/>
    </row>
    <row r="172" spans="2:11" ht="28.8" x14ac:dyDescent="0.3">
      <c r="B172" s="1" t="s">
        <v>274</v>
      </c>
      <c r="C172" s="2">
        <v>45499</v>
      </c>
      <c r="D172" s="1" t="s">
        <v>16</v>
      </c>
      <c r="E172" s="3">
        <v>2</v>
      </c>
      <c r="F172" s="1" t="s">
        <v>758</v>
      </c>
      <c r="G172" s="1"/>
      <c r="H172" s="1"/>
      <c r="I172" s="1"/>
      <c r="J172" s="1"/>
      <c r="K172" s="1"/>
    </row>
    <row r="173" spans="2:11" ht="43.2" x14ac:dyDescent="0.3">
      <c r="B173" s="1" t="s">
        <v>274</v>
      </c>
      <c r="C173" s="2">
        <v>45499</v>
      </c>
      <c r="D173" s="1" t="s">
        <v>16</v>
      </c>
      <c r="E173" s="3">
        <v>2</v>
      </c>
      <c r="F173" s="1" t="s">
        <v>759</v>
      </c>
      <c r="G173" s="1"/>
      <c r="H173" s="1"/>
      <c r="I173" s="1"/>
      <c r="J173" s="1"/>
      <c r="K173" s="1"/>
    </row>
    <row r="174" spans="2:11" ht="28.8" x14ac:dyDescent="0.3">
      <c r="B174" s="1" t="s">
        <v>274</v>
      </c>
      <c r="C174" s="2">
        <v>45502</v>
      </c>
      <c r="D174" s="1" t="s">
        <v>16</v>
      </c>
      <c r="E174" s="3">
        <v>0.5</v>
      </c>
      <c r="F174" s="1" t="s">
        <v>760</v>
      </c>
      <c r="G174" s="1"/>
      <c r="H174" s="1"/>
      <c r="I174" s="1"/>
      <c r="J174" s="1"/>
      <c r="K174" s="1"/>
    </row>
    <row r="175" spans="2:11" x14ac:dyDescent="0.3">
      <c r="B175" s="1" t="s">
        <v>274</v>
      </c>
      <c r="C175" s="2">
        <v>45502</v>
      </c>
      <c r="D175" s="1" t="s">
        <v>10</v>
      </c>
      <c r="E175" s="3">
        <v>1</v>
      </c>
      <c r="F175" s="43" t="s">
        <v>761</v>
      </c>
      <c r="G175" s="1"/>
      <c r="H175" s="1"/>
      <c r="I175" s="1"/>
      <c r="J175" s="1"/>
      <c r="K175" s="1"/>
    </row>
    <row r="176" spans="2:11" x14ac:dyDescent="0.3">
      <c r="B176" s="1" t="s">
        <v>274</v>
      </c>
      <c r="C176" s="2">
        <v>45503</v>
      </c>
      <c r="D176" s="1" t="s">
        <v>16</v>
      </c>
      <c r="E176" s="3">
        <v>0.5</v>
      </c>
      <c r="F176" s="43" t="s">
        <v>581</v>
      </c>
      <c r="G176" s="1"/>
      <c r="H176" s="1"/>
      <c r="I176" s="1"/>
      <c r="J176" s="1"/>
      <c r="K176" s="1"/>
    </row>
    <row r="177" spans="2:11" ht="28.8" x14ac:dyDescent="0.3">
      <c r="B177" s="1" t="s">
        <v>274</v>
      </c>
      <c r="C177" s="2">
        <v>45504</v>
      </c>
      <c r="D177" s="1" t="s">
        <v>16</v>
      </c>
      <c r="E177" s="3">
        <v>0.25</v>
      </c>
      <c r="F177" s="43" t="s">
        <v>760</v>
      </c>
      <c r="G177" s="1"/>
      <c r="H177" s="1"/>
      <c r="I177" s="1"/>
      <c r="J177" s="1"/>
      <c r="K177" s="1"/>
    </row>
    <row r="178" spans="2:11" x14ac:dyDescent="0.3">
      <c r="B178" s="1" t="s">
        <v>274</v>
      </c>
      <c r="C178" s="2">
        <v>45504</v>
      </c>
      <c r="D178" s="1" t="s">
        <v>16</v>
      </c>
      <c r="E178" s="3">
        <v>2</v>
      </c>
      <c r="F178" s="43" t="s">
        <v>762</v>
      </c>
      <c r="G178" s="1"/>
      <c r="H178" s="1"/>
      <c r="I178" s="1"/>
      <c r="J178" s="1"/>
      <c r="K178" s="1"/>
    </row>
    <row r="179" spans="2:11" x14ac:dyDescent="0.3">
      <c r="C179" s="2"/>
      <c r="F179" s="42"/>
      <c r="G179" s="1"/>
      <c r="H179" s="1"/>
      <c r="I179" s="1"/>
      <c r="J179" s="1"/>
      <c r="K179" s="1"/>
    </row>
    <row r="180" spans="2:11" x14ac:dyDescent="0.3">
      <c r="C180" s="2"/>
      <c r="F180" s="42"/>
      <c r="G180" s="1"/>
      <c r="H180" s="1"/>
      <c r="I180" s="1"/>
      <c r="J180" s="1"/>
      <c r="K180" s="1"/>
    </row>
    <row r="181" spans="2:11" x14ac:dyDescent="0.3">
      <c r="C181" s="2"/>
      <c r="F181" s="42"/>
      <c r="G181" s="1"/>
      <c r="H181" s="1"/>
      <c r="I181" s="1"/>
      <c r="J181" s="1"/>
      <c r="K181" s="1"/>
    </row>
    <row r="182" spans="2:11" x14ac:dyDescent="0.3">
      <c r="G182" s="1"/>
      <c r="H182" s="1"/>
      <c r="I182" s="1"/>
      <c r="J182" s="1"/>
      <c r="K182" s="1"/>
    </row>
    <row r="183" spans="2:11" ht="15.75" customHeight="1" x14ac:dyDescent="0.3">
      <c r="G183" s="1"/>
      <c r="H183" s="1"/>
      <c r="I183" s="1"/>
      <c r="J183" s="1"/>
      <c r="K183" s="1"/>
    </row>
    <row r="184" spans="2:11" x14ac:dyDescent="0.3">
      <c r="G184" s="1"/>
      <c r="H184" s="1"/>
      <c r="I184" s="1"/>
      <c r="J184" s="1"/>
      <c r="K184" s="1"/>
    </row>
    <row r="195" ht="15.75" customHeight="1" x14ac:dyDescent="0.3"/>
  </sheetData>
  <dataValidations count="1">
    <dataValidation type="list" allowBlank="1" showInputMessage="1" showErrorMessage="1" sqref="D1:D16 D18 D20:D142 D144:D183 D185:D1048576" xr:uid="{B215B747-8EB6-4250-B2AC-B683FBC8EB0A}">
      <formula1>"Teach, Meeting: Intake, Meeting: Methods/Ideas, Meeting: Analytics, Analysis, Email/Correspondance, Products, Review/Revise Package, SAP, DRR, Misc, COSMOS, Prep Work, 'Update TIME'!$B$1"</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16E26-1DE7-4A8A-8634-8FF4CB620F52}">
  <dimension ref="A1:M199"/>
  <sheetViews>
    <sheetView topLeftCell="A85" workbookViewId="0">
      <selection activeCell="A86" sqref="A86"/>
    </sheetView>
  </sheetViews>
  <sheetFormatPr defaultRowHeight="14.4" x14ac:dyDescent="0.3"/>
  <cols>
    <col min="1" max="1" width="32" style="1" customWidth="1"/>
    <col min="2" max="2" width="17.5546875" style="1" customWidth="1"/>
    <col min="3" max="3" width="11.33203125" style="1" bestFit="1" customWidth="1"/>
    <col min="4" max="4" width="25.109375" style="1" customWidth="1"/>
    <col min="5" max="5" width="13.5546875" style="3" customWidth="1"/>
    <col min="6" max="6" width="47.88671875" style="1" customWidth="1"/>
    <col min="7" max="7" width="13" style="1" customWidth="1"/>
    <col min="8" max="8" width="9.109375" style="1"/>
    <col min="9" max="9" width="21.88671875" style="57" customWidth="1"/>
    <col min="10" max="10" width="9.109375" style="1"/>
    <col min="11" max="11" width="13.88671875" customWidth="1"/>
    <col min="12" max="13" width="9.109375" style="1"/>
  </cols>
  <sheetData>
    <row r="1" spans="1:12" ht="28.8" x14ac:dyDescent="0.3">
      <c r="A1" s="1" t="s">
        <v>146</v>
      </c>
      <c r="B1" s="1" t="s">
        <v>147</v>
      </c>
      <c r="C1" s="1" t="s">
        <v>148</v>
      </c>
      <c r="D1" s="1" t="s">
        <v>149</v>
      </c>
      <c r="E1" s="3" t="s">
        <v>150</v>
      </c>
      <c r="F1" s="1" t="s">
        <v>151</v>
      </c>
      <c r="G1" s="25" t="s">
        <v>91</v>
      </c>
      <c r="H1" s="1" t="s">
        <v>92</v>
      </c>
      <c r="I1" s="9" t="s">
        <v>93</v>
      </c>
      <c r="J1" s="7" t="s">
        <v>94</v>
      </c>
      <c r="K1" s="52" t="s">
        <v>95</v>
      </c>
      <c r="L1" s="60" t="s">
        <v>96</v>
      </c>
    </row>
    <row r="2" spans="1:12" ht="27" customHeight="1" x14ac:dyDescent="0.3">
      <c r="A2" s="1" t="s">
        <v>19</v>
      </c>
      <c r="B2" s="1" t="s">
        <v>153</v>
      </c>
      <c r="C2" s="2">
        <v>45511</v>
      </c>
      <c r="D2" s="1" t="s">
        <v>8</v>
      </c>
      <c r="E2" s="3">
        <v>0.25</v>
      </c>
      <c r="F2" s="43" t="s">
        <v>763</v>
      </c>
      <c r="G2" s="1" t="s">
        <v>101</v>
      </c>
      <c r="H2" s="1">
        <v>28</v>
      </c>
      <c r="I2" s="57" t="s">
        <v>46</v>
      </c>
      <c r="J2" s="1">
        <f>SUMIF(A$2:A$303, I2, E$2:E306)</f>
        <v>7.75</v>
      </c>
      <c r="K2" s="10" t="s">
        <v>4</v>
      </c>
      <c r="L2" s="1">
        <f>SUMIF(D$2:D$303, K$2, E$2:E303)</f>
        <v>3</v>
      </c>
    </row>
    <row r="3" spans="1:12" ht="100.8" x14ac:dyDescent="0.3">
      <c r="A3" s="1" t="s">
        <v>19</v>
      </c>
      <c r="B3" s="1" t="s">
        <v>153</v>
      </c>
      <c r="C3" s="2">
        <v>45519</v>
      </c>
      <c r="D3" s="1" t="s">
        <v>8</v>
      </c>
      <c r="E3" s="3">
        <v>0.25</v>
      </c>
      <c r="F3" s="43" t="s">
        <v>764</v>
      </c>
      <c r="G3" s="1" t="s">
        <v>105</v>
      </c>
      <c r="H3" s="1">
        <v>168</v>
      </c>
      <c r="I3" s="57" t="s">
        <v>13</v>
      </c>
      <c r="J3" s="1">
        <f>SUMIF(A$2:A$303, I3, E$2:E306)</f>
        <v>6.25</v>
      </c>
      <c r="K3" s="10" t="s">
        <v>6</v>
      </c>
      <c r="L3" s="1">
        <f>SUMIF(D$2:D$303, K$3, E$2:E304)</f>
        <v>6</v>
      </c>
    </row>
    <row r="4" spans="1:12" ht="34.5" customHeight="1" x14ac:dyDescent="0.3">
      <c r="A4" s="1" t="s">
        <v>19</v>
      </c>
      <c r="B4" s="1" t="s">
        <v>153</v>
      </c>
      <c r="C4" s="2">
        <v>45524</v>
      </c>
      <c r="D4" s="1" t="s">
        <v>8</v>
      </c>
      <c r="E4" s="3">
        <v>0.25</v>
      </c>
      <c r="F4" s="43" t="s">
        <v>765</v>
      </c>
      <c r="G4" s="1" t="s">
        <v>109</v>
      </c>
      <c r="H4" s="1">
        <v>110.5</v>
      </c>
      <c r="I4" s="62" t="s">
        <v>41</v>
      </c>
      <c r="J4" s="1">
        <f>SUMIF(A$2:A$303, I4, E$2:E308)</f>
        <v>0.5</v>
      </c>
      <c r="K4" s="10" t="s">
        <v>7</v>
      </c>
      <c r="L4" s="1">
        <f>SUMIF(D$2:D$303, K4, E$2:E305)</f>
        <v>4</v>
      </c>
    </row>
    <row r="5" spans="1:12" ht="37.5" customHeight="1" x14ac:dyDescent="0.3">
      <c r="A5" s="1" t="s">
        <v>19</v>
      </c>
      <c r="B5" s="1" t="s">
        <v>153</v>
      </c>
      <c r="C5" s="2">
        <v>45525</v>
      </c>
      <c r="D5" s="1" t="s">
        <v>10</v>
      </c>
      <c r="E5" s="3">
        <v>0.5</v>
      </c>
      <c r="F5" s="43" t="s">
        <v>766</v>
      </c>
      <c r="I5" s="62" t="s">
        <v>5</v>
      </c>
      <c r="J5" s="1">
        <f>SUMIF(A$2:A$303, I5, E$2:E308)</f>
        <v>26.75</v>
      </c>
      <c r="K5" s="10" t="s">
        <v>8</v>
      </c>
      <c r="L5" s="1">
        <f>SUMIF(D$2:D$303, K5, E$2:E306)</f>
        <v>22.75</v>
      </c>
    </row>
    <row r="6" spans="1:12" ht="35.25" customHeight="1" x14ac:dyDescent="0.3">
      <c r="A6" s="1" t="s">
        <v>19</v>
      </c>
      <c r="B6" s="1" t="s">
        <v>153</v>
      </c>
      <c r="C6" s="2">
        <v>45526</v>
      </c>
      <c r="D6" s="1" t="s">
        <v>17</v>
      </c>
      <c r="E6" s="3">
        <v>1</v>
      </c>
      <c r="F6" s="43" t="s">
        <v>767</v>
      </c>
      <c r="I6" s="62" t="s">
        <v>11</v>
      </c>
      <c r="J6" s="1">
        <f>SUMIF(A$2:A$303, I6, E$2:E310)</f>
        <v>1</v>
      </c>
      <c r="K6" s="10" t="s">
        <v>10</v>
      </c>
      <c r="L6" s="1">
        <f>SUMIF(D$2:D$303, K6, E$2:E307)</f>
        <v>5</v>
      </c>
    </row>
    <row r="7" spans="1:12" ht="28.5" customHeight="1" x14ac:dyDescent="0.3">
      <c r="A7" s="1" t="s">
        <v>19</v>
      </c>
      <c r="B7" s="1" t="s">
        <v>153</v>
      </c>
      <c r="C7" s="2">
        <v>45526</v>
      </c>
      <c r="D7" s="1" t="s">
        <v>8</v>
      </c>
      <c r="E7" s="3">
        <v>0.5</v>
      </c>
      <c r="F7" s="43" t="s">
        <v>768</v>
      </c>
      <c r="I7" s="62" t="s">
        <v>44</v>
      </c>
      <c r="J7" s="1">
        <f>SUMIF(A$2:A$303, I7, E$2:E310)</f>
        <v>13</v>
      </c>
      <c r="K7" s="10" t="s">
        <v>12</v>
      </c>
      <c r="L7" s="1">
        <f>SUMIF(D$2:D$303, K7, E$2:E308)</f>
        <v>6.25</v>
      </c>
    </row>
    <row r="8" spans="1:12" ht="36" customHeight="1" x14ac:dyDescent="0.3">
      <c r="A8" s="1" t="s">
        <v>27</v>
      </c>
      <c r="B8" s="1" t="s">
        <v>162</v>
      </c>
      <c r="C8" s="2">
        <v>45530</v>
      </c>
      <c r="D8" s="1" t="s">
        <v>14</v>
      </c>
      <c r="E8" s="3">
        <v>0.25</v>
      </c>
      <c r="F8" s="43" t="s">
        <v>769</v>
      </c>
      <c r="I8" s="62" t="s">
        <v>9</v>
      </c>
      <c r="J8" s="1">
        <f>SUMIF(A$2:A$303, I8, E$2:E312)</f>
        <v>15</v>
      </c>
      <c r="K8" s="10" t="s">
        <v>14</v>
      </c>
      <c r="L8" s="1">
        <f>SUMIF(D$2:D$303, K8, E$2:E309)</f>
        <v>9.25</v>
      </c>
    </row>
    <row r="9" spans="1:12" ht="24" customHeight="1" x14ac:dyDescent="0.3">
      <c r="A9" s="1" t="s">
        <v>27</v>
      </c>
      <c r="B9" s="1" t="s">
        <v>162</v>
      </c>
      <c r="C9" s="2">
        <v>45532</v>
      </c>
      <c r="D9" s="1" t="s">
        <v>21</v>
      </c>
      <c r="E9" s="3">
        <v>3</v>
      </c>
      <c r="F9" s="43" t="s">
        <v>770</v>
      </c>
      <c r="I9" s="57" t="s">
        <v>19</v>
      </c>
      <c r="J9" s="1">
        <f>SUMIF(A$2:A$303, I9, E$2:E312)</f>
        <v>2.75</v>
      </c>
      <c r="K9" s="10" t="s">
        <v>16</v>
      </c>
      <c r="L9" s="1">
        <f>SUMIF(D$2:D$303, K9, E$2:E310)</f>
        <v>38.75</v>
      </c>
    </row>
    <row r="10" spans="1:12" ht="33" customHeight="1" x14ac:dyDescent="0.3">
      <c r="A10" s="1" t="s">
        <v>27</v>
      </c>
      <c r="B10" s="1" t="s">
        <v>162</v>
      </c>
      <c r="C10" s="2">
        <v>45533</v>
      </c>
      <c r="D10" s="1" t="s">
        <v>8</v>
      </c>
      <c r="E10" s="3">
        <v>0.25</v>
      </c>
      <c r="F10" s="43" t="s">
        <v>771</v>
      </c>
      <c r="I10" s="62" t="s">
        <v>42</v>
      </c>
      <c r="J10" s="1">
        <f>SUMIF(A$2:A$303, I10, E$2:E314)</f>
        <v>0.75</v>
      </c>
      <c r="K10" s="10" t="s">
        <v>17</v>
      </c>
      <c r="L10" s="1">
        <f>SUMIF(D$2:D$303, K10, E$2:E311)</f>
        <v>20.25</v>
      </c>
    </row>
    <row r="11" spans="1:12" ht="43.2" x14ac:dyDescent="0.3">
      <c r="A11" s="43" t="s">
        <v>28</v>
      </c>
      <c r="B11" s="1" t="s">
        <v>170</v>
      </c>
      <c r="C11" s="2">
        <v>45512</v>
      </c>
      <c r="D11" s="1" t="s">
        <v>8</v>
      </c>
      <c r="E11" s="3">
        <v>0.5</v>
      </c>
      <c r="F11" s="43" t="s">
        <v>772</v>
      </c>
      <c r="I11" s="62" t="s">
        <v>32</v>
      </c>
      <c r="J11" s="1">
        <f>SUMIF(A$2:A$303, I11, E$2:E314)</f>
        <v>2.25</v>
      </c>
      <c r="K11" s="10" t="s">
        <v>18</v>
      </c>
      <c r="L11" s="1">
        <f>SUMIF(D$2:D$303, K11, E$2:E312)</f>
        <v>34.75</v>
      </c>
    </row>
    <row r="12" spans="1:12" ht="43.2" x14ac:dyDescent="0.3">
      <c r="A12" s="43" t="s">
        <v>28</v>
      </c>
      <c r="B12" s="1" t="s">
        <v>170</v>
      </c>
      <c r="C12" s="2">
        <v>45513</v>
      </c>
      <c r="D12" s="1" t="s">
        <v>8</v>
      </c>
      <c r="E12" s="3">
        <v>0.25</v>
      </c>
      <c r="F12" s="43" t="s">
        <v>773</v>
      </c>
      <c r="I12" s="62" t="s">
        <v>26</v>
      </c>
      <c r="J12" s="1">
        <f>SUMIF(A$2:A$303, I12, E$2:E316)</f>
        <v>6.75</v>
      </c>
      <c r="K12" s="10" t="s">
        <v>20</v>
      </c>
      <c r="L12" s="1">
        <f>SUMIF(D$2:D$303, K12, E$2:E313)</f>
        <v>10.25</v>
      </c>
    </row>
    <row r="13" spans="1:12" ht="57.6" x14ac:dyDescent="0.3">
      <c r="A13" s="43" t="s">
        <v>28</v>
      </c>
      <c r="B13" s="1" t="s">
        <v>170</v>
      </c>
      <c r="C13" s="2">
        <v>45516</v>
      </c>
      <c r="D13" s="1" t="s">
        <v>8</v>
      </c>
      <c r="E13" s="3">
        <v>0.25</v>
      </c>
      <c r="F13" s="43" t="s">
        <v>774</v>
      </c>
      <c r="I13" s="44" t="s">
        <v>28</v>
      </c>
      <c r="J13" s="1">
        <f>SUMIF(A$2:A$303, I13, E$2:E316)</f>
        <v>3.25</v>
      </c>
      <c r="K13" s="10" t="s">
        <v>21</v>
      </c>
      <c r="L13" s="1">
        <f>SUMIF(D$2:D$303, K13, E$2:E314)</f>
        <v>3.5</v>
      </c>
    </row>
    <row r="14" spans="1:12" ht="115.2" x14ac:dyDescent="0.3">
      <c r="A14" s="43" t="s">
        <v>28</v>
      </c>
      <c r="B14" s="1" t="s">
        <v>170</v>
      </c>
      <c r="C14" s="2">
        <v>45517</v>
      </c>
      <c r="D14" s="1" t="s">
        <v>8</v>
      </c>
      <c r="E14" s="3">
        <v>0.5</v>
      </c>
      <c r="F14" s="43" t="s">
        <v>775</v>
      </c>
      <c r="I14" s="62" t="s">
        <v>47</v>
      </c>
      <c r="J14" s="1">
        <f>SUMIF(A$2:A$303, I14, E$2:E318)</f>
        <v>0.25</v>
      </c>
      <c r="K14" s="13" t="s">
        <v>22</v>
      </c>
      <c r="L14" s="29">
        <f>SUMIF(D$2:D$303, K14, E$2:E315)</f>
        <v>4.25</v>
      </c>
    </row>
    <row r="15" spans="1:12" ht="59.25" customHeight="1" x14ac:dyDescent="0.3">
      <c r="A15" s="43" t="s">
        <v>28</v>
      </c>
      <c r="B15" s="1" t="s">
        <v>170</v>
      </c>
      <c r="C15" s="2">
        <v>45518</v>
      </c>
      <c r="D15" s="1" t="s">
        <v>14</v>
      </c>
      <c r="E15" s="3">
        <v>1</v>
      </c>
      <c r="F15" s="43" t="s">
        <v>776</v>
      </c>
      <c r="I15" s="62" t="s">
        <v>23</v>
      </c>
      <c r="J15" s="1">
        <f>SUMIF(A$2:A$303, I15, E$2:E318)</f>
        <v>2</v>
      </c>
      <c r="L15" s="1">
        <f>SUM(L2:L14)</f>
        <v>168</v>
      </c>
    </row>
    <row r="16" spans="1:12" ht="34.5" customHeight="1" x14ac:dyDescent="0.3">
      <c r="A16" s="1" t="s">
        <v>28</v>
      </c>
      <c r="B16" s="1" t="s">
        <v>170</v>
      </c>
      <c r="C16" s="2">
        <v>45530</v>
      </c>
      <c r="D16" s="1" t="s">
        <v>8</v>
      </c>
      <c r="E16" s="3">
        <v>0.25</v>
      </c>
      <c r="F16" s="43" t="s">
        <v>777</v>
      </c>
      <c r="I16" s="62" t="s">
        <v>33</v>
      </c>
      <c r="J16" s="1">
        <f>SUMIF(A$2:A$303, I16, E$2:E320)</f>
        <v>1.5</v>
      </c>
      <c r="K16" s="1"/>
    </row>
    <row r="17" spans="1:11" ht="39" customHeight="1" x14ac:dyDescent="0.3">
      <c r="A17" s="43" t="s">
        <v>28</v>
      </c>
      <c r="B17" s="1" t="s">
        <v>170</v>
      </c>
      <c r="C17" s="2">
        <v>45533</v>
      </c>
      <c r="D17" s="1" t="s">
        <v>8</v>
      </c>
      <c r="E17" s="3">
        <v>0.5</v>
      </c>
      <c r="F17" s="43" t="s">
        <v>778</v>
      </c>
      <c r="I17" s="62" t="s">
        <v>51</v>
      </c>
      <c r="J17" s="1">
        <f>SUMIF(A$2:A$303, I17, E$2:E320)</f>
        <v>1</v>
      </c>
      <c r="K17" s="1"/>
    </row>
    <row r="18" spans="1:11" ht="28.8" x14ac:dyDescent="0.3">
      <c r="A18" s="1" t="s">
        <v>36</v>
      </c>
      <c r="B18" s="1" t="s">
        <v>175</v>
      </c>
      <c r="C18" s="2">
        <v>45523</v>
      </c>
      <c r="D18" s="1" t="s">
        <v>20</v>
      </c>
      <c r="E18" s="3">
        <v>1</v>
      </c>
      <c r="F18" s="1" t="s">
        <v>779</v>
      </c>
      <c r="I18" s="62" t="s">
        <v>50</v>
      </c>
      <c r="J18" s="1">
        <f>SUMIF(A$2:A$303, I18, E$2:E322)</f>
        <v>1.5</v>
      </c>
      <c r="K18" s="1"/>
    </row>
    <row r="19" spans="1:11" ht="41.25" customHeight="1" x14ac:dyDescent="0.3">
      <c r="A19" s="1" t="s">
        <v>37</v>
      </c>
      <c r="B19" s="1" t="s">
        <v>178</v>
      </c>
      <c r="C19" s="2">
        <v>45532</v>
      </c>
      <c r="D19" s="1" t="s">
        <v>8</v>
      </c>
      <c r="E19" s="3">
        <v>0.25</v>
      </c>
      <c r="F19" s="43" t="s">
        <v>780</v>
      </c>
      <c r="I19" s="62" t="s">
        <v>43</v>
      </c>
      <c r="J19" s="1">
        <f>SUMIF(A$2:A$303, I19, E$2:E322)</f>
        <v>0.75</v>
      </c>
      <c r="K19" s="1"/>
    </row>
    <row r="20" spans="1:11" ht="42" customHeight="1" x14ac:dyDescent="0.3">
      <c r="A20" s="1" t="s">
        <v>37</v>
      </c>
      <c r="B20" s="1" t="s">
        <v>178</v>
      </c>
      <c r="C20" s="2">
        <v>45533</v>
      </c>
      <c r="D20" s="1" t="s">
        <v>8</v>
      </c>
      <c r="E20" s="3">
        <v>0.25</v>
      </c>
      <c r="F20" s="43" t="s">
        <v>781</v>
      </c>
      <c r="I20" s="62" t="s">
        <v>45</v>
      </c>
      <c r="J20" s="1">
        <f>SUMIF(A$2:A$303, I20, E$2:E324)</f>
        <v>1</v>
      </c>
      <c r="K20" s="1"/>
    </row>
    <row r="21" spans="1:11" ht="30" customHeight="1" x14ac:dyDescent="0.3">
      <c r="A21" s="1" t="s">
        <v>9</v>
      </c>
      <c r="B21" s="1" t="s">
        <v>188</v>
      </c>
      <c r="C21" s="2">
        <v>45509</v>
      </c>
      <c r="D21" s="1" t="s">
        <v>18</v>
      </c>
      <c r="E21" s="3">
        <v>1</v>
      </c>
      <c r="F21" s="43" t="s">
        <v>782</v>
      </c>
      <c r="I21" s="62" t="s">
        <v>49</v>
      </c>
      <c r="J21" s="1">
        <f>SUMIF(A$2:A$303, I21, E$2:E324)</f>
        <v>0.5</v>
      </c>
      <c r="K21" s="1"/>
    </row>
    <row r="22" spans="1:11" ht="40.5" customHeight="1" x14ac:dyDescent="0.3">
      <c r="A22" s="1" t="s">
        <v>9</v>
      </c>
      <c r="B22" s="1" t="s">
        <v>188</v>
      </c>
      <c r="C22" s="2">
        <v>45509</v>
      </c>
      <c r="D22" s="1" t="s">
        <v>10</v>
      </c>
      <c r="E22" s="3">
        <v>1.5</v>
      </c>
      <c r="F22" s="43" t="s">
        <v>783</v>
      </c>
      <c r="I22" s="62" t="s">
        <v>40</v>
      </c>
      <c r="J22" s="1">
        <f>SUMIF(A$2:A$303, I22, E$2:E326)</f>
        <v>0.5</v>
      </c>
      <c r="K22" s="1"/>
    </row>
    <row r="23" spans="1:11" ht="50.25" customHeight="1" x14ac:dyDescent="0.3">
      <c r="A23" s="1" t="s">
        <v>9</v>
      </c>
      <c r="B23" s="1" t="s">
        <v>188</v>
      </c>
      <c r="C23" s="2">
        <v>45511</v>
      </c>
      <c r="D23" s="1" t="s">
        <v>8</v>
      </c>
      <c r="E23" s="3">
        <v>0.25</v>
      </c>
      <c r="F23" s="43" t="s">
        <v>784</v>
      </c>
      <c r="I23" s="62" t="s">
        <v>31</v>
      </c>
      <c r="J23" s="1">
        <f>SUMIF(A$2:A$303, I23, E$2:E326)</f>
        <v>8.5</v>
      </c>
      <c r="K23" s="1"/>
    </row>
    <row r="24" spans="1:11" ht="24" customHeight="1" x14ac:dyDescent="0.3">
      <c r="A24" s="1" t="s">
        <v>9</v>
      </c>
      <c r="B24" s="1" t="s">
        <v>188</v>
      </c>
      <c r="C24" s="2">
        <v>45511</v>
      </c>
      <c r="D24" s="1" t="s">
        <v>17</v>
      </c>
      <c r="E24" s="3">
        <v>2</v>
      </c>
      <c r="F24" s="43" t="s">
        <v>785</v>
      </c>
      <c r="I24" s="62" t="s">
        <v>36</v>
      </c>
      <c r="J24" s="1">
        <f>SUMIF(A$2:A$303, I24, E$2:E328)</f>
        <v>1</v>
      </c>
      <c r="K24" s="1"/>
    </row>
    <row r="25" spans="1:11" ht="43.2" x14ac:dyDescent="0.3">
      <c r="A25" s="1" t="s">
        <v>9</v>
      </c>
      <c r="B25" s="1" t="s">
        <v>188</v>
      </c>
      <c r="C25" s="2">
        <v>45513</v>
      </c>
      <c r="D25" s="1" t="s">
        <v>17</v>
      </c>
      <c r="E25" s="3">
        <v>2</v>
      </c>
      <c r="F25" s="1" t="s">
        <v>786</v>
      </c>
      <c r="I25" s="62" t="s">
        <v>38</v>
      </c>
      <c r="J25" s="1">
        <f>SUMIF(A$2:A$303, I25, E$2:E328)</f>
        <v>0.25</v>
      </c>
      <c r="K25" s="1"/>
    </row>
    <row r="26" spans="1:11" ht="100.8" x14ac:dyDescent="0.3">
      <c r="A26" s="1" t="s">
        <v>9</v>
      </c>
      <c r="B26" s="1" t="s">
        <v>188</v>
      </c>
      <c r="C26" s="2">
        <v>45516</v>
      </c>
      <c r="D26" s="1" t="s">
        <v>8</v>
      </c>
      <c r="E26" s="3">
        <v>1.5</v>
      </c>
      <c r="F26" s="43" t="s">
        <v>787</v>
      </c>
      <c r="I26" s="62" t="s">
        <v>27</v>
      </c>
      <c r="J26" s="1">
        <f>SUMIF(A$2:A$303, I26, E$2:E330)</f>
        <v>3.5</v>
      </c>
      <c r="K26" s="1"/>
    </row>
    <row r="27" spans="1:11" ht="100.8" x14ac:dyDescent="0.3">
      <c r="A27" s="1" t="s">
        <v>9</v>
      </c>
      <c r="B27" s="1" t="s">
        <v>188</v>
      </c>
      <c r="C27" s="2">
        <v>45518</v>
      </c>
      <c r="D27" s="1" t="s">
        <v>14</v>
      </c>
      <c r="E27" s="3">
        <v>1.25</v>
      </c>
      <c r="F27" s="43" t="s">
        <v>788</v>
      </c>
      <c r="I27" s="62" t="s">
        <v>37</v>
      </c>
      <c r="J27" s="1">
        <f>SUMIF(A$2:A$303, I27, E$2:E330)</f>
        <v>0.5</v>
      </c>
      <c r="K27" s="1"/>
    </row>
    <row r="28" spans="1:11" ht="32.25" customHeight="1" x14ac:dyDescent="0.3">
      <c r="A28" s="1" t="s">
        <v>9</v>
      </c>
      <c r="B28" s="1" t="s">
        <v>188</v>
      </c>
      <c r="C28" s="2">
        <v>45523</v>
      </c>
      <c r="D28" s="1" t="s">
        <v>20</v>
      </c>
      <c r="E28" s="3">
        <v>0.25</v>
      </c>
      <c r="F28" s="43" t="s">
        <v>789</v>
      </c>
      <c r="I28" s="57" t="s">
        <v>25</v>
      </c>
      <c r="J28" s="1">
        <f>SUMIF(A$2:A$303, I28, E$2:E332)</f>
        <v>1.25</v>
      </c>
      <c r="K28" s="1"/>
    </row>
    <row r="29" spans="1:11" ht="48" customHeight="1" x14ac:dyDescent="0.3">
      <c r="A29" s="1" t="s">
        <v>9</v>
      </c>
      <c r="B29" s="1" t="s">
        <v>188</v>
      </c>
      <c r="C29" s="2">
        <v>45523</v>
      </c>
      <c r="D29" s="1" t="s">
        <v>7</v>
      </c>
      <c r="E29" s="3">
        <v>1</v>
      </c>
      <c r="F29" s="43" t="s">
        <v>790</v>
      </c>
      <c r="I29" s="57" t="s">
        <v>48</v>
      </c>
      <c r="J29" s="1">
        <f>SUMIF(A$2:A$303, I29, E$2:E333)</f>
        <v>0.25</v>
      </c>
      <c r="K29" s="1"/>
    </row>
    <row r="30" spans="1:11" ht="57.6" x14ac:dyDescent="0.3">
      <c r="A30" s="1" t="s">
        <v>9</v>
      </c>
      <c r="B30" s="1" t="s">
        <v>188</v>
      </c>
      <c r="C30" s="2">
        <v>45524</v>
      </c>
      <c r="D30" s="1" t="s">
        <v>20</v>
      </c>
      <c r="E30" s="3">
        <v>0.75</v>
      </c>
      <c r="F30" s="43" t="s">
        <v>791</v>
      </c>
      <c r="I30" s="63" t="s">
        <v>39</v>
      </c>
      <c r="J30" s="29">
        <f>SUMIF(A$2:A$303, I30, E$2:E332)</f>
        <v>0.25</v>
      </c>
      <c r="K30" s="1"/>
    </row>
    <row r="31" spans="1:11" ht="72" x14ac:dyDescent="0.3">
      <c r="A31" s="1" t="s">
        <v>9</v>
      </c>
      <c r="B31" s="1" t="s">
        <v>188</v>
      </c>
      <c r="C31" s="2">
        <v>45526</v>
      </c>
      <c r="D31" s="1" t="s">
        <v>20</v>
      </c>
      <c r="E31" s="3">
        <v>0.75</v>
      </c>
      <c r="F31" s="43" t="s">
        <v>792</v>
      </c>
      <c r="J31" s="1">
        <f>SUM(J2:J30)</f>
        <v>110.5</v>
      </c>
      <c r="K31" s="1"/>
    </row>
    <row r="32" spans="1:11" ht="100.8" x14ac:dyDescent="0.3">
      <c r="A32" s="1" t="s">
        <v>9</v>
      </c>
      <c r="B32" s="1" t="s">
        <v>188</v>
      </c>
      <c r="C32" s="2">
        <v>45527</v>
      </c>
      <c r="D32" s="1" t="s">
        <v>20</v>
      </c>
      <c r="E32" s="3">
        <v>1</v>
      </c>
      <c r="F32" s="43" t="s">
        <v>793</v>
      </c>
      <c r="K32" s="1"/>
    </row>
    <row r="33" spans="1:11" ht="28.8" x14ac:dyDescent="0.3">
      <c r="A33" s="1" t="s">
        <v>9</v>
      </c>
      <c r="B33" s="1" t="s">
        <v>188</v>
      </c>
      <c r="C33" s="2">
        <v>45530</v>
      </c>
      <c r="D33" s="1" t="s">
        <v>8</v>
      </c>
      <c r="E33" s="3">
        <v>0.25</v>
      </c>
      <c r="F33" s="43" t="s">
        <v>794</v>
      </c>
      <c r="K33" s="1"/>
    </row>
    <row r="34" spans="1:11" ht="115.2" x14ac:dyDescent="0.3">
      <c r="A34" s="1" t="s">
        <v>9</v>
      </c>
      <c r="B34" s="1" t="s">
        <v>188</v>
      </c>
      <c r="C34" s="2">
        <v>45532</v>
      </c>
      <c r="D34" s="1" t="s">
        <v>8</v>
      </c>
      <c r="E34" s="3">
        <v>1</v>
      </c>
      <c r="F34" s="43" t="s">
        <v>795</v>
      </c>
      <c r="K34" s="1"/>
    </row>
    <row r="35" spans="1:11" ht="144" x14ac:dyDescent="0.3">
      <c r="A35" s="1" t="s">
        <v>9</v>
      </c>
      <c r="B35" s="1" t="s">
        <v>188</v>
      </c>
      <c r="C35" s="2">
        <v>45533</v>
      </c>
      <c r="D35" s="1" t="s">
        <v>8</v>
      </c>
      <c r="E35" s="3">
        <v>0.5</v>
      </c>
      <c r="F35" s="43" t="s">
        <v>796</v>
      </c>
      <c r="K35" s="1"/>
    </row>
    <row r="36" spans="1:11" ht="28.8" x14ac:dyDescent="0.3">
      <c r="A36" s="1" t="s">
        <v>38</v>
      </c>
      <c r="B36" s="1" t="s">
        <v>195</v>
      </c>
      <c r="C36" s="2">
        <v>45524</v>
      </c>
      <c r="D36" s="1" t="s">
        <v>8</v>
      </c>
      <c r="E36" s="3">
        <v>0.25</v>
      </c>
      <c r="F36" s="43" t="s">
        <v>797</v>
      </c>
      <c r="K36" s="1"/>
    </row>
    <row r="37" spans="1:11" ht="57.6" x14ac:dyDescent="0.3">
      <c r="A37" s="1" t="s">
        <v>11</v>
      </c>
      <c r="B37" s="1" t="s">
        <v>352</v>
      </c>
      <c r="C37" s="2">
        <v>45506</v>
      </c>
      <c r="D37" s="1" t="s">
        <v>7</v>
      </c>
      <c r="E37" s="3">
        <v>0.5</v>
      </c>
      <c r="F37" s="43" t="s">
        <v>798</v>
      </c>
      <c r="K37" s="1"/>
    </row>
    <row r="38" spans="1:11" ht="100.8" x14ac:dyDescent="0.3">
      <c r="A38" s="1" t="s">
        <v>11</v>
      </c>
      <c r="B38" s="1" t="s">
        <v>352</v>
      </c>
      <c r="C38" s="2">
        <v>45523</v>
      </c>
      <c r="D38" s="1" t="s">
        <v>20</v>
      </c>
      <c r="E38" s="3">
        <v>0.5</v>
      </c>
      <c r="F38" s="43" t="s">
        <v>799</v>
      </c>
      <c r="K38" s="1"/>
    </row>
    <row r="39" spans="1:11" ht="43.2" x14ac:dyDescent="0.3">
      <c r="A39" s="1" t="s">
        <v>29</v>
      </c>
      <c r="B39" s="1" t="s">
        <v>352</v>
      </c>
      <c r="C39" s="2">
        <v>45511</v>
      </c>
      <c r="D39" s="1" t="s">
        <v>14</v>
      </c>
      <c r="E39" s="3">
        <v>0.5</v>
      </c>
      <c r="F39" s="43" t="s">
        <v>800</v>
      </c>
      <c r="K39" s="1"/>
    </row>
    <row r="40" spans="1:11" ht="28.8" x14ac:dyDescent="0.3">
      <c r="A40" s="1" t="s">
        <v>30</v>
      </c>
      <c r="B40" s="1" t="s">
        <v>271</v>
      </c>
      <c r="C40" s="2">
        <v>45524</v>
      </c>
      <c r="D40" s="1" t="s">
        <v>14</v>
      </c>
      <c r="E40" s="3">
        <v>1</v>
      </c>
      <c r="F40" s="43" t="s">
        <v>801</v>
      </c>
      <c r="K40" s="1"/>
    </row>
    <row r="41" spans="1:11" ht="28.8" x14ac:dyDescent="0.3">
      <c r="A41" s="1" t="s">
        <v>30</v>
      </c>
      <c r="B41" s="1" t="s">
        <v>271</v>
      </c>
      <c r="C41" s="2">
        <v>45532</v>
      </c>
      <c r="D41" s="1" t="s">
        <v>8</v>
      </c>
      <c r="E41" s="3">
        <v>0.25</v>
      </c>
      <c r="F41" s="43" t="s">
        <v>802</v>
      </c>
      <c r="K41" s="1"/>
    </row>
    <row r="42" spans="1:11" ht="43.2" x14ac:dyDescent="0.3">
      <c r="A42" s="1" t="s">
        <v>39</v>
      </c>
      <c r="B42" s="1" t="s">
        <v>493</v>
      </c>
      <c r="C42" s="2">
        <v>45533</v>
      </c>
      <c r="D42" s="1" t="s">
        <v>8</v>
      </c>
      <c r="E42" s="3">
        <v>0.25</v>
      </c>
      <c r="F42" s="59" t="s">
        <v>143</v>
      </c>
      <c r="K42" s="1"/>
    </row>
    <row r="43" spans="1:11" ht="43.2" x14ac:dyDescent="0.3">
      <c r="A43" s="1" t="s">
        <v>40</v>
      </c>
      <c r="B43" s="1" t="s">
        <v>803</v>
      </c>
      <c r="C43" s="2">
        <v>45519</v>
      </c>
      <c r="D43" s="1" t="s">
        <v>8</v>
      </c>
      <c r="E43" s="3">
        <v>0.25</v>
      </c>
      <c r="F43" s="43" t="s">
        <v>804</v>
      </c>
      <c r="K43" s="1"/>
    </row>
    <row r="44" spans="1:11" ht="28.8" x14ac:dyDescent="0.3">
      <c r="A44" s="1" t="s">
        <v>40</v>
      </c>
      <c r="B44" s="1" t="s">
        <v>803</v>
      </c>
      <c r="C44" s="2">
        <v>45520</v>
      </c>
      <c r="D44" s="1" t="s">
        <v>8</v>
      </c>
      <c r="E44" s="3">
        <v>0.25</v>
      </c>
      <c r="F44" s="43" t="s">
        <v>805</v>
      </c>
      <c r="K44" s="1"/>
    </row>
    <row r="45" spans="1:11" ht="43.2" x14ac:dyDescent="0.3">
      <c r="A45" s="1" t="s">
        <v>41</v>
      </c>
      <c r="B45" s="1" t="s">
        <v>638</v>
      </c>
      <c r="C45" s="2">
        <v>45506</v>
      </c>
      <c r="D45" s="1" t="s">
        <v>8</v>
      </c>
      <c r="E45" s="3">
        <v>0.25</v>
      </c>
      <c r="F45" s="43" t="s">
        <v>806</v>
      </c>
      <c r="K45" s="1"/>
    </row>
    <row r="46" spans="1:11" ht="28.8" x14ac:dyDescent="0.3">
      <c r="A46" s="1" t="s">
        <v>41</v>
      </c>
      <c r="B46" s="1" t="s">
        <v>638</v>
      </c>
      <c r="C46" s="2">
        <v>45517</v>
      </c>
      <c r="D46" s="1" t="s">
        <v>8</v>
      </c>
      <c r="E46" s="3">
        <v>0.25</v>
      </c>
      <c r="F46" s="43" t="s">
        <v>807</v>
      </c>
      <c r="K46" s="1"/>
    </row>
    <row r="47" spans="1:11" ht="43.2" x14ac:dyDescent="0.3">
      <c r="A47" s="1" t="s">
        <v>23</v>
      </c>
      <c r="B47" s="1" t="s">
        <v>808</v>
      </c>
      <c r="C47" s="2">
        <v>45512</v>
      </c>
      <c r="D47" s="1" t="s">
        <v>8</v>
      </c>
      <c r="E47" s="3">
        <v>0.25</v>
      </c>
      <c r="F47" s="43" t="s">
        <v>809</v>
      </c>
      <c r="K47" s="1"/>
    </row>
    <row r="48" spans="1:11" ht="72" x14ac:dyDescent="0.3">
      <c r="A48" s="1" t="s">
        <v>23</v>
      </c>
      <c r="B48" s="1" t="s">
        <v>808</v>
      </c>
      <c r="C48" s="2">
        <v>45525</v>
      </c>
      <c r="D48" s="1" t="s">
        <v>12</v>
      </c>
      <c r="E48" s="3">
        <v>1</v>
      </c>
      <c r="F48" s="43" t="s">
        <v>810</v>
      </c>
      <c r="K48" s="1"/>
    </row>
    <row r="49" spans="1:11" ht="72" x14ac:dyDescent="0.3">
      <c r="A49" s="1" t="s">
        <v>23</v>
      </c>
      <c r="B49" s="1" t="s">
        <v>808</v>
      </c>
      <c r="C49" s="2">
        <v>45526</v>
      </c>
      <c r="D49" s="1" t="s">
        <v>20</v>
      </c>
      <c r="E49" s="3">
        <v>0.5</v>
      </c>
      <c r="F49" s="43" t="s">
        <v>811</v>
      </c>
      <c r="K49" s="1"/>
    </row>
    <row r="50" spans="1:11" ht="43.2" x14ac:dyDescent="0.3">
      <c r="A50" s="1" t="s">
        <v>23</v>
      </c>
      <c r="B50" s="1" t="s">
        <v>808</v>
      </c>
      <c r="C50" s="2">
        <v>45532</v>
      </c>
      <c r="D50" s="1" t="s">
        <v>8</v>
      </c>
      <c r="E50" s="3">
        <v>0.25</v>
      </c>
      <c r="F50" s="43" t="s">
        <v>812</v>
      </c>
      <c r="K50" s="1"/>
    </row>
    <row r="51" spans="1:11" ht="57.6" x14ac:dyDescent="0.3">
      <c r="A51" s="1" t="s">
        <v>42</v>
      </c>
      <c r="B51" s="1" t="s">
        <v>640</v>
      </c>
      <c r="C51" s="2">
        <v>45511</v>
      </c>
      <c r="D51" s="1" t="s">
        <v>17</v>
      </c>
      <c r="E51" s="3">
        <v>0.75</v>
      </c>
      <c r="F51" s="43" t="s">
        <v>813</v>
      </c>
      <c r="K51" s="1"/>
    </row>
    <row r="52" spans="1:11" ht="57.6" x14ac:dyDescent="0.3">
      <c r="A52" s="1" t="s">
        <v>31</v>
      </c>
      <c r="B52" s="1" t="s">
        <v>640</v>
      </c>
      <c r="C52" s="2">
        <v>45518</v>
      </c>
      <c r="D52" s="1" t="s">
        <v>14</v>
      </c>
      <c r="E52" s="3">
        <v>1</v>
      </c>
      <c r="F52" s="43" t="s">
        <v>814</v>
      </c>
      <c r="K52" s="1"/>
    </row>
    <row r="53" spans="1:11" ht="100.8" x14ac:dyDescent="0.3">
      <c r="A53" s="1" t="s">
        <v>31</v>
      </c>
      <c r="B53" s="1" t="s">
        <v>640</v>
      </c>
      <c r="C53" s="2">
        <v>45519</v>
      </c>
      <c r="D53" s="1" t="s">
        <v>8</v>
      </c>
      <c r="E53" s="3">
        <v>0.5</v>
      </c>
      <c r="F53" s="43" t="s">
        <v>815</v>
      </c>
      <c r="K53" s="1"/>
    </row>
    <row r="54" spans="1:11" ht="178.5" customHeight="1" x14ac:dyDescent="0.3">
      <c r="A54" s="1" t="s">
        <v>31</v>
      </c>
      <c r="B54" s="1" t="s">
        <v>640</v>
      </c>
      <c r="C54" s="2">
        <v>45531</v>
      </c>
      <c r="D54" s="1" t="s">
        <v>17</v>
      </c>
      <c r="E54" s="3">
        <v>1.5</v>
      </c>
      <c r="F54" s="43" t="s">
        <v>816</v>
      </c>
      <c r="K54" s="1"/>
    </row>
    <row r="55" spans="1:11" ht="43.2" x14ac:dyDescent="0.3">
      <c r="A55" s="1" t="s">
        <v>31</v>
      </c>
      <c r="B55" s="1" t="s">
        <v>640</v>
      </c>
      <c r="C55" s="2">
        <v>45532</v>
      </c>
      <c r="D55" s="1" t="s">
        <v>17</v>
      </c>
      <c r="E55" s="3">
        <v>1.5</v>
      </c>
      <c r="F55" s="43" t="s">
        <v>817</v>
      </c>
      <c r="K55" s="1"/>
    </row>
    <row r="56" spans="1:11" ht="72" x14ac:dyDescent="0.3">
      <c r="A56" s="1" t="s">
        <v>31</v>
      </c>
      <c r="B56" s="1" t="s">
        <v>640</v>
      </c>
      <c r="C56" s="2">
        <v>45534</v>
      </c>
      <c r="D56" s="1" t="s">
        <v>17</v>
      </c>
      <c r="E56" s="3">
        <v>4</v>
      </c>
      <c r="F56" s="43" t="s">
        <v>818</v>
      </c>
      <c r="K56" s="1"/>
    </row>
    <row r="57" spans="1:11" ht="80.25" customHeight="1" x14ac:dyDescent="0.3">
      <c r="A57" s="1" t="s">
        <v>43</v>
      </c>
      <c r="B57" s="1" t="s">
        <v>358</v>
      </c>
      <c r="C57" s="2">
        <v>45517</v>
      </c>
      <c r="D57" s="1" t="s">
        <v>8</v>
      </c>
      <c r="E57" s="3">
        <v>0.25</v>
      </c>
      <c r="F57" s="43" t="s">
        <v>807</v>
      </c>
      <c r="K57" s="1"/>
    </row>
    <row r="58" spans="1:11" ht="28.8" x14ac:dyDescent="0.3">
      <c r="A58" s="1" t="s">
        <v>43</v>
      </c>
      <c r="B58" s="1" t="s">
        <v>358</v>
      </c>
      <c r="C58" s="2">
        <v>45518</v>
      </c>
      <c r="D58" s="1" t="s">
        <v>8</v>
      </c>
      <c r="E58" s="3">
        <v>0.25</v>
      </c>
      <c r="F58" s="43" t="s">
        <v>819</v>
      </c>
      <c r="K58" s="1"/>
    </row>
    <row r="59" spans="1:11" ht="28.8" x14ac:dyDescent="0.3">
      <c r="A59" s="1" t="s">
        <v>43</v>
      </c>
      <c r="B59" s="1" t="s">
        <v>358</v>
      </c>
      <c r="C59" s="2">
        <v>45523</v>
      </c>
      <c r="D59" s="1" t="s">
        <v>20</v>
      </c>
      <c r="E59" s="3">
        <v>0.25</v>
      </c>
      <c r="F59" s="43" t="s">
        <v>820</v>
      </c>
      <c r="K59" s="1"/>
    </row>
    <row r="60" spans="1:11" ht="43.2" x14ac:dyDescent="0.3">
      <c r="A60" s="1" t="s">
        <v>44</v>
      </c>
      <c r="B60" s="1" t="s">
        <v>384</v>
      </c>
      <c r="C60" s="2">
        <v>45506</v>
      </c>
      <c r="D60" s="1" t="s">
        <v>18</v>
      </c>
      <c r="E60" s="3">
        <v>0.25</v>
      </c>
      <c r="F60" s="43" t="s">
        <v>821</v>
      </c>
      <c r="K60" s="1"/>
    </row>
    <row r="61" spans="1:11" ht="72" x14ac:dyDescent="0.3">
      <c r="A61" s="1" t="s">
        <v>44</v>
      </c>
      <c r="B61" s="1" t="s">
        <v>384</v>
      </c>
      <c r="C61" s="2">
        <v>45507</v>
      </c>
      <c r="D61" s="1" t="s">
        <v>18</v>
      </c>
      <c r="E61" s="3">
        <v>2.25</v>
      </c>
      <c r="F61" s="43" t="s">
        <v>822</v>
      </c>
      <c r="K61" s="1"/>
    </row>
    <row r="62" spans="1:11" ht="100.8" x14ac:dyDescent="0.3">
      <c r="A62" s="1" t="s">
        <v>44</v>
      </c>
      <c r="B62" s="1" t="s">
        <v>384</v>
      </c>
      <c r="C62" s="2">
        <v>45509</v>
      </c>
      <c r="D62" s="1" t="s">
        <v>18</v>
      </c>
      <c r="E62" s="3">
        <v>3</v>
      </c>
      <c r="F62" s="43" t="s">
        <v>823</v>
      </c>
      <c r="K62" s="1"/>
    </row>
    <row r="63" spans="1:11" ht="43.2" x14ac:dyDescent="0.3">
      <c r="A63" s="1" t="s">
        <v>44</v>
      </c>
      <c r="B63" s="1" t="s">
        <v>384</v>
      </c>
      <c r="C63" s="2">
        <v>45510</v>
      </c>
      <c r="D63" s="1" t="s">
        <v>18</v>
      </c>
      <c r="E63" s="3">
        <v>3.5</v>
      </c>
      <c r="F63" s="43" t="s">
        <v>824</v>
      </c>
      <c r="K63" s="1"/>
    </row>
    <row r="64" spans="1:11" ht="57.6" x14ac:dyDescent="0.3">
      <c r="A64" s="1" t="s">
        <v>44</v>
      </c>
      <c r="B64" s="1" t="s">
        <v>384</v>
      </c>
      <c r="C64" s="2">
        <v>45511</v>
      </c>
      <c r="D64" s="1" t="s">
        <v>18</v>
      </c>
      <c r="E64" s="3">
        <v>1</v>
      </c>
      <c r="F64" s="43" t="s">
        <v>825</v>
      </c>
      <c r="K64" s="1"/>
    </row>
    <row r="65" spans="1:11" ht="43.2" x14ac:dyDescent="0.3">
      <c r="A65" s="1" t="s">
        <v>44</v>
      </c>
      <c r="B65" s="1" t="s">
        <v>384</v>
      </c>
      <c r="C65" s="2">
        <v>45512</v>
      </c>
      <c r="D65" s="1" t="s">
        <v>18</v>
      </c>
      <c r="E65" s="3">
        <v>0.75</v>
      </c>
      <c r="F65" s="1" t="s">
        <v>826</v>
      </c>
      <c r="K65" s="1"/>
    </row>
    <row r="66" spans="1:11" ht="28.8" x14ac:dyDescent="0.3">
      <c r="A66" s="1" t="s">
        <v>44</v>
      </c>
      <c r="B66" s="1" t="s">
        <v>384</v>
      </c>
      <c r="C66" s="2">
        <v>45517</v>
      </c>
      <c r="D66" s="1" t="s">
        <v>18</v>
      </c>
      <c r="E66" s="3">
        <v>1.5</v>
      </c>
      <c r="F66" s="43" t="s">
        <v>827</v>
      </c>
      <c r="K66" s="1"/>
    </row>
    <row r="67" spans="1:11" x14ac:dyDescent="0.3">
      <c r="A67" s="1" t="s">
        <v>44</v>
      </c>
      <c r="B67" s="1" t="s">
        <v>384</v>
      </c>
      <c r="C67" s="2">
        <v>45519</v>
      </c>
      <c r="D67" s="1" t="s">
        <v>8</v>
      </c>
      <c r="E67" s="3">
        <v>0.25</v>
      </c>
      <c r="F67" s="43" t="s">
        <v>828</v>
      </c>
      <c r="K67" s="1"/>
    </row>
    <row r="68" spans="1:11" ht="28.8" x14ac:dyDescent="0.3">
      <c r="A68" s="1" t="s">
        <v>44</v>
      </c>
      <c r="B68" s="1" t="s">
        <v>384</v>
      </c>
      <c r="C68" s="2">
        <v>45520</v>
      </c>
      <c r="D68" s="1" t="s">
        <v>18</v>
      </c>
      <c r="E68" s="3">
        <v>0.25</v>
      </c>
      <c r="F68" s="43" t="s">
        <v>829</v>
      </c>
      <c r="K68" s="1"/>
    </row>
    <row r="69" spans="1:11" ht="28.8" x14ac:dyDescent="0.3">
      <c r="A69" s="1" t="s">
        <v>44</v>
      </c>
      <c r="B69" s="1" t="s">
        <v>384</v>
      </c>
      <c r="C69" s="2">
        <v>45523</v>
      </c>
      <c r="D69" s="1" t="s">
        <v>8</v>
      </c>
      <c r="E69" s="3">
        <v>0.25</v>
      </c>
      <c r="F69" s="43" t="s">
        <v>830</v>
      </c>
      <c r="K69" s="1"/>
    </row>
    <row r="70" spans="1:11" ht="28.8" x14ac:dyDescent="0.3">
      <c r="A70" s="1" t="s">
        <v>45</v>
      </c>
      <c r="B70" s="1" t="s">
        <v>666</v>
      </c>
      <c r="C70" s="2">
        <v>45517</v>
      </c>
      <c r="D70" s="1" t="s">
        <v>8</v>
      </c>
      <c r="E70" s="3">
        <v>0.25</v>
      </c>
      <c r="F70" s="43" t="s">
        <v>807</v>
      </c>
      <c r="K70" s="1"/>
    </row>
    <row r="71" spans="1:11" ht="48.75" customHeight="1" x14ac:dyDescent="0.3">
      <c r="A71" s="1" t="s">
        <v>45</v>
      </c>
      <c r="B71" s="1" t="s">
        <v>666</v>
      </c>
      <c r="C71" s="2">
        <v>45523</v>
      </c>
      <c r="D71" s="1" t="s">
        <v>8</v>
      </c>
      <c r="E71" s="3">
        <v>0.5</v>
      </c>
      <c r="F71" s="43" t="s">
        <v>831</v>
      </c>
      <c r="K71" s="1"/>
    </row>
    <row r="72" spans="1:11" ht="43.2" x14ac:dyDescent="0.3">
      <c r="A72" s="1" t="s">
        <v>45</v>
      </c>
      <c r="B72" s="1" t="s">
        <v>666</v>
      </c>
      <c r="C72" s="2">
        <v>45526</v>
      </c>
      <c r="D72" s="1" t="s">
        <v>8</v>
      </c>
      <c r="E72" s="3">
        <v>0.25</v>
      </c>
      <c r="F72" s="43" t="s">
        <v>832</v>
      </c>
      <c r="K72" s="1"/>
    </row>
    <row r="73" spans="1:11" ht="35.25" customHeight="1" x14ac:dyDescent="0.3">
      <c r="A73" s="1" t="s">
        <v>46</v>
      </c>
      <c r="B73" s="1" t="s">
        <v>215</v>
      </c>
      <c r="C73" s="2">
        <v>45505</v>
      </c>
      <c r="D73" s="1" t="s">
        <v>22</v>
      </c>
      <c r="E73" s="3">
        <v>2</v>
      </c>
      <c r="F73" s="43" t="s">
        <v>833</v>
      </c>
      <c r="K73" s="1"/>
    </row>
    <row r="74" spans="1:11" ht="35.25" customHeight="1" x14ac:dyDescent="0.3">
      <c r="A74" s="1" t="s">
        <v>46</v>
      </c>
      <c r="B74" s="1" t="s">
        <v>215</v>
      </c>
      <c r="C74" s="2">
        <v>45505</v>
      </c>
      <c r="D74" s="1" t="s">
        <v>18</v>
      </c>
      <c r="E74" s="3">
        <v>4</v>
      </c>
      <c r="F74" s="43" t="s">
        <v>834</v>
      </c>
      <c r="K74" s="1"/>
    </row>
    <row r="75" spans="1:11" ht="28.5" customHeight="1" x14ac:dyDescent="0.3">
      <c r="A75" s="1" t="s">
        <v>46</v>
      </c>
      <c r="B75" s="1" t="s">
        <v>215</v>
      </c>
      <c r="C75" s="2">
        <v>45505</v>
      </c>
      <c r="D75" s="1" t="s">
        <v>8</v>
      </c>
      <c r="E75" s="3">
        <v>0.5</v>
      </c>
      <c r="F75" s="43" t="s">
        <v>835</v>
      </c>
      <c r="K75" s="1"/>
    </row>
    <row r="76" spans="1:11" ht="37.5" customHeight="1" x14ac:dyDescent="0.3">
      <c r="A76" s="1" t="s">
        <v>46</v>
      </c>
      <c r="B76" s="1" t="s">
        <v>215</v>
      </c>
      <c r="C76" s="2">
        <v>45507</v>
      </c>
      <c r="D76" s="1" t="s">
        <v>18</v>
      </c>
      <c r="E76" s="3">
        <v>0.75</v>
      </c>
      <c r="F76" s="43" t="s">
        <v>836</v>
      </c>
      <c r="K76" s="1"/>
    </row>
    <row r="77" spans="1:11" ht="43.2" x14ac:dyDescent="0.3">
      <c r="A77" s="1" t="s">
        <v>46</v>
      </c>
      <c r="B77" s="1" t="s">
        <v>215</v>
      </c>
      <c r="C77" s="2">
        <v>45509</v>
      </c>
      <c r="D77" s="1" t="s">
        <v>18</v>
      </c>
      <c r="E77" s="3">
        <v>0.5</v>
      </c>
      <c r="F77" s="43" t="s">
        <v>837</v>
      </c>
      <c r="K77" s="1"/>
    </row>
    <row r="78" spans="1:11" ht="28.8" x14ac:dyDescent="0.3">
      <c r="A78" s="1" t="s">
        <v>5</v>
      </c>
      <c r="B78" s="1" t="s">
        <v>229</v>
      </c>
      <c r="C78" s="2">
        <v>45506</v>
      </c>
      <c r="D78" s="1" t="s">
        <v>17</v>
      </c>
      <c r="E78" s="3">
        <v>0.25</v>
      </c>
      <c r="F78" s="43" t="s">
        <v>838</v>
      </c>
      <c r="K78" s="1"/>
    </row>
    <row r="79" spans="1:11" ht="115.2" x14ac:dyDescent="0.3">
      <c r="A79" s="1" t="s">
        <v>5</v>
      </c>
      <c r="B79" s="1" t="s">
        <v>229</v>
      </c>
      <c r="C79" s="2">
        <v>45512</v>
      </c>
      <c r="D79" s="1" t="s">
        <v>17</v>
      </c>
      <c r="E79" s="3">
        <v>2.5</v>
      </c>
      <c r="F79" s="1" t="s">
        <v>839</v>
      </c>
      <c r="K79" s="1"/>
    </row>
    <row r="80" spans="1:11" ht="86.4" x14ac:dyDescent="0.3">
      <c r="A80" s="1" t="s">
        <v>5</v>
      </c>
      <c r="B80" s="1" t="s">
        <v>229</v>
      </c>
      <c r="C80" s="2">
        <v>45516</v>
      </c>
      <c r="D80" s="1" t="s">
        <v>8</v>
      </c>
      <c r="E80" s="3">
        <v>0.25</v>
      </c>
      <c r="F80" s="43" t="s">
        <v>840</v>
      </c>
      <c r="K80" s="1"/>
    </row>
    <row r="81" spans="1:11" ht="43.2" x14ac:dyDescent="0.3">
      <c r="A81" s="1" t="s">
        <v>5</v>
      </c>
      <c r="B81" s="1" t="s">
        <v>229</v>
      </c>
      <c r="C81" s="2">
        <v>45517</v>
      </c>
      <c r="D81" s="1" t="s">
        <v>17</v>
      </c>
      <c r="E81" s="3">
        <v>0.25</v>
      </c>
      <c r="F81" s="43" t="s">
        <v>841</v>
      </c>
      <c r="K81" s="1"/>
    </row>
    <row r="82" spans="1:11" ht="100.8" x14ac:dyDescent="0.3">
      <c r="A82" s="1" t="s">
        <v>5</v>
      </c>
      <c r="B82" s="1" t="s">
        <v>229</v>
      </c>
      <c r="C82" s="2">
        <v>45519</v>
      </c>
      <c r="D82" s="1" t="s">
        <v>17</v>
      </c>
      <c r="E82" s="3">
        <v>2.5</v>
      </c>
      <c r="F82" s="43" t="s">
        <v>842</v>
      </c>
      <c r="K82" s="1"/>
    </row>
    <row r="83" spans="1:11" ht="43.2" x14ac:dyDescent="0.3">
      <c r="A83" s="1" t="s">
        <v>5</v>
      </c>
      <c r="B83" s="1" t="s">
        <v>229</v>
      </c>
      <c r="C83" s="2">
        <v>45520</v>
      </c>
      <c r="D83" s="1" t="s">
        <v>4</v>
      </c>
      <c r="E83" s="3">
        <v>3</v>
      </c>
      <c r="F83" s="43" t="s">
        <v>843</v>
      </c>
      <c r="K83" s="1"/>
    </row>
    <row r="84" spans="1:11" ht="28.8" x14ac:dyDescent="0.3">
      <c r="A84" s="1" t="s">
        <v>5</v>
      </c>
      <c r="B84" s="1" t="s">
        <v>229</v>
      </c>
      <c r="C84" s="2">
        <v>45520</v>
      </c>
      <c r="D84" s="1" t="s">
        <v>18</v>
      </c>
      <c r="E84" s="3">
        <v>1.5</v>
      </c>
      <c r="F84" s="43" t="s">
        <v>844</v>
      </c>
      <c r="K84" s="1"/>
    </row>
    <row r="85" spans="1:11" ht="28.8" x14ac:dyDescent="0.3">
      <c r="A85" s="1" t="s">
        <v>5</v>
      </c>
      <c r="B85" s="1" t="s">
        <v>229</v>
      </c>
      <c r="C85" s="2">
        <v>45524</v>
      </c>
      <c r="D85" s="1" t="s">
        <v>18</v>
      </c>
      <c r="E85" s="3">
        <v>2</v>
      </c>
      <c r="F85" s="43" t="s">
        <v>845</v>
      </c>
      <c r="K85" s="1"/>
    </row>
    <row r="86" spans="1:11" ht="28.8" x14ac:dyDescent="0.3">
      <c r="A86" s="1" t="s">
        <v>5</v>
      </c>
      <c r="B86" s="1" t="s">
        <v>229</v>
      </c>
      <c r="C86" s="2">
        <v>45525</v>
      </c>
      <c r="D86" s="1" t="s">
        <v>18</v>
      </c>
      <c r="E86" s="3">
        <v>1.5</v>
      </c>
      <c r="F86" s="43" t="s">
        <v>846</v>
      </c>
      <c r="K86" s="1"/>
    </row>
    <row r="87" spans="1:11" ht="108.75" customHeight="1" x14ac:dyDescent="0.5">
      <c r="A87" s="1" t="s">
        <v>5</v>
      </c>
      <c r="B87" s="1" t="s">
        <v>229</v>
      </c>
      <c r="C87" s="2">
        <v>45526</v>
      </c>
      <c r="D87" s="1" t="s">
        <v>18</v>
      </c>
      <c r="E87" s="3">
        <v>1</v>
      </c>
      <c r="F87" s="1" t="s">
        <v>847</v>
      </c>
      <c r="G87" s="61" t="s">
        <v>145</v>
      </c>
      <c r="K87" s="1"/>
    </row>
    <row r="88" spans="1:11" ht="28.8" x14ac:dyDescent="0.3">
      <c r="A88" s="1" t="s">
        <v>5</v>
      </c>
      <c r="B88" s="1" t="s">
        <v>229</v>
      </c>
      <c r="C88" s="2">
        <v>45527</v>
      </c>
      <c r="D88" s="1" t="s">
        <v>18</v>
      </c>
      <c r="E88" s="3">
        <v>3</v>
      </c>
      <c r="F88" s="1" t="s">
        <v>848</v>
      </c>
      <c r="K88" s="1"/>
    </row>
    <row r="89" spans="1:11" ht="43.2" x14ac:dyDescent="0.3">
      <c r="A89" s="1" t="s">
        <v>5</v>
      </c>
      <c r="B89" s="1" t="s">
        <v>229</v>
      </c>
      <c r="C89" s="2">
        <v>45527</v>
      </c>
      <c r="D89" s="1" t="s">
        <v>17</v>
      </c>
      <c r="E89" s="3">
        <v>2</v>
      </c>
      <c r="F89" s="43" t="s">
        <v>849</v>
      </c>
      <c r="K89" s="1"/>
    </row>
    <row r="90" spans="1:11" ht="28.8" x14ac:dyDescent="0.3">
      <c r="A90" s="1" t="s">
        <v>5</v>
      </c>
      <c r="B90" s="1" t="s">
        <v>229</v>
      </c>
      <c r="C90" s="2">
        <v>45530</v>
      </c>
      <c r="D90" s="1" t="s">
        <v>18</v>
      </c>
      <c r="E90" s="3">
        <v>4.5</v>
      </c>
      <c r="F90" s="43" t="s">
        <v>850</v>
      </c>
      <c r="K90" s="1"/>
    </row>
    <row r="91" spans="1:11" ht="34.5" customHeight="1" x14ac:dyDescent="0.3">
      <c r="A91" s="1" t="s">
        <v>5</v>
      </c>
      <c r="B91" s="1" t="s">
        <v>229</v>
      </c>
      <c r="C91" s="2">
        <v>45531</v>
      </c>
      <c r="D91" s="1" t="s">
        <v>18</v>
      </c>
      <c r="E91" s="3">
        <v>2.5</v>
      </c>
      <c r="F91" s="43" t="s">
        <v>851</v>
      </c>
      <c r="K91" s="1"/>
    </row>
    <row r="92" spans="1:11" ht="100.5" customHeight="1" x14ac:dyDescent="0.3">
      <c r="A92" s="1" t="s">
        <v>32</v>
      </c>
      <c r="B92" s="1" t="s">
        <v>700</v>
      </c>
      <c r="C92" s="2">
        <v>45511</v>
      </c>
      <c r="D92" s="1" t="s">
        <v>20</v>
      </c>
      <c r="E92" s="3">
        <v>1</v>
      </c>
      <c r="F92" s="1" t="s">
        <v>852</v>
      </c>
      <c r="K92" s="1"/>
    </row>
    <row r="93" spans="1:11" ht="86.4" x14ac:dyDescent="0.3">
      <c r="A93" s="1" t="s">
        <v>32</v>
      </c>
      <c r="B93" s="1" t="s">
        <v>700</v>
      </c>
      <c r="C93" s="2">
        <v>45524</v>
      </c>
      <c r="D93" s="1" t="s">
        <v>14</v>
      </c>
      <c r="E93" s="3">
        <v>0.75</v>
      </c>
      <c r="F93" s="43" t="s">
        <v>853</v>
      </c>
      <c r="K93" s="1"/>
    </row>
    <row r="94" spans="1:11" ht="86.4" x14ac:dyDescent="0.3">
      <c r="A94" s="1" t="s">
        <v>32</v>
      </c>
      <c r="B94" s="1" t="s">
        <v>700</v>
      </c>
      <c r="C94" s="2">
        <v>45526</v>
      </c>
      <c r="D94" s="1" t="s">
        <v>8</v>
      </c>
      <c r="E94" s="3">
        <v>0.25</v>
      </c>
      <c r="F94" s="43" t="s">
        <v>854</v>
      </c>
      <c r="K94" s="1"/>
    </row>
    <row r="95" spans="1:11" ht="28.8" x14ac:dyDescent="0.3">
      <c r="A95" s="1" t="s">
        <v>32</v>
      </c>
      <c r="B95" s="1" t="s">
        <v>700</v>
      </c>
      <c r="C95" s="2">
        <v>45532</v>
      </c>
      <c r="D95" s="1" t="s">
        <v>8</v>
      </c>
      <c r="E95" s="3">
        <v>0.25</v>
      </c>
      <c r="F95" s="1" t="s">
        <v>855</v>
      </c>
      <c r="G95" s="1" t="s">
        <v>132</v>
      </c>
      <c r="K95" s="1"/>
    </row>
    <row r="96" spans="1:11" ht="132" customHeight="1" x14ac:dyDescent="0.3">
      <c r="A96" s="24" t="s">
        <v>24</v>
      </c>
      <c r="B96" s="1" t="s">
        <v>856</v>
      </c>
      <c r="C96" s="2">
        <v>45524</v>
      </c>
      <c r="D96" s="1" t="s">
        <v>12</v>
      </c>
      <c r="E96" s="3">
        <v>1</v>
      </c>
      <c r="F96" s="43" t="s">
        <v>857</v>
      </c>
      <c r="K96" s="1"/>
    </row>
    <row r="97" spans="1:11" ht="45" customHeight="1" x14ac:dyDescent="0.3">
      <c r="A97" s="1" t="s">
        <v>47</v>
      </c>
      <c r="B97" s="1" t="s">
        <v>856</v>
      </c>
      <c r="C97" s="2">
        <v>45512</v>
      </c>
      <c r="D97" s="1" t="s">
        <v>8</v>
      </c>
      <c r="E97" s="3">
        <v>0.25</v>
      </c>
      <c r="F97" s="43" t="s">
        <v>809</v>
      </c>
      <c r="K97" s="1"/>
    </row>
    <row r="98" spans="1:11" ht="43.2" x14ac:dyDescent="0.3">
      <c r="A98" s="1" t="s">
        <v>48</v>
      </c>
      <c r="B98" s="1" t="s">
        <v>215</v>
      </c>
      <c r="C98" s="2">
        <v>45527</v>
      </c>
      <c r="D98" s="1" t="s">
        <v>8</v>
      </c>
      <c r="E98" s="3">
        <v>0.25</v>
      </c>
      <c r="F98" s="43" t="s">
        <v>858</v>
      </c>
      <c r="K98" s="1"/>
    </row>
    <row r="99" spans="1:11" ht="28.8" x14ac:dyDescent="0.3">
      <c r="A99" s="1" t="s">
        <v>49</v>
      </c>
      <c r="B99" s="1" t="s">
        <v>257</v>
      </c>
      <c r="C99" s="2">
        <v>45517</v>
      </c>
      <c r="D99" s="1" t="s">
        <v>8</v>
      </c>
      <c r="E99" s="3">
        <v>0.25</v>
      </c>
      <c r="F99" s="43" t="s">
        <v>807</v>
      </c>
      <c r="K99" s="1"/>
    </row>
    <row r="100" spans="1:11" ht="28.8" x14ac:dyDescent="0.3">
      <c r="A100" s="1" t="s">
        <v>49</v>
      </c>
      <c r="B100" s="1" t="s">
        <v>257</v>
      </c>
      <c r="C100" s="2">
        <v>45527</v>
      </c>
      <c r="D100" s="1" t="s">
        <v>8</v>
      </c>
      <c r="E100" s="3">
        <v>0.25</v>
      </c>
      <c r="F100" s="43" t="s">
        <v>859</v>
      </c>
      <c r="K100" s="1"/>
    </row>
    <row r="101" spans="1:11" ht="158.4" x14ac:dyDescent="0.3">
      <c r="A101" s="24" t="s">
        <v>33</v>
      </c>
      <c r="B101" s="1" t="s">
        <v>382</v>
      </c>
      <c r="C101" s="2">
        <v>45513</v>
      </c>
      <c r="D101" s="1" t="s">
        <v>8</v>
      </c>
      <c r="E101" s="3">
        <v>0.75</v>
      </c>
      <c r="F101" s="43" t="s">
        <v>860</v>
      </c>
      <c r="K101" s="1"/>
    </row>
    <row r="102" spans="1:11" ht="84.75" customHeight="1" x14ac:dyDescent="0.3">
      <c r="A102" s="1" t="s">
        <v>33</v>
      </c>
      <c r="B102" s="1" t="s">
        <v>382</v>
      </c>
      <c r="C102" s="2">
        <v>45520</v>
      </c>
      <c r="D102" s="1" t="s">
        <v>21</v>
      </c>
      <c r="E102" s="3">
        <v>0.5</v>
      </c>
      <c r="F102" s="43" t="s">
        <v>861</v>
      </c>
      <c r="K102" s="1"/>
    </row>
    <row r="103" spans="1:11" ht="129" customHeight="1" x14ac:dyDescent="0.3">
      <c r="A103" s="24" t="s">
        <v>33</v>
      </c>
      <c r="B103" s="1" t="s">
        <v>382</v>
      </c>
      <c r="C103" s="2">
        <v>45523</v>
      </c>
      <c r="D103" s="1" t="s">
        <v>8</v>
      </c>
      <c r="E103" s="3">
        <v>0.25</v>
      </c>
      <c r="F103" s="43" t="s">
        <v>862</v>
      </c>
      <c r="K103" s="1"/>
    </row>
    <row r="104" spans="1:11" ht="43.2" x14ac:dyDescent="0.3">
      <c r="A104" s="1" t="s">
        <v>25</v>
      </c>
      <c r="B104" s="1" t="s">
        <v>803</v>
      </c>
      <c r="C104" s="2">
        <v>45532</v>
      </c>
      <c r="D104" s="1" t="s">
        <v>12</v>
      </c>
      <c r="E104" s="3">
        <v>1.25</v>
      </c>
      <c r="F104" s="43" t="s">
        <v>863</v>
      </c>
      <c r="K104" s="1"/>
    </row>
    <row r="105" spans="1:11" ht="57.6" x14ac:dyDescent="0.3">
      <c r="A105" s="1" t="s">
        <v>13</v>
      </c>
      <c r="B105" s="1" t="s">
        <v>188</v>
      </c>
      <c r="C105" s="2">
        <v>45505</v>
      </c>
      <c r="D105" s="1" t="s">
        <v>8</v>
      </c>
      <c r="E105" s="3">
        <v>1.25</v>
      </c>
      <c r="F105" s="43" t="s">
        <v>864</v>
      </c>
      <c r="K105" s="1"/>
    </row>
    <row r="106" spans="1:11" ht="88.5" customHeight="1" x14ac:dyDescent="0.3">
      <c r="A106" s="1" t="s">
        <v>13</v>
      </c>
      <c r="B106" s="1" t="s">
        <v>188</v>
      </c>
      <c r="C106" s="2">
        <v>45512</v>
      </c>
      <c r="D106" s="1" t="s">
        <v>8</v>
      </c>
      <c r="E106" s="3">
        <v>0.75</v>
      </c>
      <c r="F106" s="43" t="s">
        <v>865</v>
      </c>
      <c r="K106" s="1"/>
    </row>
    <row r="107" spans="1:11" ht="28.8" x14ac:dyDescent="0.3">
      <c r="A107" s="1" t="s">
        <v>13</v>
      </c>
      <c r="B107" s="1" t="s">
        <v>188</v>
      </c>
      <c r="C107" s="2">
        <v>45512</v>
      </c>
      <c r="D107" s="1" t="s">
        <v>8</v>
      </c>
      <c r="E107" s="3">
        <v>0.25</v>
      </c>
      <c r="F107" s="43" t="s">
        <v>866</v>
      </c>
      <c r="K107" s="1"/>
    </row>
    <row r="108" spans="1:11" ht="86.4" x14ac:dyDescent="0.3">
      <c r="A108" s="1" t="s">
        <v>13</v>
      </c>
      <c r="B108" s="1" t="s">
        <v>188</v>
      </c>
      <c r="C108" s="2">
        <v>45513</v>
      </c>
      <c r="D108" s="1" t="s">
        <v>8</v>
      </c>
      <c r="E108" s="3">
        <v>0.75</v>
      </c>
      <c r="F108" s="43" t="s">
        <v>867</v>
      </c>
      <c r="K108" s="1"/>
    </row>
    <row r="109" spans="1:11" ht="100.8" x14ac:dyDescent="0.3">
      <c r="A109" s="1" t="s">
        <v>13</v>
      </c>
      <c r="B109" s="1" t="s">
        <v>188</v>
      </c>
      <c r="C109" s="2">
        <v>45520</v>
      </c>
      <c r="D109" s="1" t="s">
        <v>7</v>
      </c>
      <c r="E109" s="3">
        <v>1.5</v>
      </c>
      <c r="F109" s="43" t="s">
        <v>868</v>
      </c>
      <c r="K109" s="1"/>
    </row>
    <row r="110" spans="1:11" x14ac:dyDescent="0.3">
      <c r="A110" s="1" t="s">
        <v>13</v>
      </c>
      <c r="B110" s="1" t="s">
        <v>188</v>
      </c>
      <c r="C110" s="2">
        <v>45523</v>
      </c>
      <c r="D110" s="1" t="s">
        <v>7</v>
      </c>
      <c r="E110" s="3">
        <v>0.5</v>
      </c>
      <c r="F110" s="43" t="s">
        <v>869</v>
      </c>
      <c r="K110" s="1"/>
    </row>
    <row r="111" spans="1:11" ht="273.60000000000002" x14ac:dyDescent="0.3">
      <c r="A111" s="1" t="s">
        <v>13</v>
      </c>
      <c r="B111" s="1" t="s">
        <v>188</v>
      </c>
      <c r="C111" s="2">
        <v>45523</v>
      </c>
      <c r="D111" s="1" t="s">
        <v>20</v>
      </c>
      <c r="E111" s="3">
        <v>1</v>
      </c>
      <c r="F111" s="43" t="s">
        <v>870</v>
      </c>
      <c r="K111" s="1"/>
    </row>
    <row r="112" spans="1:11" ht="98.25" customHeight="1" x14ac:dyDescent="0.3">
      <c r="A112" s="1" t="s">
        <v>13</v>
      </c>
      <c r="B112" s="1" t="s">
        <v>188</v>
      </c>
      <c r="C112" s="2">
        <v>45524</v>
      </c>
      <c r="D112" s="1" t="s">
        <v>8</v>
      </c>
      <c r="E112" s="3">
        <v>0.25</v>
      </c>
      <c r="F112" s="43" t="s">
        <v>871</v>
      </c>
      <c r="K112" s="1"/>
    </row>
    <row r="113" spans="1:11" ht="43.2" x14ac:dyDescent="0.3">
      <c r="A113" s="1" t="s">
        <v>26</v>
      </c>
      <c r="B113" s="1" t="s">
        <v>856</v>
      </c>
      <c r="C113" s="2">
        <v>45512</v>
      </c>
      <c r="D113" s="1" t="s">
        <v>8</v>
      </c>
      <c r="E113" s="3">
        <v>0.25</v>
      </c>
      <c r="F113" s="43" t="s">
        <v>872</v>
      </c>
      <c r="K113" s="1"/>
    </row>
    <row r="114" spans="1:11" ht="249.75" customHeight="1" x14ac:dyDescent="0.3">
      <c r="A114" s="1" t="s">
        <v>26</v>
      </c>
      <c r="B114" s="1" t="s">
        <v>856</v>
      </c>
      <c r="C114" s="2">
        <v>45519</v>
      </c>
      <c r="D114" s="1" t="s">
        <v>12</v>
      </c>
      <c r="E114" s="3">
        <v>1.5</v>
      </c>
      <c r="F114" s="43" t="s">
        <v>873</v>
      </c>
      <c r="K114" s="1"/>
    </row>
    <row r="115" spans="1:11" ht="172.8" x14ac:dyDescent="0.3">
      <c r="A115" s="1" t="s">
        <v>26</v>
      </c>
      <c r="B115" s="1" t="s">
        <v>856</v>
      </c>
      <c r="C115" s="2">
        <v>45520</v>
      </c>
      <c r="D115" s="1" t="s">
        <v>20</v>
      </c>
      <c r="E115" s="3">
        <v>2</v>
      </c>
      <c r="F115" s="43" t="s">
        <v>874</v>
      </c>
      <c r="K115" s="1"/>
    </row>
    <row r="116" spans="1:11" ht="129.6" x14ac:dyDescent="0.3">
      <c r="A116" s="1" t="s">
        <v>26</v>
      </c>
      <c r="B116" s="1" t="s">
        <v>856</v>
      </c>
      <c r="C116" s="2">
        <v>45523</v>
      </c>
      <c r="D116" s="1" t="s">
        <v>14</v>
      </c>
      <c r="E116" s="3">
        <v>1</v>
      </c>
      <c r="F116" s="43" t="s">
        <v>875</v>
      </c>
      <c r="K116" s="1"/>
    </row>
    <row r="117" spans="1:11" ht="40.5" customHeight="1" x14ac:dyDescent="0.3">
      <c r="A117" s="1" t="s">
        <v>26</v>
      </c>
      <c r="B117" s="1" t="s">
        <v>856</v>
      </c>
      <c r="C117" s="2">
        <v>45524</v>
      </c>
      <c r="D117" s="1" t="s">
        <v>8</v>
      </c>
      <c r="E117" s="3">
        <v>0.25</v>
      </c>
      <c r="F117" s="43" t="s">
        <v>876</v>
      </c>
      <c r="K117" s="1"/>
    </row>
    <row r="118" spans="1:11" ht="43.2" x14ac:dyDescent="0.3">
      <c r="A118" s="1" t="s">
        <v>26</v>
      </c>
      <c r="B118" s="1" t="s">
        <v>856</v>
      </c>
      <c r="C118" s="2">
        <v>45525</v>
      </c>
      <c r="D118" s="1" t="s">
        <v>22</v>
      </c>
      <c r="E118" s="3">
        <v>0.5</v>
      </c>
      <c r="F118" s="43" t="s">
        <v>877</v>
      </c>
      <c r="K118" s="1"/>
    </row>
    <row r="119" spans="1:11" ht="216" x14ac:dyDescent="0.3">
      <c r="A119" s="1" t="s">
        <v>26</v>
      </c>
      <c r="B119" s="1" t="s">
        <v>856</v>
      </c>
      <c r="C119" s="2">
        <v>45525</v>
      </c>
      <c r="D119" s="1" t="s">
        <v>14</v>
      </c>
      <c r="E119" s="3">
        <v>1</v>
      </c>
      <c r="F119" s="43" t="s">
        <v>878</v>
      </c>
      <c r="K119" s="1"/>
    </row>
    <row r="120" spans="1:11" ht="43.2" x14ac:dyDescent="0.3">
      <c r="A120" s="1" t="s">
        <v>26</v>
      </c>
      <c r="B120" s="1" t="s">
        <v>856</v>
      </c>
      <c r="C120" s="2">
        <v>45526</v>
      </c>
      <c r="D120" s="1" t="s">
        <v>8</v>
      </c>
      <c r="E120" s="3">
        <v>0.25</v>
      </c>
      <c r="F120" s="43" t="s">
        <v>879</v>
      </c>
      <c r="K120" s="1"/>
    </row>
    <row r="121" spans="1:11" ht="28.8" x14ac:dyDescent="0.3">
      <c r="A121" s="1" t="s">
        <v>50</v>
      </c>
      <c r="B121" s="1" t="s">
        <v>271</v>
      </c>
      <c r="C121" s="2">
        <v>45516</v>
      </c>
      <c r="D121" s="1" t="s">
        <v>8</v>
      </c>
      <c r="E121" s="3">
        <v>0.25</v>
      </c>
      <c r="F121" s="43" t="s">
        <v>880</v>
      </c>
      <c r="K121" s="1"/>
    </row>
    <row r="122" spans="1:11" ht="36" customHeight="1" x14ac:dyDescent="0.3">
      <c r="A122" s="1" t="s">
        <v>50</v>
      </c>
      <c r="B122" s="1" t="s">
        <v>271</v>
      </c>
      <c r="C122" s="2">
        <v>45517</v>
      </c>
      <c r="D122" s="1" t="s">
        <v>16</v>
      </c>
      <c r="E122" s="3">
        <v>0.25</v>
      </c>
      <c r="F122" s="43" t="s">
        <v>881</v>
      </c>
      <c r="K122" s="1"/>
    </row>
    <row r="123" spans="1:11" ht="28.8" x14ac:dyDescent="0.3">
      <c r="A123" s="1" t="s">
        <v>50</v>
      </c>
      <c r="B123" s="1" t="s">
        <v>271</v>
      </c>
      <c r="C123" s="2">
        <v>45519</v>
      </c>
      <c r="D123" s="1" t="s">
        <v>20</v>
      </c>
      <c r="E123" s="3">
        <v>0.75</v>
      </c>
      <c r="F123" s="43" t="s">
        <v>882</v>
      </c>
      <c r="K123" s="1"/>
    </row>
    <row r="124" spans="1:11" ht="28.8" x14ac:dyDescent="0.3">
      <c r="A124" s="1" t="s">
        <v>50</v>
      </c>
      <c r="B124" s="1" t="s">
        <v>271</v>
      </c>
      <c r="C124" s="2">
        <v>45527</v>
      </c>
      <c r="D124" s="1" t="s">
        <v>8</v>
      </c>
      <c r="E124" s="3">
        <v>0.25</v>
      </c>
      <c r="F124" s="43" t="s">
        <v>883</v>
      </c>
      <c r="K124" s="1"/>
    </row>
    <row r="125" spans="1:11" ht="72" x14ac:dyDescent="0.3">
      <c r="A125" s="24" t="s">
        <v>51</v>
      </c>
      <c r="B125" s="1" t="s">
        <v>215</v>
      </c>
      <c r="C125" s="2">
        <v>45516</v>
      </c>
      <c r="D125" s="1" t="s">
        <v>8</v>
      </c>
      <c r="E125" s="3">
        <v>0.75</v>
      </c>
      <c r="F125" s="43" t="s">
        <v>884</v>
      </c>
      <c r="K125" s="1"/>
    </row>
    <row r="126" spans="1:11" x14ac:dyDescent="0.3">
      <c r="A126" s="1" t="s">
        <v>51</v>
      </c>
      <c r="B126" s="1" t="s">
        <v>215</v>
      </c>
      <c r="C126" s="2">
        <v>45518</v>
      </c>
      <c r="D126" s="1" t="s">
        <v>8</v>
      </c>
      <c r="E126" s="3">
        <v>0.25</v>
      </c>
      <c r="F126" s="43" t="s">
        <v>885</v>
      </c>
      <c r="K126" s="1"/>
    </row>
    <row r="127" spans="1:11" ht="33.75" customHeight="1" x14ac:dyDescent="0.3">
      <c r="C127" s="2">
        <v>45505</v>
      </c>
      <c r="D127" s="1" t="s">
        <v>18</v>
      </c>
      <c r="F127" s="43" t="s">
        <v>886</v>
      </c>
      <c r="K127" s="1"/>
    </row>
    <row r="128" spans="1:11" ht="213" customHeight="1" x14ac:dyDescent="0.3">
      <c r="B128" s="1" t="s">
        <v>274</v>
      </c>
      <c r="C128" s="2">
        <v>45505</v>
      </c>
      <c r="D128" s="1" t="s">
        <v>16</v>
      </c>
      <c r="E128" s="3">
        <v>1</v>
      </c>
      <c r="F128" s="43" t="s">
        <v>887</v>
      </c>
      <c r="K128" s="1"/>
    </row>
    <row r="129" spans="2:11" x14ac:dyDescent="0.3">
      <c r="B129" s="1" t="s">
        <v>274</v>
      </c>
      <c r="C129" s="2">
        <v>45505</v>
      </c>
      <c r="D129" s="1" t="s">
        <v>16</v>
      </c>
      <c r="E129" s="3">
        <v>0.25</v>
      </c>
      <c r="F129" s="43" t="s">
        <v>581</v>
      </c>
      <c r="K129" s="1"/>
    </row>
    <row r="130" spans="2:11" x14ac:dyDescent="0.3">
      <c r="B130" s="1" t="s">
        <v>274</v>
      </c>
      <c r="C130" s="2">
        <v>45506</v>
      </c>
      <c r="D130" s="1" t="s">
        <v>16</v>
      </c>
      <c r="E130" s="3">
        <v>0.25</v>
      </c>
      <c r="F130" s="1" t="s">
        <v>888</v>
      </c>
      <c r="K130" s="1"/>
    </row>
    <row r="131" spans="2:11" ht="28.8" x14ac:dyDescent="0.3">
      <c r="B131" s="1" t="s">
        <v>274</v>
      </c>
      <c r="C131" s="2">
        <v>45506</v>
      </c>
      <c r="D131" s="1" t="s">
        <v>20</v>
      </c>
      <c r="E131" s="3">
        <v>0.5</v>
      </c>
      <c r="F131" s="43" t="s">
        <v>889</v>
      </c>
      <c r="K131" s="1"/>
    </row>
    <row r="132" spans="2:11" ht="47.25" customHeight="1" x14ac:dyDescent="0.3">
      <c r="B132" s="1" t="s">
        <v>274</v>
      </c>
      <c r="C132" s="2">
        <v>45506</v>
      </c>
      <c r="D132" s="1" t="s">
        <v>6</v>
      </c>
      <c r="E132" s="3">
        <v>1</v>
      </c>
      <c r="K132" s="1"/>
    </row>
    <row r="133" spans="2:11" x14ac:dyDescent="0.3">
      <c r="B133" s="1" t="s">
        <v>274</v>
      </c>
      <c r="C133" s="2">
        <v>45506</v>
      </c>
      <c r="D133" s="1" t="s">
        <v>16</v>
      </c>
      <c r="E133" s="3">
        <v>1</v>
      </c>
      <c r="F133" s="1" t="s">
        <v>890</v>
      </c>
      <c r="K133" s="1"/>
    </row>
    <row r="134" spans="2:11" ht="72" x14ac:dyDescent="0.3">
      <c r="B134" s="1" t="s">
        <v>274</v>
      </c>
      <c r="C134" s="2">
        <v>45507</v>
      </c>
      <c r="D134" s="1" t="s">
        <v>6</v>
      </c>
      <c r="E134" s="3">
        <v>3</v>
      </c>
      <c r="F134" s="1" t="s">
        <v>891</v>
      </c>
      <c r="K134" s="1"/>
    </row>
    <row r="135" spans="2:11" x14ac:dyDescent="0.3">
      <c r="B135" s="1" t="s">
        <v>274</v>
      </c>
      <c r="C135" s="2">
        <v>45507</v>
      </c>
      <c r="D135" s="1" t="s">
        <v>8</v>
      </c>
      <c r="E135" s="3">
        <v>0.25</v>
      </c>
      <c r="F135" s="1" t="s">
        <v>581</v>
      </c>
      <c r="K135" s="1"/>
    </row>
    <row r="136" spans="2:11" ht="43.2" x14ac:dyDescent="0.3">
      <c r="B136" s="1" t="s">
        <v>274</v>
      </c>
      <c r="C136" s="2">
        <v>45509</v>
      </c>
      <c r="D136" s="1" t="s">
        <v>6</v>
      </c>
      <c r="E136" s="3">
        <v>1.5</v>
      </c>
      <c r="F136" s="1" t="s">
        <v>892</v>
      </c>
      <c r="K136" s="1"/>
    </row>
    <row r="137" spans="2:11" x14ac:dyDescent="0.3">
      <c r="B137" s="1" t="s">
        <v>274</v>
      </c>
      <c r="C137" s="2">
        <v>45509</v>
      </c>
      <c r="D137" s="1" t="s">
        <v>16</v>
      </c>
      <c r="E137" s="3">
        <v>0.5</v>
      </c>
      <c r="F137" s="1" t="s">
        <v>893</v>
      </c>
      <c r="K137" s="1"/>
    </row>
    <row r="138" spans="2:11" x14ac:dyDescent="0.3">
      <c r="B138" s="1" t="s">
        <v>274</v>
      </c>
      <c r="C138" s="2">
        <v>45510</v>
      </c>
      <c r="D138" s="1" t="s">
        <v>16</v>
      </c>
      <c r="E138" s="3">
        <v>1</v>
      </c>
      <c r="F138" s="1" t="s">
        <v>894</v>
      </c>
      <c r="K138" s="1"/>
    </row>
    <row r="139" spans="2:11" x14ac:dyDescent="0.3">
      <c r="B139" s="1" t="s">
        <v>274</v>
      </c>
      <c r="C139" s="2">
        <v>45510</v>
      </c>
      <c r="D139" s="1" t="s">
        <v>16</v>
      </c>
      <c r="E139" s="3">
        <v>0.5</v>
      </c>
      <c r="F139" s="1" t="s">
        <v>895</v>
      </c>
      <c r="K139" s="1"/>
    </row>
    <row r="140" spans="2:11" x14ac:dyDescent="0.3">
      <c r="B140" s="1" t="s">
        <v>274</v>
      </c>
      <c r="C140" s="2">
        <v>45510</v>
      </c>
      <c r="D140" s="1" t="s">
        <v>16</v>
      </c>
      <c r="E140" s="3">
        <v>1</v>
      </c>
      <c r="F140" s="1" t="s">
        <v>896</v>
      </c>
      <c r="K140" s="1"/>
    </row>
    <row r="141" spans="2:11" x14ac:dyDescent="0.3">
      <c r="B141" s="1" t="s">
        <v>274</v>
      </c>
      <c r="C141" s="2">
        <v>45510</v>
      </c>
      <c r="D141" s="1" t="s">
        <v>16</v>
      </c>
      <c r="E141" s="3">
        <v>2</v>
      </c>
      <c r="F141" s="43" t="s">
        <v>408</v>
      </c>
      <c r="K141" s="1"/>
    </row>
    <row r="142" spans="2:11" x14ac:dyDescent="0.3">
      <c r="B142" s="1" t="s">
        <v>274</v>
      </c>
      <c r="C142" s="2">
        <v>45511</v>
      </c>
      <c r="D142" s="1" t="s">
        <v>16</v>
      </c>
      <c r="E142" s="3">
        <v>0.5</v>
      </c>
      <c r="F142" s="1" t="s">
        <v>897</v>
      </c>
      <c r="K142" s="1"/>
    </row>
    <row r="143" spans="2:11" ht="57.6" x14ac:dyDescent="0.3">
      <c r="B143" s="1" t="s">
        <v>274</v>
      </c>
      <c r="C143" s="2">
        <v>45511</v>
      </c>
      <c r="D143" s="1" t="s">
        <v>12</v>
      </c>
      <c r="E143" s="3">
        <v>1.5</v>
      </c>
      <c r="F143" s="1" t="s">
        <v>898</v>
      </c>
      <c r="K143" s="1"/>
    </row>
    <row r="144" spans="2:11" ht="28.8" x14ac:dyDescent="0.3">
      <c r="B144" s="1" t="s">
        <v>274</v>
      </c>
      <c r="C144" s="2">
        <v>45511</v>
      </c>
      <c r="D144" s="1" t="s">
        <v>8</v>
      </c>
      <c r="E144" s="3">
        <v>0.25</v>
      </c>
      <c r="F144" s="1" t="s">
        <v>899</v>
      </c>
      <c r="K144" s="1"/>
    </row>
    <row r="145" spans="2:11" ht="28.8" x14ac:dyDescent="0.3">
      <c r="B145" s="1" t="s">
        <v>274</v>
      </c>
      <c r="C145" s="2">
        <v>45512</v>
      </c>
      <c r="D145" s="1" t="s">
        <v>16</v>
      </c>
      <c r="E145" s="3">
        <v>0.5</v>
      </c>
      <c r="F145" s="1" t="s">
        <v>900</v>
      </c>
      <c r="K145" s="1"/>
    </row>
    <row r="146" spans="2:11" ht="28.8" x14ac:dyDescent="0.3">
      <c r="B146" s="1" t="s">
        <v>274</v>
      </c>
      <c r="C146" s="2">
        <v>45512</v>
      </c>
      <c r="D146" s="1" t="s">
        <v>16</v>
      </c>
      <c r="E146" s="3">
        <v>2</v>
      </c>
      <c r="F146" s="1" t="s">
        <v>901</v>
      </c>
      <c r="K146" s="1"/>
    </row>
    <row r="147" spans="2:11" ht="28.8" x14ac:dyDescent="0.3">
      <c r="B147" s="1" t="s">
        <v>274</v>
      </c>
      <c r="C147" s="2">
        <v>45513</v>
      </c>
      <c r="D147" s="1" t="s">
        <v>16</v>
      </c>
      <c r="E147" s="3">
        <v>2</v>
      </c>
      <c r="F147" s="1" t="s">
        <v>902</v>
      </c>
      <c r="K147" s="1"/>
    </row>
    <row r="148" spans="2:11" ht="43.2" x14ac:dyDescent="0.3">
      <c r="B148" s="1" t="s">
        <v>274</v>
      </c>
      <c r="C148" s="2">
        <v>45513</v>
      </c>
      <c r="D148" s="1" t="s">
        <v>8</v>
      </c>
      <c r="E148" s="3">
        <v>0.25</v>
      </c>
      <c r="F148" s="1" t="s">
        <v>903</v>
      </c>
      <c r="K148" s="1"/>
    </row>
    <row r="149" spans="2:11" ht="28.8" x14ac:dyDescent="0.3">
      <c r="B149" s="1" t="s">
        <v>274</v>
      </c>
      <c r="C149" s="2">
        <v>45516</v>
      </c>
      <c r="D149" s="1" t="s">
        <v>16</v>
      </c>
      <c r="E149" s="3">
        <v>0.5</v>
      </c>
      <c r="F149" s="1" t="s">
        <v>902</v>
      </c>
      <c r="K149" s="1"/>
    </row>
    <row r="150" spans="2:11" ht="28.8" x14ac:dyDescent="0.3">
      <c r="B150" s="1" t="s">
        <v>274</v>
      </c>
      <c r="C150" s="2">
        <v>45516</v>
      </c>
      <c r="D150" s="1" t="s">
        <v>14</v>
      </c>
      <c r="E150" s="3">
        <v>1</v>
      </c>
      <c r="F150" s="43" t="s">
        <v>904</v>
      </c>
      <c r="K150" s="1"/>
    </row>
    <row r="151" spans="2:11" ht="28.8" x14ac:dyDescent="0.3">
      <c r="B151" s="1" t="s">
        <v>274</v>
      </c>
      <c r="C151" s="2">
        <v>45516</v>
      </c>
      <c r="D151" s="1" t="s">
        <v>10</v>
      </c>
      <c r="E151" s="3">
        <v>1</v>
      </c>
      <c r="F151" s="43" t="s">
        <v>905</v>
      </c>
      <c r="K151" s="1"/>
    </row>
    <row r="152" spans="2:11" x14ac:dyDescent="0.3">
      <c r="B152" s="1" t="s">
        <v>274</v>
      </c>
      <c r="C152" s="2">
        <v>45517</v>
      </c>
      <c r="D152" s="1" t="s">
        <v>16</v>
      </c>
      <c r="E152" s="3">
        <v>0.5</v>
      </c>
      <c r="F152" s="1" t="s">
        <v>906</v>
      </c>
      <c r="K152" s="1"/>
    </row>
    <row r="153" spans="2:11" x14ac:dyDescent="0.3">
      <c r="B153" s="1" t="s">
        <v>274</v>
      </c>
      <c r="C153" s="2">
        <v>45517</v>
      </c>
      <c r="D153" s="1" t="s">
        <v>16</v>
      </c>
      <c r="E153" s="3">
        <v>2.5</v>
      </c>
      <c r="F153" s="1" t="s">
        <v>907</v>
      </c>
      <c r="K153" s="1"/>
    </row>
    <row r="154" spans="2:11" ht="43.2" x14ac:dyDescent="0.3">
      <c r="B154" s="1" t="s">
        <v>274</v>
      </c>
      <c r="C154" s="2">
        <v>45517</v>
      </c>
      <c r="D154" s="1" t="s">
        <v>16</v>
      </c>
      <c r="E154" s="3">
        <v>0.5</v>
      </c>
      <c r="F154" s="1" t="s">
        <v>908</v>
      </c>
      <c r="K154" s="1"/>
    </row>
    <row r="155" spans="2:11" ht="43.2" x14ac:dyDescent="0.3">
      <c r="B155" s="1" t="s">
        <v>274</v>
      </c>
      <c r="C155" s="2">
        <v>45518</v>
      </c>
      <c r="D155" s="1" t="s">
        <v>16</v>
      </c>
      <c r="E155" s="3">
        <v>0.25</v>
      </c>
      <c r="F155" s="1" t="s">
        <v>909</v>
      </c>
      <c r="K155" s="1"/>
    </row>
    <row r="156" spans="2:11" ht="43.2" x14ac:dyDescent="0.3">
      <c r="B156" s="1" t="s">
        <v>666</v>
      </c>
      <c r="C156" s="2">
        <v>45518</v>
      </c>
      <c r="D156" s="1" t="s">
        <v>8</v>
      </c>
      <c r="E156" s="3">
        <v>0.25</v>
      </c>
      <c r="F156" s="43" t="s">
        <v>910</v>
      </c>
      <c r="K156" s="1"/>
    </row>
    <row r="157" spans="2:11" ht="57.6" x14ac:dyDescent="0.3">
      <c r="B157" s="1" t="s">
        <v>274</v>
      </c>
      <c r="C157" s="2">
        <v>45518</v>
      </c>
      <c r="D157" s="1" t="s">
        <v>16</v>
      </c>
      <c r="E157" s="3">
        <v>1.5</v>
      </c>
      <c r="F157" s="1" t="s">
        <v>911</v>
      </c>
      <c r="K157" s="1"/>
    </row>
    <row r="158" spans="2:11" ht="28.8" x14ac:dyDescent="0.3">
      <c r="B158" s="1" t="s">
        <v>274</v>
      </c>
      <c r="C158" s="2">
        <v>45518</v>
      </c>
      <c r="D158" s="1" t="s">
        <v>16</v>
      </c>
      <c r="E158" s="3">
        <v>1.5</v>
      </c>
      <c r="F158" s="1" t="s">
        <v>912</v>
      </c>
      <c r="K158" s="1"/>
    </row>
    <row r="159" spans="2:11" ht="28.8" x14ac:dyDescent="0.3">
      <c r="B159" s="1" t="s">
        <v>274</v>
      </c>
      <c r="C159" s="2">
        <v>45518</v>
      </c>
      <c r="D159" s="1" t="s">
        <v>6</v>
      </c>
      <c r="E159" s="3">
        <v>0.25</v>
      </c>
      <c r="F159" s="1" t="s">
        <v>913</v>
      </c>
      <c r="K159" s="1"/>
    </row>
    <row r="160" spans="2:11" ht="43.2" x14ac:dyDescent="0.3">
      <c r="B160" s="1" t="s">
        <v>274</v>
      </c>
      <c r="C160" s="2">
        <v>45519</v>
      </c>
      <c r="D160" s="1" t="s">
        <v>6</v>
      </c>
      <c r="E160" s="3">
        <v>0.25</v>
      </c>
      <c r="F160" s="1" t="s">
        <v>914</v>
      </c>
      <c r="K160" s="1"/>
    </row>
    <row r="161" spans="2:11" x14ac:dyDescent="0.3">
      <c r="B161" s="1" t="s">
        <v>274</v>
      </c>
      <c r="C161" s="2">
        <v>45519</v>
      </c>
      <c r="D161" s="1" t="s">
        <v>16</v>
      </c>
      <c r="E161" s="3">
        <v>1.5</v>
      </c>
      <c r="F161" s="1" t="s">
        <v>915</v>
      </c>
      <c r="K161" s="1"/>
    </row>
    <row r="162" spans="2:11" x14ac:dyDescent="0.3">
      <c r="B162" s="1" t="s">
        <v>274</v>
      </c>
      <c r="C162" s="2">
        <v>45523</v>
      </c>
      <c r="D162" s="1" t="s">
        <v>10</v>
      </c>
      <c r="E162" s="3">
        <v>1</v>
      </c>
      <c r="K162" s="1"/>
    </row>
    <row r="163" spans="2:11" ht="57.6" x14ac:dyDescent="0.3">
      <c r="B163" s="1" t="s">
        <v>188</v>
      </c>
      <c r="C163" s="2">
        <v>45523</v>
      </c>
      <c r="D163" s="1" t="s">
        <v>14</v>
      </c>
      <c r="E163" s="3">
        <v>0.5</v>
      </c>
      <c r="F163" s="1" t="s">
        <v>916</v>
      </c>
      <c r="K163" s="1"/>
    </row>
    <row r="164" spans="2:11" x14ac:dyDescent="0.3">
      <c r="B164" s="1" t="s">
        <v>274</v>
      </c>
      <c r="C164" s="2">
        <v>45524</v>
      </c>
      <c r="D164" s="1" t="s">
        <v>16</v>
      </c>
      <c r="E164" s="3">
        <v>1</v>
      </c>
      <c r="F164" s="1" t="s">
        <v>917</v>
      </c>
      <c r="K164" s="1"/>
    </row>
    <row r="165" spans="2:11" ht="43.2" x14ac:dyDescent="0.3">
      <c r="B165" s="1" t="s">
        <v>188</v>
      </c>
      <c r="C165" s="2">
        <v>45524</v>
      </c>
      <c r="D165" s="1" t="s">
        <v>22</v>
      </c>
      <c r="E165" s="3">
        <v>0.5</v>
      </c>
      <c r="F165" s="1" t="s">
        <v>918</v>
      </c>
      <c r="K165" s="1"/>
    </row>
    <row r="166" spans="2:11" ht="28.8" x14ac:dyDescent="0.3">
      <c r="B166" s="1" t="s">
        <v>274</v>
      </c>
      <c r="C166" s="2">
        <v>45525</v>
      </c>
      <c r="D166" s="1" t="s">
        <v>8</v>
      </c>
      <c r="E166" s="3">
        <v>0.5</v>
      </c>
      <c r="F166" s="1" t="s">
        <v>919</v>
      </c>
      <c r="K166" s="1"/>
    </row>
    <row r="167" spans="2:11" ht="57.6" x14ac:dyDescent="0.3">
      <c r="B167" s="1" t="s">
        <v>274</v>
      </c>
      <c r="C167" s="2">
        <v>45525</v>
      </c>
      <c r="D167" s="1" t="s">
        <v>22</v>
      </c>
      <c r="E167" s="3">
        <v>0.25</v>
      </c>
      <c r="F167" s="1" t="s">
        <v>920</v>
      </c>
      <c r="K167" s="1"/>
    </row>
    <row r="168" spans="2:11" x14ac:dyDescent="0.3">
      <c r="B168" s="1" t="s">
        <v>274</v>
      </c>
      <c r="C168" s="2">
        <v>45525</v>
      </c>
      <c r="D168" s="1" t="s">
        <v>16</v>
      </c>
      <c r="E168" s="3">
        <v>0.5</v>
      </c>
      <c r="F168" s="1" t="s">
        <v>391</v>
      </c>
      <c r="K168" s="1"/>
    </row>
    <row r="169" spans="2:11" ht="43.2" x14ac:dyDescent="0.3">
      <c r="B169" s="1" t="s">
        <v>274</v>
      </c>
      <c r="C169" s="2">
        <v>45526</v>
      </c>
      <c r="D169" s="1" t="s">
        <v>7</v>
      </c>
      <c r="E169" s="3">
        <v>0.5</v>
      </c>
      <c r="F169" s="1" t="s">
        <v>921</v>
      </c>
      <c r="K169" s="1"/>
    </row>
    <row r="170" spans="2:11" ht="95.25" customHeight="1" x14ac:dyDescent="0.3">
      <c r="B170" s="1" t="s">
        <v>274</v>
      </c>
      <c r="C170" s="2">
        <v>45526</v>
      </c>
      <c r="D170" s="1" t="s">
        <v>16</v>
      </c>
      <c r="E170" s="3">
        <v>0.5</v>
      </c>
      <c r="F170" s="1" t="s">
        <v>922</v>
      </c>
      <c r="K170" s="1"/>
    </row>
    <row r="171" spans="2:11" ht="28.8" x14ac:dyDescent="0.3">
      <c r="B171" s="1" t="s">
        <v>274</v>
      </c>
      <c r="C171" s="2">
        <v>45526</v>
      </c>
      <c r="D171" s="1" t="s">
        <v>16</v>
      </c>
      <c r="E171" s="3">
        <v>0.5</v>
      </c>
      <c r="F171" s="1" t="s">
        <v>923</v>
      </c>
      <c r="K171" s="1"/>
    </row>
    <row r="172" spans="2:11" x14ac:dyDescent="0.3">
      <c r="B172" s="1" t="s">
        <v>274</v>
      </c>
      <c r="C172" s="2">
        <v>45526</v>
      </c>
      <c r="D172" s="1" t="s">
        <v>16</v>
      </c>
      <c r="E172" s="3">
        <v>1</v>
      </c>
      <c r="F172" s="1" t="s">
        <v>391</v>
      </c>
      <c r="K172" s="1"/>
    </row>
    <row r="173" spans="2:11" ht="28.8" x14ac:dyDescent="0.3">
      <c r="B173" s="1" t="s">
        <v>274</v>
      </c>
      <c r="C173" s="2">
        <v>45526</v>
      </c>
      <c r="D173" s="1" t="s">
        <v>16</v>
      </c>
      <c r="E173" s="3">
        <v>0.5</v>
      </c>
      <c r="F173" s="1" t="s">
        <v>924</v>
      </c>
      <c r="K173" s="1"/>
    </row>
    <row r="174" spans="2:11" ht="43.2" x14ac:dyDescent="0.3">
      <c r="B174" s="1" t="s">
        <v>274</v>
      </c>
      <c r="C174" s="2">
        <v>45526</v>
      </c>
      <c r="D174" s="1" t="s">
        <v>16</v>
      </c>
      <c r="E174" s="3">
        <v>0.5</v>
      </c>
      <c r="F174" s="43" t="s">
        <v>925</v>
      </c>
      <c r="K174" s="1"/>
    </row>
    <row r="175" spans="2:11" x14ac:dyDescent="0.3">
      <c r="K175" s="1"/>
    </row>
    <row r="176" spans="2:11" ht="100.8" x14ac:dyDescent="0.3">
      <c r="B176" s="1" t="s">
        <v>274</v>
      </c>
      <c r="C176" s="2">
        <v>45527</v>
      </c>
      <c r="D176" s="1" t="s">
        <v>16</v>
      </c>
      <c r="E176" s="3">
        <v>1.5</v>
      </c>
      <c r="F176" s="1" t="s">
        <v>926</v>
      </c>
      <c r="K176" s="1"/>
    </row>
    <row r="177" spans="2:11" x14ac:dyDescent="0.3">
      <c r="B177" s="1" t="s">
        <v>274</v>
      </c>
      <c r="C177" s="2">
        <v>45527</v>
      </c>
      <c r="D177" s="1" t="s">
        <v>16</v>
      </c>
      <c r="E177" s="3">
        <v>1</v>
      </c>
      <c r="F177" s="43" t="s">
        <v>927</v>
      </c>
      <c r="K177" s="1"/>
    </row>
    <row r="178" spans="2:11" x14ac:dyDescent="0.3">
      <c r="B178" s="1" t="s">
        <v>274</v>
      </c>
      <c r="C178" s="2">
        <v>45530</v>
      </c>
      <c r="D178" s="1" t="s">
        <v>16</v>
      </c>
      <c r="E178" s="3">
        <v>1</v>
      </c>
      <c r="F178" s="1" t="s">
        <v>928</v>
      </c>
      <c r="K178" s="1"/>
    </row>
    <row r="179" spans="2:11" ht="57.6" x14ac:dyDescent="0.3">
      <c r="B179" s="1" t="s">
        <v>274</v>
      </c>
      <c r="C179" s="2">
        <v>45530</v>
      </c>
      <c r="D179" s="1" t="s">
        <v>16</v>
      </c>
      <c r="E179" s="3">
        <v>0.5</v>
      </c>
      <c r="F179" s="1" t="s">
        <v>929</v>
      </c>
      <c r="K179" s="1"/>
    </row>
    <row r="180" spans="2:11" x14ac:dyDescent="0.3">
      <c r="B180" s="1" t="s">
        <v>274</v>
      </c>
      <c r="C180" s="2">
        <v>45530</v>
      </c>
      <c r="D180" s="1" t="s">
        <v>16</v>
      </c>
      <c r="E180" s="3">
        <v>0.5</v>
      </c>
      <c r="F180" s="1" t="s">
        <v>930</v>
      </c>
      <c r="K180" s="1"/>
    </row>
    <row r="181" spans="2:11" ht="144" customHeight="1" x14ac:dyDescent="0.3">
      <c r="B181" s="1" t="s">
        <v>274</v>
      </c>
      <c r="C181" s="2">
        <v>45530</v>
      </c>
      <c r="D181" s="1" t="s">
        <v>16</v>
      </c>
      <c r="E181" s="3">
        <v>1</v>
      </c>
      <c r="F181" s="43" t="s">
        <v>931</v>
      </c>
      <c r="K181" s="1"/>
    </row>
    <row r="182" spans="2:11" ht="43.2" x14ac:dyDescent="0.3">
      <c r="B182" s="1" t="s">
        <v>274</v>
      </c>
      <c r="C182" s="2">
        <v>45531</v>
      </c>
      <c r="D182" s="1" t="s">
        <v>16</v>
      </c>
      <c r="E182" s="3">
        <v>2</v>
      </c>
      <c r="F182" s="1" t="s">
        <v>932</v>
      </c>
      <c r="K182" s="1"/>
    </row>
    <row r="183" spans="2:11" ht="21" customHeight="1" x14ac:dyDescent="0.3">
      <c r="B183" s="1" t="s">
        <v>274</v>
      </c>
      <c r="C183" s="2">
        <v>45531</v>
      </c>
      <c r="D183" s="1" t="s">
        <v>22</v>
      </c>
      <c r="E183" s="3">
        <v>1</v>
      </c>
      <c r="F183" s="1" t="s">
        <v>933</v>
      </c>
      <c r="K183" s="1"/>
    </row>
    <row r="184" spans="2:11" ht="28.8" x14ac:dyDescent="0.3">
      <c r="B184" s="1" t="s">
        <v>274</v>
      </c>
      <c r="C184" s="2">
        <v>45532</v>
      </c>
      <c r="D184" s="1" t="s">
        <v>16</v>
      </c>
      <c r="E184" s="3">
        <v>1</v>
      </c>
      <c r="F184" s="1" t="s">
        <v>934</v>
      </c>
      <c r="K184" s="1"/>
    </row>
    <row r="185" spans="2:11" ht="57.6" x14ac:dyDescent="0.3">
      <c r="B185" s="1" t="s">
        <v>274</v>
      </c>
      <c r="C185" s="2">
        <v>45532</v>
      </c>
      <c r="D185" s="1" t="s">
        <v>10</v>
      </c>
      <c r="E185" s="3">
        <v>1</v>
      </c>
      <c r="F185" s="1" t="s">
        <v>935</v>
      </c>
    </row>
    <row r="186" spans="2:11" ht="56.25" customHeight="1" x14ac:dyDescent="0.3">
      <c r="B186" s="1" t="s">
        <v>274</v>
      </c>
      <c r="C186" s="2">
        <v>45533</v>
      </c>
      <c r="D186" s="1" t="s">
        <v>16</v>
      </c>
      <c r="E186" s="3">
        <v>0.25</v>
      </c>
      <c r="F186" s="1" t="s">
        <v>936</v>
      </c>
    </row>
    <row r="187" spans="2:11" ht="28.8" x14ac:dyDescent="0.3">
      <c r="B187" s="1" t="s">
        <v>274</v>
      </c>
      <c r="C187" s="2">
        <v>45534</v>
      </c>
      <c r="D187" s="1" t="s">
        <v>16</v>
      </c>
      <c r="E187" s="3">
        <v>4</v>
      </c>
      <c r="F187" s="1" t="s">
        <v>937</v>
      </c>
    </row>
    <row r="188" spans="2:11" x14ac:dyDescent="0.3">
      <c r="E188" s="3">
        <f>SUM(E2:E187)</f>
        <v>168</v>
      </c>
    </row>
    <row r="199" ht="15.75" customHeight="1" x14ac:dyDescent="0.3"/>
  </sheetData>
  <dataValidations count="1">
    <dataValidation type="list" allowBlank="1" showInputMessage="1" showErrorMessage="1" sqref="D1:D3 D5:D151 D153:D187 D189:D1048576" xr:uid="{0990027E-6A60-4463-B140-9D1BF630D60D}">
      <formula1>"Teach, Meeting: Intake, Meeting: Methods/Ideas, Meeting: Analytics, Analysis, Email/Correspondance, Products, Review/Revise Package, SAP, DRR, Misc, COSMOS, Prep Work, 'Update TIME'!$B$1"</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68369-AF89-4888-B5C7-9CC418CEB653}">
  <dimension ref="A1:M161"/>
  <sheetViews>
    <sheetView topLeftCell="A54" workbookViewId="0">
      <selection activeCell="E61" sqref="E61"/>
    </sheetView>
  </sheetViews>
  <sheetFormatPr defaultRowHeight="14.4" x14ac:dyDescent="0.3"/>
  <cols>
    <col min="1" max="1" width="48.109375" style="1" customWidth="1"/>
    <col min="2" max="2" width="17.5546875" style="1" customWidth="1"/>
    <col min="3" max="3" width="11.33203125" style="1" bestFit="1" customWidth="1"/>
    <col min="4" max="4" width="25.109375" style="1" customWidth="1"/>
    <col min="5" max="5" width="13.5546875" style="3" customWidth="1"/>
    <col min="6" max="6" width="47.88671875" style="1" customWidth="1"/>
    <col min="7" max="7" width="8.6640625" customWidth="1"/>
    <col min="8" max="8" width="8" customWidth="1"/>
    <col min="9" max="9" width="25.5546875" customWidth="1"/>
    <col min="12" max="12" width="10.6640625" customWidth="1"/>
  </cols>
  <sheetData>
    <row r="1" spans="1:12" ht="28.8" x14ac:dyDescent="0.3">
      <c r="A1" s="1" t="s">
        <v>146</v>
      </c>
      <c r="B1" s="1" t="s">
        <v>147</v>
      </c>
      <c r="C1" s="1" t="s">
        <v>148</v>
      </c>
      <c r="D1" s="1" t="s">
        <v>149</v>
      </c>
      <c r="E1" s="3" t="s">
        <v>150</v>
      </c>
      <c r="F1" s="43" t="s">
        <v>151</v>
      </c>
      <c r="G1" s="25" t="s">
        <v>91</v>
      </c>
      <c r="H1" s="1" t="s">
        <v>92</v>
      </c>
      <c r="I1" s="9" t="s">
        <v>93</v>
      </c>
      <c r="J1" s="7" t="s">
        <v>94</v>
      </c>
      <c r="K1" s="60" t="s">
        <v>95</v>
      </c>
      <c r="L1" s="60" t="s">
        <v>96</v>
      </c>
    </row>
    <row r="2" spans="1:12" ht="27.75" customHeight="1" x14ac:dyDescent="0.3">
      <c r="A2" s="1" t="s">
        <v>19</v>
      </c>
      <c r="B2" s="1" t="s">
        <v>153</v>
      </c>
      <c r="C2" s="2">
        <v>45546</v>
      </c>
      <c r="D2" s="1" t="s">
        <v>4</v>
      </c>
      <c r="E2" s="3">
        <v>1</v>
      </c>
      <c r="F2" s="43" t="s">
        <v>938</v>
      </c>
      <c r="G2" t="s">
        <v>101</v>
      </c>
      <c r="H2">
        <v>26</v>
      </c>
      <c r="I2" s="23" t="s">
        <v>27</v>
      </c>
      <c r="J2">
        <f>SUMIF(A$2:A$298, I2, E$2:E301)</f>
        <v>3</v>
      </c>
      <c r="K2" s="10" t="s">
        <v>4</v>
      </c>
      <c r="L2" s="1">
        <f>SUMIF(D$2:D$298, K$2, E$2:E298)</f>
        <v>19.5</v>
      </c>
    </row>
    <row r="3" spans="1:12" ht="36" customHeight="1" x14ac:dyDescent="0.3">
      <c r="A3" s="1" t="s">
        <v>19</v>
      </c>
      <c r="B3" s="1" t="s">
        <v>153</v>
      </c>
      <c r="C3" s="2">
        <v>45548</v>
      </c>
      <c r="D3" s="1" t="s">
        <v>17</v>
      </c>
      <c r="E3" s="3">
        <v>1</v>
      </c>
      <c r="F3" s="43" t="s">
        <v>939</v>
      </c>
      <c r="G3" s="1" t="s">
        <v>106</v>
      </c>
      <c r="H3">
        <v>124.25</v>
      </c>
      <c r="I3" s="4" t="s">
        <v>31</v>
      </c>
      <c r="J3">
        <f>SUMIF(A$2:A$298, I3, E$2:E302)</f>
        <v>1.25</v>
      </c>
      <c r="K3" s="10" t="s">
        <v>6</v>
      </c>
      <c r="L3" s="1">
        <f>SUMIF(D$2:D$298, K$3, E$2:E299)</f>
        <v>4</v>
      </c>
    </row>
    <row r="4" spans="1:12" ht="48.75" customHeight="1" x14ac:dyDescent="0.3">
      <c r="A4" s="1" t="s">
        <v>19</v>
      </c>
      <c r="B4" s="1" t="s">
        <v>153</v>
      </c>
      <c r="C4" s="2">
        <v>45555</v>
      </c>
      <c r="D4" s="1" t="s">
        <v>10</v>
      </c>
      <c r="E4" s="3">
        <v>0.5</v>
      </c>
      <c r="F4" s="43" t="s">
        <v>940</v>
      </c>
      <c r="G4" s="1" t="s">
        <v>111</v>
      </c>
      <c r="H4">
        <v>157.5</v>
      </c>
      <c r="I4" s="23" t="s">
        <v>45</v>
      </c>
      <c r="J4">
        <f>SUMIF(A$2:A$298, I4, E$2:E303)</f>
        <v>4.25</v>
      </c>
      <c r="K4" s="10" t="s">
        <v>7</v>
      </c>
      <c r="L4" s="1">
        <f>SUMIF(D$2:D$298, K4, E$2:E300)</f>
        <v>6</v>
      </c>
    </row>
    <row r="5" spans="1:12" ht="33.75" customHeight="1" x14ac:dyDescent="0.3">
      <c r="A5" s="1" t="s">
        <v>27</v>
      </c>
      <c r="B5" s="1" t="s">
        <v>162</v>
      </c>
      <c r="C5" s="2">
        <v>45538</v>
      </c>
      <c r="D5" s="1" t="s">
        <v>14</v>
      </c>
      <c r="E5" s="3">
        <v>0.25</v>
      </c>
      <c r="F5" s="43" t="s">
        <v>941</v>
      </c>
      <c r="I5" s="4" t="s">
        <v>49</v>
      </c>
      <c r="J5">
        <f>SUMIF(A$2:A$298, I5, E$2:E304)</f>
        <v>5.75</v>
      </c>
      <c r="K5" s="10" t="s">
        <v>8</v>
      </c>
      <c r="L5" s="1">
        <f>SUMIF(D$2:D$298, K5, E$2:E301)</f>
        <v>8.5</v>
      </c>
    </row>
    <row r="6" spans="1:12" ht="39" customHeight="1" x14ac:dyDescent="0.3">
      <c r="A6" s="1" t="s">
        <v>27</v>
      </c>
      <c r="B6" s="1" t="s">
        <v>162</v>
      </c>
      <c r="C6" s="2">
        <v>45547</v>
      </c>
      <c r="D6" s="1" t="s">
        <v>20</v>
      </c>
      <c r="E6" s="3">
        <v>1.5</v>
      </c>
      <c r="F6" s="43" t="s">
        <v>942</v>
      </c>
      <c r="I6" s="23" t="s">
        <v>40</v>
      </c>
      <c r="J6">
        <f>SUMIF(A$2:A$298, I6, E$2:E305)</f>
        <v>8.75</v>
      </c>
      <c r="K6" s="10" t="s">
        <v>10</v>
      </c>
      <c r="L6" s="1">
        <f>SUMIF(D$2:D$298, K6, E$2:E302)</f>
        <v>2.75</v>
      </c>
    </row>
    <row r="7" spans="1:12" ht="26.25" customHeight="1" x14ac:dyDescent="0.3">
      <c r="A7" s="1" t="s">
        <v>27</v>
      </c>
      <c r="B7" s="1" t="s">
        <v>162</v>
      </c>
      <c r="C7" s="2">
        <v>45548</v>
      </c>
      <c r="D7" s="1" t="s">
        <v>14</v>
      </c>
      <c r="E7" s="3">
        <v>0.25</v>
      </c>
      <c r="F7" s="43" t="s">
        <v>943</v>
      </c>
      <c r="I7" s="4" t="s">
        <v>58</v>
      </c>
      <c r="J7">
        <f>SUMIF(A$2:A$298, I7, E$2:E306)</f>
        <v>0.25</v>
      </c>
      <c r="K7" s="10" t="s">
        <v>12</v>
      </c>
      <c r="L7" s="1">
        <f>SUMIF(D$2:D$298, K7, E$2:E303)</f>
        <v>8.25</v>
      </c>
    </row>
    <row r="8" spans="1:12" ht="27.75" customHeight="1" x14ac:dyDescent="0.3">
      <c r="A8" s="1" t="s">
        <v>27</v>
      </c>
      <c r="B8" s="1" t="s">
        <v>162</v>
      </c>
      <c r="C8" s="2">
        <v>45560</v>
      </c>
      <c r="D8" s="1" t="s">
        <v>14</v>
      </c>
      <c r="E8" s="3">
        <v>1</v>
      </c>
      <c r="F8" s="43" t="s">
        <v>944</v>
      </c>
      <c r="I8" s="4" t="s">
        <v>61</v>
      </c>
      <c r="J8">
        <f>SUMIF(A$2:A$298, I8, E$2:E307)</f>
        <v>2.5</v>
      </c>
      <c r="K8" s="10" t="s">
        <v>14</v>
      </c>
      <c r="L8" s="1">
        <f>SUMIF(D$2:D$298, K8, E$2:E304)</f>
        <v>13.5</v>
      </c>
    </row>
    <row r="9" spans="1:12" ht="43.2" x14ac:dyDescent="0.3">
      <c r="A9" s="43" t="s">
        <v>28</v>
      </c>
      <c r="B9" s="1" t="s">
        <v>170</v>
      </c>
      <c r="C9" s="2">
        <v>45539</v>
      </c>
      <c r="D9" s="1" t="s">
        <v>8</v>
      </c>
      <c r="E9" s="3">
        <v>0.25</v>
      </c>
      <c r="F9" s="43" t="s">
        <v>945</v>
      </c>
      <c r="I9" s="4" t="s">
        <v>25</v>
      </c>
      <c r="J9">
        <f>SUMIF(A$2:A$298, I9, E$2:E308)</f>
        <v>10.75</v>
      </c>
      <c r="K9" s="10" t="s">
        <v>16</v>
      </c>
      <c r="L9" s="1">
        <f>SUMIF(D$2:D$298, K9, E$2:E305)</f>
        <v>27.5</v>
      </c>
    </row>
    <row r="10" spans="1:12" ht="172.8" x14ac:dyDescent="0.3">
      <c r="A10" s="43" t="s">
        <v>28</v>
      </c>
      <c r="B10" s="1" t="s">
        <v>170</v>
      </c>
      <c r="C10" s="2">
        <v>45540</v>
      </c>
      <c r="D10" s="1" t="s">
        <v>20</v>
      </c>
      <c r="E10" s="3">
        <v>2</v>
      </c>
      <c r="F10" s="43" t="s">
        <v>946</v>
      </c>
      <c r="I10" s="72" t="s">
        <v>28</v>
      </c>
      <c r="J10">
        <f>SUMIF(A$2:A$298, I10, E$2:E309)</f>
        <v>47.5</v>
      </c>
      <c r="K10" s="10" t="s">
        <v>17</v>
      </c>
      <c r="L10" s="1">
        <f>SUMIF(D$2:D$298, K10, E$2:E306)</f>
        <v>15</v>
      </c>
    </row>
    <row r="11" spans="1:12" ht="57.6" x14ac:dyDescent="0.3">
      <c r="A11" s="43" t="s">
        <v>28</v>
      </c>
      <c r="B11" s="1" t="s">
        <v>170</v>
      </c>
      <c r="C11" s="2">
        <v>45541</v>
      </c>
      <c r="D11" s="1" t="s">
        <v>8</v>
      </c>
      <c r="E11" s="3">
        <v>0.25</v>
      </c>
      <c r="F11" s="43" t="s">
        <v>947</v>
      </c>
      <c r="I11" s="4" t="s">
        <v>9</v>
      </c>
      <c r="J11">
        <f>SUMIF(A$2:A$298, I11, E$2:E310)</f>
        <v>2</v>
      </c>
      <c r="K11" s="10" t="s">
        <v>18</v>
      </c>
      <c r="L11" s="1">
        <f>SUMIF(D$2:D$298, K11, E$2:E307)</f>
        <v>12</v>
      </c>
    </row>
    <row r="12" spans="1:12" ht="35.25" customHeight="1" x14ac:dyDescent="0.3">
      <c r="A12" s="43" t="s">
        <v>28</v>
      </c>
      <c r="B12" s="1" t="s">
        <v>170</v>
      </c>
      <c r="C12" s="2">
        <v>45544</v>
      </c>
      <c r="D12" s="1" t="s">
        <v>8</v>
      </c>
      <c r="E12" s="3">
        <v>0.25</v>
      </c>
      <c r="F12" s="1" t="s">
        <v>948</v>
      </c>
      <c r="I12" s="23" t="s">
        <v>41</v>
      </c>
      <c r="J12">
        <f>SUMIF(A$2:A$298, I12, E$2:E311)</f>
        <v>2</v>
      </c>
      <c r="K12" s="10" t="s">
        <v>20</v>
      </c>
      <c r="L12" s="1">
        <f>SUMIF(D$2:D$298, K12, E$2:E308)</f>
        <v>22.25</v>
      </c>
    </row>
    <row r="13" spans="1:12" ht="37.5" customHeight="1" x14ac:dyDescent="0.3">
      <c r="A13" s="43" t="s">
        <v>28</v>
      </c>
      <c r="B13" s="1" t="s">
        <v>170</v>
      </c>
      <c r="C13" s="2">
        <v>45544</v>
      </c>
      <c r="D13" s="1" t="s">
        <v>8</v>
      </c>
      <c r="E13" s="3">
        <v>0.25</v>
      </c>
      <c r="F13" s="43" t="s">
        <v>949</v>
      </c>
      <c r="I13" s="4" t="s">
        <v>43</v>
      </c>
      <c r="J13">
        <f>SUMIF(A$2:A$298, I13, E$2:E312)</f>
        <v>3.75</v>
      </c>
      <c r="K13" s="10" t="s">
        <v>21</v>
      </c>
      <c r="L13" s="1">
        <f>SUMIF(D$2:D$298, K13, E$2:E309)</f>
        <v>15</v>
      </c>
    </row>
    <row r="14" spans="1:12" ht="52.5" customHeight="1" x14ac:dyDescent="0.3">
      <c r="A14" s="43" t="s">
        <v>28</v>
      </c>
      <c r="B14" s="1" t="s">
        <v>170</v>
      </c>
      <c r="C14" s="2">
        <v>45545</v>
      </c>
      <c r="D14" s="1" t="s">
        <v>8</v>
      </c>
      <c r="E14" s="3">
        <v>0.25</v>
      </c>
      <c r="F14" s="43" t="s">
        <v>950</v>
      </c>
      <c r="I14" s="23" t="s">
        <v>23</v>
      </c>
      <c r="J14">
        <f>SUMIF(A$2:A$298, I14, E$2:E313)</f>
        <v>2.5</v>
      </c>
      <c r="K14" s="13" t="s">
        <v>22</v>
      </c>
      <c r="L14" s="29">
        <f>SUMIF(D$2:D$298, K14, E$2:E310)</f>
        <v>3.25</v>
      </c>
    </row>
    <row r="15" spans="1:12" ht="30" customHeight="1" x14ac:dyDescent="0.3">
      <c r="A15" s="43" t="s">
        <v>28</v>
      </c>
      <c r="B15" s="1" t="s">
        <v>170</v>
      </c>
      <c r="C15" s="2">
        <v>45545</v>
      </c>
      <c r="D15" s="1" t="s">
        <v>14</v>
      </c>
      <c r="E15" s="3">
        <v>1</v>
      </c>
      <c r="F15" s="43" t="s">
        <v>951</v>
      </c>
      <c r="I15" s="23" t="s">
        <v>33</v>
      </c>
      <c r="J15">
        <f>SUMIF(A$2:A$298, I15, E$2:E314)</f>
        <v>0.75</v>
      </c>
      <c r="L15">
        <f>SUM(L2:L14)</f>
        <v>157.5</v>
      </c>
    </row>
    <row r="16" spans="1:12" ht="30" customHeight="1" x14ac:dyDescent="0.3">
      <c r="A16" s="1" t="s">
        <v>28</v>
      </c>
      <c r="B16" s="1" t="s">
        <v>170</v>
      </c>
      <c r="C16" s="2">
        <v>45546</v>
      </c>
      <c r="D16" s="1" t="s">
        <v>17</v>
      </c>
      <c r="E16" s="3">
        <v>3</v>
      </c>
      <c r="F16" s="43" t="s">
        <v>952</v>
      </c>
      <c r="G16" t="s">
        <v>132</v>
      </c>
      <c r="I16" s="4" t="s">
        <v>53</v>
      </c>
      <c r="J16">
        <f>SUMIF(A$2:A$298, I16, E$2:E315)</f>
        <v>7.25</v>
      </c>
    </row>
    <row r="17" spans="1:13" ht="34.5" customHeight="1" x14ac:dyDescent="0.3">
      <c r="A17" s="1" t="s">
        <v>28</v>
      </c>
      <c r="B17" s="1" t="s">
        <v>170</v>
      </c>
      <c r="C17" s="2">
        <v>45547</v>
      </c>
      <c r="D17" s="1" t="s">
        <v>17</v>
      </c>
      <c r="E17" s="3">
        <v>4</v>
      </c>
      <c r="F17" s="43" t="s">
        <v>953</v>
      </c>
      <c r="I17" s="4" t="s">
        <v>19</v>
      </c>
      <c r="J17">
        <f>SUMIF(A$2:A$298, I17, E$2:E316)</f>
        <v>2.5</v>
      </c>
    </row>
    <row r="18" spans="1:13" ht="33.75" customHeight="1" x14ac:dyDescent="0.3">
      <c r="A18" s="1" t="s">
        <v>28</v>
      </c>
      <c r="B18" s="1" t="s">
        <v>170</v>
      </c>
      <c r="C18" s="2">
        <v>45548</v>
      </c>
      <c r="D18" s="1" t="s">
        <v>17</v>
      </c>
      <c r="E18" s="3">
        <v>5</v>
      </c>
      <c r="F18" s="43" t="s">
        <v>954</v>
      </c>
      <c r="I18" s="4" t="s">
        <v>53</v>
      </c>
      <c r="J18">
        <f>SUMIF(A$2:A$298, I18, E$2:E317)</f>
        <v>7.25</v>
      </c>
    </row>
    <row r="19" spans="1:13" ht="33.75" customHeight="1" x14ac:dyDescent="0.3">
      <c r="A19" s="1" t="s">
        <v>28</v>
      </c>
      <c r="B19" s="1" t="s">
        <v>170</v>
      </c>
      <c r="C19" s="2">
        <v>45548</v>
      </c>
      <c r="D19" s="1" t="s">
        <v>955</v>
      </c>
      <c r="E19" s="3">
        <v>3</v>
      </c>
      <c r="F19" s="43" t="s">
        <v>956</v>
      </c>
      <c r="I19" s="23" t="s">
        <v>60</v>
      </c>
      <c r="J19">
        <f>SUMIF(A$2:A$298, I19, E$2:E318)</f>
        <v>0.75</v>
      </c>
    </row>
    <row r="20" spans="1:13" ht="28.8" x14ac:dyDescent="0.3">
      <c r="A20" s="1" t="s">
        <v>28</v>
      </c>
      <c r="B20" s="1" t="s">
        <v>170</v>
      </c>
      <c r="C20" s="2">
        <v>45551</v>
      </c>
      <c r="D20" s="1" t="s">
        <v>4</v>
      </c>
      <c r="E20" s="3">
        <v>1</v>
      </c>
      <c r="F20" s="43" t="s">
        <v>957</v>
      </c>
      <c r="I20" s="23" t="s">
        <v>48</v>
      </c>
      <c r="J20">
        <f>SUMIF(A$2:A$298, I20, E$2:E319)</f>
        <v>2.5</v>
      </c>
    </row>
    <row r="21" spans="1:13" ht="100.8" x14ac:dyDescent="0.3">
      <c r="A21" s="1" t="s">
        <v>28</v>
      </c>
      <c r="B21" s="1" t="s">
        <v>170</v>
      </c>
      <c r="C21" s="2">
        <v>45553</v>
      </c>
      <c r="D21" s="1" t="s">
        <v>4</v>
      </c>
      <c r="E21" s="3">
        <v>3</v>
      </c>
      <c r="F21" s="43" t="s">
        <v>958</v>
      </c>
      <c r="I21" s="4" t="s">
        <v>13</v>
      </c>
      <c r="J21">
        <f>SUMIF(A$2:A$298, I21, E$2:E320)</f>
        <v>1.5</v>
      </c>
    </row>
    <row r="22" spans="1:13" ht="57.6" x14ac:dyDescent="0.3">
      <c r="A22" s="1" t="s">
        <v>28</v>
      </c>
      <c r="B22" s="1" t="s">
        <v>170</v>
      </c>
      <c r="C22" s="2">
        <v>45554</v>
      </c>
      <c r="D22" s="1" t="s">
        <v>14</v>
      </c>
      <c r="E22" s="3">
        <v>0.75</v>
      </c>
      <c r="F22" s="43" t="s">
        <v>959</v>
      </c>
      <c r="I22" s="4" t="s">
        <v>62</v>
      </c>
      <c r="J22">
        <f>SUMIF(A$2:A$298, I22, E$2:E321)</f>
        <v>1</v>
      </c>
    </row>
    <row r="23" spans="1:13" ht="30.75" customHeight="1" x14ac:dyDescent="0.3">
      <c r="A23" s="1" t="s">
        <v>28</v>
      </c>
      <c r="B23" s="1" t="s">
        <v>170</v>
      </c>
      <c r="C23" s="2">
        <v>45555</v>
      </c>
      <c r="D23" s="1" t="s">
        <v>4</v>
      </c>
      <c r="E23" s="3">
        <v>1</v>
      </c>
      <c r="F23" s="43" t="s">
        <v>960</v>
      </c>
      <c r="G23" s="71" t="s">
        <v>143</v>
      </c>
      <c r="I23" s="23" t="s">
        <v>55</v>
      </c>
      <c r="J23">
        <f>SUMIF(A$2:A$298, I23, E$2:E322)</f>
        <v>0.25</v>
      </c>
    </row>
    <row r="24" spans="1:13" ht="35.25" customHeight="1" x14ac:dyDescent="0.3">
      <c r="A24" s="43" t="s">
        <v>28</v>
      </c>
      <c r="B24" s="1" t="s">
        <v>170</v>
      </c>
      <c r="C24" s="2">
        <v>45558</v>
      </c>
      <c r="D24" s="1" t="s">
        <v>17</v>
      </c>
      <c r="E24" s="3">
        <v>1.25</v>
      </c>
      <c r="F24" s="43" t="s">
        <v>961</v>
      </c>
      <c r="G24" s="71" t="s">
        <v>143</v>
      </c>
      <c r="I24" s="4" t="s">
        <v>51</v>
      </c>
      <c r="J24">
        <f>SUMIF(A$2:A$298, I24, E$2:E323)</f>
        <v>1.25</v>
      </c>
    </row>
    <row r="25" spans="1:13" ht="30.75" customHeight="1" x14ac:dyDescent="0.3">
      <c r="A25" s="43" t="s">
        <v>28</v>
      </c>
      <c r="B25" s="1" t="s">
        <v>170</v>
      </c>
      <c r="C25" s="2">
        <v>45559</v>
      </c>
      <c r="D25" s="1" t="s">
        <v>8</v>
      </c>
      <c r="E25" s="3">
        <v>0.5</v>
      </c>
      <c r="F25" s="43" t="s">
        <v>962</v>
      </c>
      <c r="I25" s="23" t="s">
        <v>36</v>
      </c>
      <c r="J25">
        <f>SUMIF(A$2:A$298, I25, E$2:E324)</f>
        <v>0.25</v>
      </c>
    </row>
    <row r="26" spans="1:13" ht="35.25" customHeight="1" x14ac:dyDescent="0.3">
      <c r="A26" s="43" t="s">
        <v>28</v>
      </c>
      <c r="B26" s="1" t="s">
        <v>170</v>
      </c>
      <c r="C26" s="2">
        <v>45559</v>
      </c>
      <c r="D26" s="1" t="s">
        <v>14</v>
      </c>
      <c r="E26" s="3">
        <v>1</v>
      </c>
      <c r="F26" s="43" t="s">
        <v>963</v>
      </c>
      <c r="I26" s="23" t="s">
        <v>5</v>
      </c>
      <c r="J26">
        <f>SUMIF(A$2:A$298, I26, E$2:E325)</f>
        <v>4.5</v>
      </c>
    </row>
    <row r="27" spans="1:13" ht="28.8" x14ac:dyDescent="0.3">
      <c r="A27" s="43" t="s">
        <v>28</v>
      </c>
      <c r="B27" s="1" t="s">
        <v>170</v>
      </c>
      <c r="C27" s="2">
        <v>45559</v>
      </c>
      <c r="D27" s="1" t="s">
        <v>4</v>
      </c>
      <c r="E27" s="3">
        <v>2</v>
      </c>
      <c r="F27" s="43" t="s">
        <v>964</v>
      </c>
      <c r="I27" s="73" t="s">
        <v>56</v>
      </c>
      <c r="J27" s="12">
        <f>SUMIF(A$2:A$298, I27, E$2:E326)</f>
        <v>0.25</v>
      </c>
      <c r="K27" s="12"/>
      <c r="L27" s="12"/>
      <c r="M27" s="12"/>
    </row>
    <row r="28" spans="1:13" ht="168" customHeight="1" x14ac:dyDescent="0.3">
      <c r="A28" s="43" t="s">
        <v>28</v>
      </c>
      <c r="B28" s="1" t="s">
        <v>170</v>
      </c>
      <c r="C28" s="2">
        <v>45560</v>
      </c>
      <c r="D28" s="1" t="s">
        <v>4</v>
      </c>
      <c r="E28" s="3">
        <v>2</v>
      </c>
      <c r="F28" s="43" t="s">
        <v>965</v>
      </c>
      <c r="J28">
        <f>SUM(J2:J27)</f>
        <v>124.25</v>
      </c>
    </row>
    <row r="29" spans="1:13" x14ac:dyDescent="0.3">
      <c r="A29" s="43" t="s">
        <v>28</v>
      </c>
      <c r="B29" s="1" t="s">
        <v>170</v>
      </c>
      <c r="C29" s="2">
        <v>45561</v>
      </c>
      <c r="D29" s="1" t="s">
        <v>4</v>
      </c>
      <c r="E29" s="3">
        <v>3.5</v>
      </c>
      <c r="F29" s="43" t="s">
        <v>966</v>
      </c>
    </row>
    <row r="30" spans="1:13" ht="28.8" x14ac:dyDescent="0.3">
      <c r="A30" s="43" t="s">
        <v>28</v>
      </c>
      <c r="B30" s="1" t="s">
        <v>170</v>
      </c>
      <c r="C30" s="2">
        <v>45561</v>
      </c>
      <c r="D30" s="1" t="s">
        <v>18</v>
      </c>
      <c r="E30" s="3">
        <v>2</v>
      </c>
      <c r="F30" s="43" t="s">
        <v>967</v>
      </c>
    </row>
    <row r="31" spans="1:13" ht="72" x14ac:dyDescent="0.3">
      <c r="A31" s="43" t="s">
        <v>28</v>
      </c>
      <c r="B31" s="1" t="s">
        <v>170</v>
      </c>
      <c r="C31" s="2">
        <v>45561</v>
      </c>
      <c r="D31" s="1" t="s">
        <v>18</v>
      </c>
      <c r="E31" s="3">
        <v>5</v>
      </c>
      <c r="F31" s="43" t="s">
        <v>968</v>
      </c>
    </row>
    <row r="32" spans="1:13" ht="86.4" x14ac:dyDescent="0.3">
      <c r="A32" s="1" t="s">
        <v>28</v>
      </c>
      <c r="B32" s="1" t="s">
        <v>170</v>
      </c>
      <c r="C32" s="2">
        <v>45562</v>
      </c>
      <c r="D32" s="1" t="s">
        <v>17</v>
      </c>
      <c r="E32" s="3">
        <v>0.25</v>
      </c>
      <c r="F32" s="43" t="s">
        <v>969</v>
      </c>
    </row>
    <row r="33" spans="1:6" ht="172.8" x14ac:dyDescent="0.3">
      <c r="A33" s="1" t="s">
        <v>28</v>
      </c>
      <c r="B33" s="1" t="s">
        <v>170</v>
      </c>
      <c r="C33" s="2">
        <v>45565</v>
      </c>
      <c r="D33" s="1" t="s">
        <v>18</v>
      </c>
      <c r="E33" s="3">
        <v>3</v>
      </c>
      <c r="F33" s="43" t="s">
        <v>970</v>
      </c>
    </row>
    <row r="34" spans="1:6" ht="57.6" x14ac:dyDescent="0.3">
      <c r="A34" s="1" t="s">
        <v>28</v>
      </c>
      <c r="B34" s="1" t="s">
        <v>170</v>
      </c>
      <c r="C34" s="2">
        <v>45565</v>
      </c>
      <c r="D34" s="1" t="s">
        <v>4</v>
      </c>
      <c r="E34" s="3">
        <v>2</v>
      </c>
      <c r="F34" s="43" t="s">
        <v>971</v>
      </c>
    </row>
    <row r="35" spans="1:6" ht="57.6" x14ac:dyDescent="0.3">
      <c r="A35" s="1" t="s">
        <v>36</v>
      </c>
      <c r="B35" s="1" t="s">
        <v>175</v>
      </c>
      <c r="C35" s="2">
        <v>45559</v>
      </c>
      <c r="D35" s="1" t="s">
        <v>8</v>
      </c>
      <c r="E35" s="3">
        <v>0.25</v>
      </c>
      <c r="F35" s="43" t="s">
        <v>972</v>
      </c>
    </row>
    <row r="36" spans="1:6" ht="105.75" customHeight="1" x14ac:dyDescent="0.3">
      <c r="A36" s="1" t="s">
        <v>9</v>
      </c>
      <c r="B36" s="1" t="s">
        <v>188</v>
      </c>
      <c r="C36" s="2">
        <v>45539</v>
      </c>
      <c r="D36" s="1" t="s">
        <v>8</v>
      </c>
      <c r="E36" s="3">
        <v>0.25</v>
      </c>
      <c r="F36" s="43" t="s">
        <v>973</v>
      </c>
    </row>
    <row r="37" spans="1:6" ht="86.4" x14ac:dyDescent="0.3">
      <c r="A37" s="1" t="s">
        <v>9</v>
      </c>
      <c r="B37" s="1" t="s">
        <v>188</v>
      </c>
      <c r="C37" s="2">
        <v>45545</v>
      </c>
      <c r="D37" s="1" t="s">
        <v>8</v>
      </c>
      <c r="E37" s="3">
        <v>0.5</v>
      </c>
      <c r="F37" s="43" t="s">
        <v>974</v>
      </c>
    </row>
    <row r="38" spans="1:6" ht="43.2" x14ac:dyDescent="0.3">
      <c r="A38" s="1" t="s">
        <v>9</v>
      </c>
      <c r="B38" s="1" t="s">
        <v>188</v>
      </c>
      <c r="C38" s="2">
        <v>45546</v>
      </c>
      <c r="D38" s="1" t="s">
        <v>8</v>
      </c>
      <c r="E38" s="3">
        <v>0.25</v>
      </c>
      <c r="F38" s="43" t="s">
        <v>975</v>
      </c>
    </row>
    <row r="39" spans="1:6" ht="43.2" x14ac:dyDescent="0.3">
      <c r="A39" s="1" t="s">
        <v>9</v>
      </c>
      <c r="B39" s="1" t="s">
        <v>188</v>
      </c>
      <c r="C39" s="2">
        <v>45558</v>
      </c>
      <c r="D39" s="1" t="s">
        <v>8</v>
      </c>
      <c r="E39" s="3">
        <v>0.25</v>
      </c>
      <c r="F39" s="43" t="s">
        <v>976</v>
      </c>
    </row>
    <row r="40" spans="1:6" ht="86.4" x14ac:dyDescent="0.3">
      <c r="A40" s="1" t="s">
        <v>9</v>
      </c>
      <c r="B40" s="1" t="s">
        <v>188</v>
      </c>
      <c r="C40" s="2">
        <v>45559</v>
      </c>
      <c r="D40" s="1" t="s">
        <v>17</v>
      </c>
      <c r="E40" s="3">
        <v>0.25</v>
      </c>
      <c r="F40" s="43" t="s">
        <v>977</v>
      </c>
    </row>
    <row r="41" spans="1:6" ht="28.8" x14ac:dyDescent="0.3">
      <c r="A41" s="1" t="s">
        <v>9</v>
      </c>
      <c r="B41" s="1" t="s">
        <v>188</v>
      </c>
      <c r="C41" s="2">
        <v>45562</v>
      </c>
      <c r="D41" s="1" t="s">
        <v>22</v>
      </c>
      <c r="E41" s="3">
        <v>0.5</v>
      </c>
      <c r="F41" s="1" t="s">
        <v>978</v>
      </c>
    </row>
    <row r="42" spans="1:6" ht="28.8" x14ac:dyDescent="0.3">
      <c r="A42" s="1" t="s">
        <v>40</v>
      </c>
      <c r="B42" s="1" t="s">
        <v>803</v>
      </c>
      <c r="C42" s="2">
        <v>45538</v>
      </c>
      <c r="D42" s="1" t="s">
        <v>8</v>
      </c>
      <c r="E42" s="3">
        <v>0.25</v>
      </c>
      <c r="F42" s="43" t="s">
        <v>979</v>
      </c>
    </row>
    <row r="43" spans="1:6" ht="72" x14ac:dyDescent="0.3">
      <c r="A43" s="1" t="s">
        <v>40</v>
      </c>
      <c r="B43" s="1" t="s">
        <v>803</v>
      </c>
      <c r="C43" s="2">
        <v>45539</v>
      </c>
      <c r="D43" s="1" t="s">
        <v>12</v>
      </c>
      <c r="E43" s="3">
        <v>1.25</v>
      </c>
      <c r="F43" s="43" t="s">
        <v>980</v>
      </c>
    </row>
    <row r="44" spans="1:6" ht="28.8" x14ac:dyDescent="0.3">
      <c r="A44" s="1" t="s">
        <v>40</v>
      </c>
      <c r="B44" s="1" t="s">
        <v>803</v>
      </c>
      <c r="C44" s="2">
        <v>45540</v>
      </c>
      <c r="D44" s="1" t="s">
        <v>20</v>
      </c>
      <c r="E44" s="3">
        <v>0.25</v>
      </c>
      <c r="F44" s="43" t="s">
        <v>981</v>
      </c>
    </row>
    <row r="45" spans="1:6" ht="43.2" x14ac:dyDescent="0.3">
      <c r="A45" s="1" t="s">
        <v>40</v>
      </c>
      <c r="B45" s="1" t="s">
        <v>803</v>
      </c>
      <c r="C45" s="2">
        <v>45541</v>
      </c>
      <c r="D45" s="43" t="s">
        <v>20</v>
      </c>
      <c r="E45" s="70">
        <v>1</v>
      </c>
      <c r="F45" s="1" t="s">
        <v>982</v>
      </c>
    </row>
    <row r="46" spans="1:6" ht="43.2" x14ac:dyDescent="0.3">
      <c r="A46" s="1" t="s">
        <v>40</v>
      </c>
      <c r="B46" s="1" t="s">
        <v>803</v>
      </c>
      <c r="C46" s="2">
        <v>45541</v>
      </c>
      <c r="D46" s="43" t="s">
        <v>21</v>
      </c>
      <c r="E46" s="70">
        <v>1</v>
      </c>
      <c r="F46" s="1" t="s">
        <v>982</v>
      </c>
    </row>
    <row r="47" spans="1:6" ht="57.6" x14ac:dyDescent="0.3">
      <c r="A47" s="1" t="s">
        <v>40</v>
      </c>
      <c r="B47" s="1" t="s">
        <v>803</v>
      </c>
      <c r="C47" s="2">
        <v>45541</v>
      </c>
      <c r="D47" s="43" t="s">
        <v>20</v>
      </c>
      <c r="E47" s="70">
        <v>2.25</v>
      </c>
      <c r="F47" s="43" t="s">
        <v>983</v>
      </c>
    </row>
    <row r="48" spans="1:6" ht="57.6" x14ac:dyDescent="0.3">
      <c r="A48" s="1" t="s">
        <v>40</v>
      </c>
      <c r="B48" s="1" t="s">
        <v>803</v>
      </c>
      <c r="C48" s="2">
        <v>45541</v>
      </c>
      <c r="D48" s="43" t="s">
        <v>21</v>
      </c>
      <c r="E48" s="70">
        <v>1.25</v>
      </c>
      <c r="F48" s="43" t="s">
        <v>984</v>
      </c>
    </row>
    <row r="49" spans="1:7" ht="93" customHeight="1" x14ac:dyDescent="0.3">
      <c r="A49" s="1" t="s">
        <v>40</v>
      </c>
      <c r="B49" s="1" t="s">
        <v>803</v>
      </c>
      <c r="C49" s="2">
        <v>45551</v>
      </c>
      <c r="D49" s="43" t="s">
        <v>20</v>
      </c>
      <c r="E49" s="3">
        <v>1.5</v>
      </c>
      <c r="F49" s="43" t="s">
        <v>985</v>
      </c>
    </row>
    <row r="50" spans="1:7" ht="72" customHeight="1" x14ac:dyDescent="0.3">
      <c r="A50" s="1" t="s">
        <v>41</v>
      </c>
      <c r="B50" s="1" t="s">
        <v>638</v>
      </c>
      <c r="C50" s="2">
        <v>45540</v>
      </c>
      <c r="D50" s="1" t="s">
        <v>20</v>
      </c>
      <c r="E50" s="3">
        <v>1</v>
      </c>
      <c r="F50" s="43" t="s">
        <v>986</v>
      </c>
    </row>
    <row r="51" spans="1:7" ht="115.2" x14ac:dyDescent="0.3">
      <c r="A51" s="1" t="s">
        <v>41</v>
      </c>
      <c r="B51" s="1" t="s">
        <v>638</v>
      </c>
      <c r="C51" s="2">
        <v>45553</v>
      </c>
      <c r="D51" s="1" t="s">
        <v>14</v>
      </c>
      <c r="E51" s="3">
        <v>1</v>
      </c>
      <c r="F51" s="43" t="s">
        <v>987</v>
      </c>
      <c r="G51" s="71" t="s">
        <v>143</v>
      </c>
    </row>
    <row r="52" spans="1:7" ht="72" x14ac:dyDescent="0.3">
      <c r="A52" s="1" t="s">
        <v>23</v>
      </c>
      <c r="B52" s="1" t="s">
        <v>808</v>
      </c>
      <c r="C52" s="2">
        <v>45541</v>
      </c>
      <c r="D52" s="43" t="s">
        <v>20</v>
      </c>
      <c r="E52" s="70">
        <v>1</v>
      </c>
      <c r="F52" s="43" t="s">
        <v>988</v>
      </c>
    </row>
    <row r="53" spans="1:7" ht="57.6" x14ac:dyDescent="0.3">
      <c r="A53" s="1" t="s">
        <v>23</v>
      </c>
      <c r="B53" s="1" t="s">
        <v>808</v>
      </c>
      <c r="C53" s="2">
        <v>45551</v>
      </c>
      <c r="D53" s="1" t="s">
        <v>20</v>
      </c>
      <c r="E53" s="3">
        <v>1.5</v>
      </c>
      <c r="F53" s="43" t="s">
        <v>989</v>
      </c>
    </row>
    <row r="54" spans="1:7" ht="142.5" customHeight="1" x14ac:dyDescent="0.3">
      <c r="A54" s="1" t="s">
        <v>31</v>
      </c>
      <c r="B54" s="1" t="s">
        <v>640</v>
      </c>
      <c r="C54" s="2">
        <v>45538</v>
      </c>
      <c r="D54" s="1" t="s">
        <v>14</v>
      </c>
      <c r="E54" s="3">
        <v>1</v>
      </c>
      <c r="F54" s="43" t="s">
        <v>990</v>
      </c>
    </row>
    <row r="55" spans="1:7" ht="50.25" customHeight="1" x14ac:dyDescent="0.3">
      <c r="A55" s="1" t="s">
        <v>31</v>
      </c>
      <c r="B55" s="1" t="s">
        <v>640</v>
      </c>
      <c r="C55" s="2">
        <v>45545</v>
      </c>
      <c r="D55" s="1" t="s">
        <v>17</v>
      </c>
      <c r="E55" s="3">
        <v>0.25</v>
      </c>
      <c r="F55" s="43" t="s">
        <v>991</v>
      </c>
    </row>
    <row r="56" spans="1:7" ht="83.25" customHeight="1" x14ac:dyDescent="0.3">
      <c r="A56" s="1" t="s">
        <v>53</v>
      </c>
      <c r="B56" s="1" t="s">
        <v>992</v>
      </c>
      <c r="C56" s="2">
        <v>45546</v>
      </c>
      <c r="D56" s="1" t="s">
        <v>12</v>
      </c>
      <c r="E56" s="3">
        <v>2</v>
      </c>
      <c r="F56" s="43" t="s">
        <v>993</v>
      </c>
    </row>
    <row r="57" spans="1:7" ht="33" customHeight="1" x14ac:dyDescent="0.3">
      <c r="A57" s="1" t="s">
        <v>53</v>
      </c>
      <c r="B57" s="1" t="s">
        <v>992</v>
      </c>
      <c r="C57" s="2">
        <v>45547</v>
      </c>
      <c r="D57" s="1" t="s">
        <v>14</v>
      </c>
      <c r="E57" s="3">
        <v>1</v>
      </c>
      <c r="F57" s="43" t="s">
        <v>994</v>
      </c>
    </row>
    <row r="58" spans="1:7" s="27" customFormat="1" ht="40.5" customHeight="1" x14ac:dyDescent="0.3">
      <c r="A58" s="1" t="s">
        <v>53</v>
      </c>
      <c r="B58" s="1" t="s">
        <v>992</v>
      </c>
      <c r="C58" s="2">
        <v>45547</v>
      </c>
      <c r="D58" s="1" t="s">
        <v>21</v>
      </c>
      <c r="E58" s="3">
        <v>1.5</v>
      </c>
      <c r="F58" s="43" t="s">
        <v>995</v>
      </c>
    </row>
    <row r="59" spans="1:7" ht="57.6" x14ac:dyDescent="0.3">
      <c r="A59" s="1" t="s">
        <v>53</v>
      </c>
      <c r="B59" s="1" t="s">
        <v>992</v>
      </c>
      <c r="C59" s="2">
        <v>45551</v>
      </c>
      <c r="D59" s="1" t="s">
        <v>21</v>
      </c>
      <c r="E59" s="3">
        <v>0.25</v>
      </c>
      <c r="F59" s="43" t="s">
        <v>996</v>
      </c>
    </row>
    <row r="60" spans="1:7" ht="57.6" x14ac:dyDescent="0.3">
      <c r="A60" s="1" t="s">
        <v>53</v>
      </c>
      <c r="B60" s="1" t="s">
        <v>992</v>
      </c>
      <c r="C60" s="2">
        <v>45551</v>
      </c>
      <c r="D60" s="1" t="s">
        <v>20</v>
      </c>
      <c r="E60" s="3">
        <v>0.75</v>
      </c>
      <c r="F60" s="43" t="s">
        <v>997</v>
      </c>
    </row>
    <row r="61" spans="1:7" ht="43.2" x14ac:dyDescent="0.3">
      <c r="A61" s="1" t="s">
        <v>53</v>
      </c>
      <c r="B61" s="1" t="s">
        <v>992</v>
      </c>
      <c r="C61" s="2">
        <v>45558</v>
      </c>
      <c r="D61" s="1" t="s">
        <v>14</v>
      </c>
      <c r="E61" s="3">
        <v>1.75</v>
      </c>
      <c r="F61" s="43" t="s">
        <v>998</v>
      </c>
    </row>
    <row r="62" spans="1:7" ht="57.6" x14ac:dyDescent="0.3">
      <c r="A62" s="1" t="s">
        <v>43</v>
      </c>
      <c r="B62" s="1" t="s">
        <v>358</v>
      </c>
      <c r="C62" s="2">
        <v>45540</v>
      </c>
      <c r="D62" s="1" t="s">
        <v>20</v>
      </c>
      <c r="E62" s="3">
        <v>1.5</v>
      </c>
      <c r="F62" s="43" t="s">
        <v>999</v>
      </c>
    </row>
    <row r="63" spans="1:7" ht="57.6" x14ac:dyDescent="0.3">
      <c r="A63" s="1" t="s">
        <v>43</v>
      </c>
      <c r="B63" s="1" t="s">
        <v>358</v>
      </c>
      <c r="C63" s="2">
        <v>45551</v>
      </c>
      <c r="D63" s="1" t="s">
        <v>20</v>
      </c>
      <c r="E63" s="3">
        <v>0.75</v>
      </c>
      <c r="F63" s="43" t="s">
        <v>1000</v>
      </c>
    </row>
    <row r="64" spans="1:7" ht="100.8" x14ac:dyDescent="0.3">
      <c r="A64" s="1" t="s">
        <v>43</v>
      </c>
      <c r="B64" s="1" t="s">
        <v>358</v>
      </c>
      <c r="C64" s="2">
        <v>45553</v>
      </c>
      <c r="D64" s="1" t="s">
        <v>20</v>
      </c>
      <c r="E64" s="3">
        <v>1.5</v>
      </c>
      <c r="F64" s="43" t="s">
        <v>1001</v>
      </c>
    </row>
    <row r="65" spans="1:7" x14ac:dyDescent="0.3">
      <c r="A65" s="1" t="s">
        <v>54</v>
      </c>
      <c r="C65" s="2">
        <v>45537</v>
      </c>
      <c r="F65" s="43" t="s">
        <v>54</v>
      </c>
    </row>
    <row r="66" spans="1:7" ht="72" x14ac:dyDescent="0.3">
      <c r="A66" s="1" t="s">
        <v>45</v>
      </c>
      <c r="B66" s="1" t="s">
        <v>666</v>
      </c>
      <c r="C66" s="2">
        <v>45538</v>
      </c>
      <c r="D66" s="1" t="s">
        <v>20</v>
      </c>
      <c r="E66" s="3">
        <v>0.5</v>
      </c>
      <c r="F66" s="43" t="s">
        <v>1002</v>
      </c>
    </row>
    <row r="67" spans="1:7" ht="28.8" x14ac:dyDescent="0.3">
      <c r="A67" s="1" t="s">
        <v>45</v>
      </c>
      <c r="B67" s="1" t="s">
        <v>666</v>
      </c>
      <c r="C67" s="2">
        <v>45538</v>
      </c>
      <c r="D67" s="1" t="s">
        <v>7</v>
      </c>
      <c r="E67" s="3">
        <v>1.25</v>
      </c>
      <c r="F67" s="43" t="s">
        <v>1003</v>
      </c>
    </row>
    <row r="68" spans="1:7" ht="57.6" x14ac:dyDescent="0.3">
      <c r="A68" s="1" t="s">
        <v>45</v>
      </c>
      <c r="B68" s="1" t="s">
        <v>666</v>
      </c>
      <c r="C68" s="2">
        <v>45538</v>
      </c>
      <c r="D68" s="1" t="s">
        <v>21</v>
      </c>
      <c r="E68" s="3">
        <v>1</v>
      </c>
      <c r="F68" s="43" t="s">
        <v>1004</v>
      </c>
    </row>
    <row r="69" spans="1:7" ht="104.25" customHeight="1" x14ac:dyDescent="0.3">
      <c r="A69" s="1" t="s">
        <v>45</v>
      </c>
      <c r="B69" s="1" t="s">
        <v>666</v>
      </c>
      <c r="C69" s="2">
        <v>45539</v>
      </c>
      <c r="D69" s="1" t="s">
        <v>7</v>
      </c>
      <c r="E69" s="3">
        <v>1.25</v>
      </c>
      <c r="F69" s="43" t="s">
        <v>1005</v>
      </c>
    </row>
    <row r="70" spans="1:7" ht="43.2" x14ac:dyDescent="0.3">
      <c r="A70" s="1" t="s">
        <v>45</v>
      </c>
      <c r="B70" s="1" t="s">
        <v>666</v>
      </c>
      <c r="C70" s="2">
        <v>45540</v>
      </c>
      <c r="D70" s="1" t="s">
        <v>8</v>
      </c>
      <c r="E70" s="3">
        <v>0.25</v>
      </c>
      <c r="F70" s="43" t="s">
        <v>1006</v>
      </c>
    </row>
    <row r="71" spans="1:7" x14ac:dyDescent="0.3">
      <c r="A71" s="1" t="s">
        <v>55</v>
      </c>
      <c r="B71" s="1" t="s">
        <v>1007</v>
      </c>
      <c r="C71" s="2">
        <v>45559</v>
      </c>
      <c r="D71" s="1" t="s">
        <v>12</v>
      </c>
      <c r="E71" s="3">
        <v>0.25</v>
      </c>
      <c r="F71" s="43" t="s">
        <v>1008</v>
      </c>
    </row>
    <row r="72" spans="1:7" ht="115.2" x14ac:dyDescent="0.3">
      <c r="A72" s="1" t="s">
        <v>5</v>
      </c>
      <c r="B72" s="1" t="s">
        <v>229</v>
      </c>
      <c r="C72" s="2">
        <v>45560</v>
      </c>
      <c r="D72" s="1" t="s">
        <v>18</v>
      </c>
      <c r="E72" s="3">
        <v>1</v>
      </c>
      <c r="F72" s="43" t="s">
        <v>1009</v>
      </c>
      <c r="G72" s="71"/>
    </row>
    <row r="73" spans="1:7" ht="28.8" x14ac:dyDescent="0.3">
      <c r="A73" s="1" t="s">
        <v>5</v>
      </c>
      <c r="B73" s="1" t="s">
        <v>229</v>
      </c>
      <c r="C73" s="2">
        <v>45560</v>
      </c>
      <c r="D73" s="1" t="s">
        <v>22</v>
      </c>
      <c r="E73" s="3">
        <v>1.5</v>
      </c>
      <c r="F73" s="43" t="s">
        <v>1010</v>
      </c>
    </row>
    <row r="74" spans="1:7" ht="28.8" x14ac:dyDescent="0.3">
      <c r="A74" s="1" t="s">
        <v>5</v>
      </c>
      <c r="B74" s="1" t="s">
        <v>229</v>
      </c>
      <c r="C74" s="2">
        <v>45565</v>
      </c>
      <c r="D74" s="1" t="s">
        <v>4</v>
      </c>
      <c r="E74" s="3">
        <v>1</v>
      </c>
      <c r="F74" s="43" t="s">
        <v>1011</v>
      </c>
      <c r="G74" s="71"/>
    </row>
    <row r="75" spans="1:7" x14ac:dyDescent="0.3">
      <c r="A75" s="1" t="s">
        <v>5</v>
      </c>
      <c r="B75" s="1" t="s">
        <v>229</v>
      </c>
      <c r="C75" s="2">
        <v>45565</v>
      </c>
      <c r="D75" s="1" t="s">
        <v>18</v>
      </c>
      <c r="E75" s="3">
        <v>1</v>
      </c>
      <c r="F75" s="43" t="s">
        <v>1012</v>
      </c>
      <c r="G75" s="71"/>
    </row>
    <row r="76" spans="1:7" ht="100.8" x14ac:dyDescent="0.3">
      <c r="A76" s="1" t="s">
        <v>56</v>
      </c>
      <c r="B76" s="1" t="s">
        <v>215</v>
      </c>
      <c r="C76" s="2">
        <v>45562</v>
      </c>
      <c r="D76" s="1" t="s">
        <v>12</v>
      </c>
      <c r="E76" s="3">
        <v>0.25</v>
      </c>
      <c r="F76" s="43" t="s">
        <v>1013</v>
      </c>
    </row>
    <row r="77" spans="1:7" ht="28.8" x14ac:dyDescent="0.3">
      <c r="A77" s="1" t="s">
        <v>57</v>
      </c>
      <c r="B77" s="1" t="s">
        <v>363</v>
      </c>
      <c r="C77" s="2">
        <v>45558</v>
      </c>
      <c r="D77" s="1" t="s">
        <v>8</v>
      </c>
      <c r="E77" s="3">
        <v>0.25</v>
      </c>
      <c r="F77" s="43" t="s">
        <v>1014</v>
      </c>
    </row>
    <row r="78" spans="1:7" x14ac:dyDescent="0.3">
      <c r="A78" s="1" t="s">
        <v>58</v>
      </c>
      <c r="B78" s="1" t="s">
        <v>856</v>
      </c>
      <c r="C78" s="2">
        <v>45538</v>
      </c>
      <c r="D78" s="1" t="s">
        <v>8</v>
      </c>
      <c r="E78" s="3">
        <v>0.25</v>
      </c>
      <c r="F78" s="43" t="s">
        <v>1015</v>
      </c>
      <c r="G78" s="71"/>
    </row>
    <row r="79" spans="1:7" ht="86.4" x14ac:dyDescent="0.3">
      <c r="A79" s="1" t="s">
        <v>59</v>
      </c>
      <c r="B79" s="1" t="s">
        <v>1007</v>
      </c>
      <c r="C79" s="2">
        <v>45552</v>
      </c>
      <c r="D79" s="1" t="s">
        <v>12</v>
      </c>
      <c r="E79" s="3">
        <v>1.5</v>
      </c>
      <c r="F79" s="43" t="s">
        <v>1016</v>
      </c>
      <c r="G79" s="71"/>
    </row>
    <row r="80" spans="1:7" ht="115.2" x14ac:dyDescent="0.3">
      <c r="A80" s="1" t="s">
        <v>60</v>
      </c>
      <c r="B80" s="1" t="s">
        <v>370</v>
      </c>
      <c r="C80" s="2">
        <v>45548</v>
      </c>
      <c r="D80" s="1" t="s">
        <v>8</v>
      </c>
      <c r="E80" s="3">
        <v>0.5</v>
      </c>
      <c r="F80" s="43" t="s">
        <v>1017</v>
      </c>
    </row>
    <row r="81" spans="1:7" ht="43.2" x14ac:dyDescent="0.3">
      <c r="A81" s="1" t="s">
        <v>60</v>
      </c>
      <c r="B81" s="1" t="s">
        <v>370</v>
      </c>
      <c r="C81" s="2">
        <v>45555</v>
      </c>
      <c r="D81" s="1" t="s">
        <v>8</v>
      </c>
      <c r="E81" s="3">
        <v>0.25</v>
      </c>
      <c r="F81" s="43" t="s">
        <v>1018</v>
      </c>
    </row>
    <row r="82" spans="1:7" ht="144" x14ac:dyDescent="0.3">
      <c r="A82" s="1" t="s">
        <v>61</v>
      </c>
      <c r="B82" s="1" t="s">
        <v>640</v>
      </c>
      <c r="C82" s="2">
        <v>45539</v>
      </c>
      <c r="D82" s="1" t="s">
        <v>12</v>
      </c>
      <c r="E82" s="3">
        <v>1.5</v>
      </c>
      <c r="F82" s="43" t="s">
        <v>1019</v>
      </c>
      <c r="G82" s="71" t="s">
        <v>143</v>
      </c>
    </row>
    <row r="83" spans="1:7" ht="129.6" x14ac:dyDescent="0.3">
      <c r="A83" s="1" t="s">
        <v>61</v>
      </c>
      <c r="B83" s="1" t="s">
        <v>640</v>
      </c>
      <c r="C83" s="2">
        <v>45541</v>
      </c>
      <c r="D83" s="1" t="s">
        <v>20</v>
      </c>
      <c r="E83" s="3">
        <v>0.5</v>
      </c>
      <c r="F83" s="43" t="s">
        <v>1020</v>
      </c>
    </row>
    <row r="84" spans="1:7" ht="57.75" customHeight="1" x14ac:dyDescent="0.3">
      <c r="A84" s="1" t="s">
        <v>61</v>
      </c>
      <c r="B84" s="1" t="s">
        <v>640</v>
      </c>
      <c r="C84" s="2">
        <v>45545</v>
      </c>
      <c r="D84" s="1" t="s">
        <v>8</v>
      </c>
      <c r="E84" s="3">
        <v>0.25</v>
      </c>
      <c r="F84" s="43" t="s">
        <v>1021</v>
      </c>
    </row>
    <row r="85" spans="1:7" ht="28.8" x14ac:dyDescent="0.3">
      <c r="A85" s="1" t="s">
        <v>61</v>
      </c>
      <c r="B85" s="1" t="s">
        <v>640</v>
      </c>
      <c r="C85" s="2">
        <v>45558</v>
      </c>
      <c r="D85" s="1" t="s">
        <v>8</v>
      </c>
      <c r="E85" s="3">
        <v>0.25</v>
      </c>
      <c r="F85" s="43" t="s">
        <v>1022</v>
      </c>
    </row>
    <row r="86" spans="1:7" ht="72" x14ac:dyDescent="0.3">
      <c r="A86" s="1" t="s">
        <v>48</v>
      </c>
      <c r="B86" s="1" t="s">
        <v>215</v>
      </c>
      <c r="C86" s="2">
        <v>45548</v>
      </c>
      <c r="D86" s="1" t="s">
        <v>8</v>
      </c>
      <c r="E86" s="3">
        <v>0.25</v>
      </c>
      <c r="F86" s="43" t="s">
        <v>1023</v>
      </c>
      <c r="G86" s="71"/>
    </row>
    <row r="87" spans="1:7" ht="120" customHeight="1" x14ac:dyDescent="0.3">
      <c r="A87" s="1" t="s">
        <v>48</v>
      </c>
      <c r="B87" s="1" t="s">
        <v>215</v>
      </c>
      <c r="C87" s="2">
        <v>45551</v>
      </c>
      <c r="D87" s="1" t="s">
        <v>20</v>
      </c>
      <c r="E87" s="3">
        <v>1.25</v>
      </c>
      <c r="F87" s="43" t="s">
        <v>1024</v>
      </c>
    </row>
    <row r="88" spans="1:7" ht="57.6" x14ac:dyDescent="0.3">
      <c r="A88" s="1" t="s">
        <v>48</v>
      </c>
      <c r="B88" s="1" t="s">
        <v>215</v>
      </c>
      <c r="C88" s="2">
        <v>45555</v>
      </c>
      <c r="D88" s="1" t="s">
        <v>20</v>
      </c>
      <c r="E88" s="3">
        <v>1</v>
      </c>
      <c r="F88" s="43" t="s">
        <v>1025</v>
      </c>
    </row>
    <row r="89" spans="1:7" ht="72" x14ac:dyDescent="0.3">
      <c r="A89" s="1" t="s">
        <v>49</v>
      </c>
      <c r="B89" s="1" t="s">
        <v>257</v>
      </c>
      <c r="C89" s="2">
        <v>45538</v>
      </c>
      <c r="D89" s="1" t="s">
        <v>20</v>
      </c>
      <c r="E89" s="3">
        <v>0.5</v>
      </c>
      <c r="F89" s="43" t="s">
        <v>1026</v>
      </c>
    </row>
    <row r="90" spans="1:7" ht="57.6" x14ac:dyDescent="0.3">
      <c r="A90" s="1" t="s">
        <v>49</v>
      </c>
      <c r="B90" s="1" t="s">
        <v>257</v>
      </c>
      <c r="C90" s="2">
        <v>45538</v>
      </c>
      <c r="D90" s="1" t="s">
        <v>7</v>
      </c>
      <c r="E90" s="3">
        <v>1.25</v>
      </c>
      <c r="F90" s="43" t="s">
        <v>1027</v>
      </c>
    </row>
    <row r="91" spans="1:7" ht="51.75" customHeight="1" x14ac:dyDescent="0.3">
      <c r="A91" s="1" t="s">
        <v>49</v>
      </c>
      <c r="B91" s="1" t="s">
        <v>257</v>
      </c>
      <c r="C91" s="2">
        <v>45551</v>
      </c>
      <c r="D91" s="1" t="s">
        <v>21</v>
      </c>
      <c r="E91" s="3">
        <v>1</v>
      </c>
      <c r="F91" s="43" t="s">
        <v>1028</v>
      </c>
    </row>
    <row r="92" spans="1:7" ht="147" customHeight="1" x14ac:dyDescent="0.3">
      <c r="A92" s="1" t="s">
        <v>49</v>
      </c>
      <c r="B92" s="1" t="s">
        <v>257</v>
      </c>
      <c r="C92" s="2">
        <v>45552</v>
      </c>
      <c r="D92" s="1" t="s">
        <v>21</v>
      </c>
      <c r="E92" s="3">
        <v>3</v>
      </c>
      <c r="F92" s="43" t="s">
        <v>1029</v>
      </c>
    </row>
    <row r="93" spans="1:7" ht="86.4" x14ac:dyDescent="0.3">
      <c r="A93" s="1" t="s">
        <v>33</v>
      </c>
      <c r="B93" s="1" t="s">
        <v>382</v>
      </c>
      <c r="C93" s="2">
        <v>45541</v>
      </c>
      <c r="D93" s="1" t="s">
        <v>8</v>
      </c>
      <c r="E93" s="3">
        <v>0.25</v>
      </c>
      <c r="F93" s="43" t="s">
        <v>1030</v>
      </c>
    </row>
    <row r="94" spans="1:7" ht="93" customHeight="1" x14ac:dyDescent="0.3">
      <c r="A94" s="1" t="s">
        <v>33</v>
      </c>
      <c r="B94" s="1" t="s">
        <v>382</v>
      </c>
      <c r="C94" s="2">
        <v>45562</v>
      </c>
      <c r="D94" s="1" t="s">
        <v>21</v>
      </c>
      <c r="E94" s="3">
        <v>0.5</v>
      </c>
      <c r="F94" s="43" t="s">
        <v>1031</v>
      </c>
    </row>
    <row r="95" spans="1:7" x14ac:dyDescent="0.3">
      <c r="A95" s="1" t="s">
        <v>62</v>
      </c>
      <c r="B95" s="1" t="s">
        <v>260</v>
      </c>
      <c r="C95" s="2">
        <v>45559</v>
      </c>
      <c r="D95" s="1" t="s">
        <v>14</v>
      </c>
      <c r="E95" s="3">
        <v>1</v>
      </c>
      <c r="F95" s="43" t="s">
        <v>1032</v>
      </c>
    </row>
    <row r="96" spans="1:7" ht="109.5" customHeight="1" x14ac:dyDescent="0.3">
      <c r="A96" s="1" t="s">
        <v>25</v>
      </c>
      <c r="B96" s="1" t="s">
        <v>803</v>
      </c>
      <c r="C96" s="2">
        <v>45539</v>
      </c>
      <c r="D96" s="1" t="s">
        <v>21</v>
      </c>
      <c r="E96" s="3">
        <v>1.25</v>
      </c>
      <c r="F96" s="43" t="s">
        <v>1033</v>
      </c>
      <c r="G96" s="71" t="s">
        <v>143</v>
      </c>
    </row>
    <row r="97" spans="1:7" ht="57.6" x14ac:dyDescent="0.3">
      <c r="A97" s="1" t="s">
        <v>25</v>
      </c>
      <c r="B97" s="1" t="s">
        <v>803</v>
      </c>
      <c r="C97" s="2">
        <v>45540</v>
      </c>
      <c r="D97" s="1" t="s">
        <v>20</v>
      </c>
      <c r="E97" s="3">
        <v>0.5</v>
      </c>
      <c r="F97" s="43" t="s">
        <v>1034</v>
      </c>
    </row>
    <row r="98" spans="1:7" ht="72" x14ac:dyDescent="0.3">
      <c r="A98" s="1" t="s">
        <v>25</v>
      </c>
      <c r="B98" s="1" t="s">
        <v>803</v>
      </c>
      <c r="C98" s="2">
        <v>45541</v>
      </c>
      <c r="D98" s="1" t="s">
        <v>20</v>
      </c>
      <c r="E98" s="3">
        <v>1.5</v>
      </c>
      <c r="F98" s="43" t="s">
        <v>1035</v>
      </c>
    </row>
    <row r="99" spans="1:7" ht="43.2" x14ac:dyDescent="0.3">
      <c r="A99" s="1" t="s">
        <v>25</v>
      </c>
      <c r="B99" s="1" t="s">
        <v>803</v>
      </c>
      <c r="C99" s="2">
        <v>45541</v>
      </c>
      <c r="D99" s="43" t="s">
        <v>21</v>
      </c>
      <c r="E99" s="70">
        <v>1.25</v>
      </c>
      <c r="F99" s="43" t="s">
        <v>1036</v>
      </c>
    </row>
    <row r="100" spans="1:7" s="76" customFormat="1" ht="72" x14ac:dyDescent="0.3">
      <c r="A100" s="43" t="s">
        <v>25</v>
      </c>
      <c r="B100" s="43" t="s">
        <v>803</v>
      </c>
      <c r="C100" s="75">
        <v>45545</v>
      </c>
      <c r="D100" s="43" t="s">
        <v>21</v>
      </c>
      <c r="E100" s="70">
        <v>1.5</v>
      </c>
      <c r="F100" s="43" t="s">
        <v>1037</v>
      </c>
    </row>
    <row r="101" spans="1:7" s="76" customFormat="1" ht="86.4" x14ac:dyDescent="0.3">
      <c r="A101" s="43" t="s">
        <v>25</v>
      </c>
      <c r="B101" s="43" t="s">
        <v>803</v>
      </c>
      <c r="C101" s="75">
        <v>45546</v>
      </c>
      <c r="D101" s="43" t="s">
        <v>21</v>
      </c>
      <c r="E101" s="70">
        <v>1.5</v>
      </c>
      <c r="F101" s="43" t="s">
        <v>1038</v>
      </c>
    </row>
    <row r="102" spans="1:7" s="76" customFormat="1" ht="43.2" x14ac:dyDescent="0.3">
      <c r="A102" s="43" t="s">
        <v>25</v>
      </c>
      <c r="B102" s="43" t="s">
        <v>803</v>
      </c>
      <c r="C102" s="75">
        <v>45551</v>
      </c>
      <c r="D102" s="43" t="s">
        <v>8</v>
      </c>
      <c r="E102" s="70">
        <v>0.25</v>
      </c>
      <c r="F102" s="43" t="s">
        <v>1039</v>
      </c>
    </row>
    <row r="103" spans="1:7" s="76" customFormat="1" x14ac:dyDescent="0.3">
      <c r="A103" s="43" t="s">
        <v>25</v>
      </c>
      <c r="B103" s="43" t="s">
        <v>803</v>
      </c>
      <c r="C103" s="75">
        <v>45552</v>
      </c>
      <c r="D103" s="43" t="s">
        <v>7</v>
      </c>
      <c r="E103" s="70">
        <v>1</v>
      </c>
      <c r="F103" s="43" t="s">
        <v>1040</v>
      </c>
    </row>
    <row r="104" spans="1:7" s="76" customFormat="1" ht="43.2" x14ac:dyDescent="0.3">
      <c r="A104" s="43" t="s">
        <v>25</v>
      </c>
      <c r="B104" s="43" t="s">
        <v>803</v>
      </c>
      <c r="C104" s="75">
        <v>45553</v>
      </c>
      <c r="D104" s="43" t="s">
        <v>8</v>
      </c>
      <c r="E104" s="70">
        <v>0.25</v>
      </c>
      <c r="F104" s="43" t="s">
        <v>1041</v>
      </c>
    </row>
    <row r="105" spans="1:7" s="76" customFormat="1" ht="57.6" x14ac:dyDescent="0.3">
      <c r="A105" s="43" t="s">
        <v>25</v>
      </c>
      <c r="B105" s="43" t="s">
        <v>803</v>
      </c>
      <c r="C105" s="75">
        <v>45558</v>
      </c>
      <c r="D105" s="43" t="s">
        <v>14</v>
      </c>
      <c r="E105" s="70">
        <v>1.75</v>
      </c>
      <c r="F105" s="43" t="s">
        <v>1042</v>
      </c>
      <c r="G105" s="33" t="s">
        <v>143</v>
      </c>
    </row>
    <row r="106" spans="1:7" ht="28.8" x14ac:dyDescent="0.3">
      <c r="A106" s="1" t="s">
        <v>13</v>
      </c>
      <c r="B106" s="1" t="s">
        <v>188</v>
      </c>
      <c r="C106" s="2">
        <v>45552</v>
      </c>
      <c r="D106" s="1" t="s">
        <v>8</v>
      </c>
      <c r="E106" s="3">
        <v>0.25</v>
      </c>
      <c r="F106" s="43" t="s">
        <v>1043</v>
      </c>
      <c r="G106" s="71" t="s">
        <v>143</v>
      </c>
    </row>
    <row r="107" spans="1:7" ht="86.4" x14ac:dyDescent="0.3">
      <c r="A107" s="1" t="s">
        <v>13</v>
      </c>
      <c r="B107" s="1" t="s">
        <v>188</v>
      </c>
      <c r="C107" s="2">
        <v>45553</v>
      </c>
      <c r="D107" s="1" t="s">
        <v>8</v>
      </c>
      <c r="E107" s="3">
        <v>0.75</v>
      </c>
      <c r="F107" s="43" t="s">
        <v>1044</v>
      </c>
    </row>
    <row r="108" spans="1:7" ht="57.6" x14ac:dyDescent="0.3">
      <c r="A108" s="1" t="s">
        <v>13</v>
      </c>
      <c r="B108" s="1" t="s">
        <v>188</v>
      </c>
      <c r="C108" s="2">
        <v>45561</v>
      </c>
      <c r="D108" s="1" t="s">
        <v>8</v>
      </c>
      <c r="E108" s="3">
        <v>0.5</v>
      </c>
      <c r="F108" s="43" t="s">
        <v>1045</v>
      </c>
    </row>
    <row r="109" spans="1:7" ht="43.2" x14ac:dyDescent="0.3">
      <c r="A109" s="1" t="s">
        <v>51</v>
      </c>
      <c r="B109" s="1" t="s">
        <v>215</v>
      </c>
      <c r="C109" s="2">
        <v>45559</v>
      </c>
      <c r="D109" s="1" t="s">
        <v>8</v>
      </c>
      <c r="E109" s="3">
        <v>0.5</v>
      </c>
      <c r="F109" s="43" t="s">
        <v>1046</v>
      </c>
    </row>
    <row r="110" spans="1:7" ht="158.4" x14ac:dyDescent="0.3">
      <c r="A110" s="1" t="s">
        <v>51</v>
      </c>
      <c r="B110" s="1" t="s">
        <v>215</v>
      </c>
      <c r="C110" s="2">
        <v>45561</v>
      </c>
      <c r="D110" s="1" t="s">
        <v>14</v>
      </c>
      <c r="E110" s="3">
        <v>0.75</v>
      </c>
      <c r="F110" s="43" t="s">
        <v>1047</v>
      </c>
    </row>
    <row r="111" spans="1:7" ht="93" customHeight="1" x14ac:dyDescent="0.3">
      <c r="B111" s="1" t="s">
        <v>274</v>
      </c>
      <c r="C111" s="2">
        <v>45538</v>
      </c>
      <c r="D111" s="1" t="s">
        <v>16</v>
      </c>
      <c r="E111" s="3">
        <v>2</v>
      </c>
      <c r="F111" s="43" t="s">
        <v>1048</v>
      </c>
    </row>
    <row r="112" spans="1:7" ht="28.8" x14ac:dyDescent="0.3">
      <c r="B112" s="1" t="s">
        <v>274</v>
      </c>
      <c r="C112" s="2">
        <v>45538</v>
      </c>
      <c r="D112" s="1" t="s">
        <v>16</v>
      </c>
      <c r="E112" s="3">
        <v>0.5</v>
      </c>
      <c r="F112" s="43" t="s">
        <v>1049</v>
      </c>
    </row>
    <row r="113" spans="2:7" ht="28.8" x14ac:dyDescent="0.3">
      <c r="B113" s="1" t="s">
        <v>274</v>
      </c>
      <c r="C113" s="2">
        <v>45539</v>
      </c>
      <c r="D113" s="1" t="s">
        <v>7</v>
      </c>
      <c r="E113" s="3">
        <v>1.25</v>
      </c>
      <c r="F113" s="43" t="s">
        <v>1050</v>
      </c>
    </row>
    <row r="114" spans="2:7" x14ac:dyDescent="0.3">
      <c r="B114" s="1" t="s">
        <v>274</v>
      </c>
      <c r="C114" s="2">
        <v>45539</v>
      </c>
      <c r="D114" s="1" t="s">
        <v>16</v>
      </c>
      <c r="E114" s="3">
        <v>1</v>
      </c>
      <c r="F114" s="1" t="s">
        <v>1051</v>
      </c>
    </row>
    <row r="115" spans="2:7" x14ac:dyDescent="0.3">
      <c r="B115" s="1" t="s">
        <v>274</v>
      </c>
      <c r="C115" s="2">
        <v>45539</v>
      </c>
      <c r="D115" s="1" t="s">
        <v>16</v>
      </c>
      <c r="E115" s="3">
        <v>0.25</v>
      </c>
      <c r="F115" s="1" t="s">
        <v>1052</v>
      </c>
    </row>
    <row r="116" spans="2:7" ht="43.2" x14ac:dyDescent="0.3">
      <c r="B116" s="1" t="s">
        <v>274</v>
      </c>
      <c r="C116" s="2">
        <v>45540</v>
      </c>
      <c r="D116" s="1" t="s">
        <v>6</v>
      </c>
      <c r="E116" s="3">
        <v>2.75</v>
      </c>
      <c r="F116" s="1" t="s">
        <v>1053</v>
      </c>
    </row>
    <row r="117" spans="2:7" x14ac:dyDescent="0.3">
      <c r="B117" s="1" t="s">
        <v>274</v>
      </c>
      <c r="C117" s="2">
        <v>45541</v>
      </c>
      <c r="D117" s="1" t="s">
        <v>16</v>
      </c>
      <c r="E117" s="3">
        <v>0.5</v>
      </c>
      <c r="F117" s="1" t="s">
        <v>1054</v>
      </c>
    </row>
    <row r="118" spans="2:7" ht="28.8" x14ac:dyDescent="0.3">
      <c r="B118" s="1" t="s">
        <v>274</v>
      </c>
      <c r="C118" s="2">
        <v>45544</v>
      </c>
      <c r="D118" s="1" t="s">
        <v>16</v>
      </c>
      <c r="E118" s="3">
        <v>1</v>
      </c>
      <c r="F118" s="1" t="s">
        <v>1055</v>
      </c>
    </row>
    <row r="119" spans="2:7" x14ac:dyDescent="0.3">
      <c r="B119" s="1" t="s">
        <v>274</v>
      </c>
      <c r="C119" s="2">
        <v>45544</v>
      </c>
      <c r="D119" s="1" t="s">
        <v>6</v>
      </c>
      <c r="E119" s="3">
        <v>1</v>
      </c>
      <c r="F119" s="1" t="s">
        <v>1056</v>
      </c>
    </row>
    <row r="120" spans="2:7" ht="183.75" customHeight="1" x14ac:dyDescent="0.3">
      <c r="B120" s="1" t="s">
        <v>274</v>
      </c>
      <c r="C120" s="2">
        <v>45544</v>
      </c>
      <c r="D120" s="1" t="s">
        <v>10</v>
      </c>
      <c r="E120" s="3">
        <v>1</v>
      </c>
    </row>
    <row r="121" spans="2:7" ht="28.8" x14ac:dyDescent="0.3">
      <c r="B121" s="1" t="s">
        <v>274</v>
      </c>
      <c r="C121" s="2">
        <v>45544</v>
      </c>
      <c r="D121" s="1" t="s">
        <v>16</v>
      </c>
      <c r="E121" s="3">
        <v>0.5</v>
      </c>
      <c r="F121" s="1" t="s">
        <v>1057</v>
      </c>
    </row>
    <row r="122" spans="2:7" x14ac:dyDescent="0.3">
      <c r="B122" s="1" t="s">
        <v>274</v>
      </c>
      <c r="C122" s="2">
        <v>45545</v>
      </c>
      <c r="D122" s="1" t="s">
        <v>16</v>
      </c>
      <c r="E122" s="3">
        <v>2</v>
      </c>
      <c r="F122" s="1" t="s">
        <v>1058</v>
      </c>
    </row>
    <row r="123" spans="2:7" ht="43.2" x14ac:dyDescent="0.3">
      <c r="B123" s="1" t="s">
        <v>274</v>
      </c>
      <c r="C123" s="2">
        <v>45545</v>
      </c>
      <c r="D123" s="1" t="s">
        <v>6</v>
      </c>
      <c r="E123" s="3">
        <v>0.25</v>
      </c>
      <c r="F123" s="1" t="s">
        <v>1059</v>
      </c>
    </row>
    <row r="124" spans="2:7" ht="28.8" x14ac:dyDescent="0.3">
      <c r="B124" s="1" t="s">
        <v>274</v>
      </c>
      <c r="C124" s="2">
        <v>45545</v>
      </c>
      <c r="D124" s="1" t="s">
        <v>16</v>
      </c>
      <c r="E124" s="3">
        <v>0.25</v>
      </c>
      <c r="F124" s="1" t="s">
        <v>1060</v>
      </c>
    </row>
    <row r="125" spans="2:7" ht="28.8" x14ac:dyDescent="0.3">
      <c r="B125" s="1" t="s">
        <v>274</v>
      </c>
      <c r="C125" s="2">
        <v>45545</v>
      </c>
      <c r="D125" s="1" t="s">
        <v>16</v>
      </c>
      <c r="E125" s="3">
        <v>2</v>
      </c>
      <c r="F125" s="1" t="s">
        <v>1061</v>
      </c>
    </row>
    <row r="126" spans="2:7" ht="93.75" customHeight="1" x14ac:dyDescent="0.3">
      <c r="B126" s="1" t="s">
        <v>274</v>
      </c>
      <c r="C126" s="2">
        <v>45546</v>
      </c>
      <c r="D126" s="1" t="s">
        <v>16</v>
      </c>
      <c r="E126" s="3">
        <v>1</v>
      </c>
      <c r="F126" s="1" t="s">
        <v>1062</v>
      </c>
      <c r="G126" s="71" t="s">
        <v>143</v>
      </c>
    </row>
    <row r="127" spans="2:7" ht="28.8" x14ac:dyDescent="0.3">
      <c r="B127" s="1" t="s">
        <v>274</v>
      </c>
      <c r="C127" s="2">
        <v>45548</v>
      </c>
      <c r="D127" s="1" t="s">
        <v>16</v>
      </c>
      <c r="E127" s="3">
        <v>0.5</v>
      </c>
      <c r="F127" s="1" t="s">
        <v>1063</v>
      </c>
      <c r="G127" s="71"/>
    </row>
    <row r="128" spans="2:7" ht="111.75" customHeight="1" x14ac:dyDescent="0.3">
      <c r="B128" s="1" t="s">
        <v>274</v>
      </c>
      <c r="C128" s="2">
        <v>45551</v>
      </c>
      <c r="D128" s="1" t="s">
        <v>16</v>
      </c>
      <c r="E128" s="3">
        <v>1</v>
      </c>
      <c r="F128" s="1" t="s">
        <v>1064</v>
      </c>
      <c r="G128" s="71" t="s">
        <v>143</v>
      </c>
    </row>
    <row r="129" spans="2:7" ht="111.75" customHeight="1" x14ac:dyDescent="0.3">
      <c r="B129" s="1" t="s">
        <v>274</v>
      </c>
      <c r="C129" s="2">
        <v>45552</v>
      </c>
      <c r="D129" s="1" t="s">
        <v>16</v>
      </c>
      <c r="E129" s="3">
        <v>1.5</v>
      </c>
      <c r="F129" s="1" t="s">
        <v>1065</v>
      </c>
      <c r="G129" s="71"/>
    </row>
    <row r="130" spans="2:7" ht="57.6" x14ac:dyDescent="0.3">
      <c r="B130" s="1" t="s">
        <v>274</v>
      </c>
      <c r="C130" s="2">
        <v>45552</v>
      </c>
      <c r="D130" s="1" t="s">
        <v>16</v>
      </c>
      <c r="E130" s="3">
        <v>1</v>
      </c>
      <c r="F130" s="1" t="s">
        <v>1066</v>
      </c>
      <c r="G130" s="71" t="s">
        <v>143</v>
      </c>
    </row>
    <row r="131" spans="2:7" ht="28.8" x14ac:dyDescent="0.3">
      <c r="B131" s="1" t="s">
        <v>274</v>
      </c>
      <c r="C131" s="2">
        <v>45553</v>
      </c>
      <c r="D131" s="1" t="s">
        <v>16</v>
      </c>
      <c r="E131" s="3">
        <v>1</v>
      </c>
      <c r="F131" s="1" t="s">
        <v>1067</v>
      </c>
      <c r="G131" s="27"/>
    </row>
    <row r="132" spans="2:7" ht="28.8" x14ac:dyDescent="0.3">
      <c r="B132" s="1" t="s">
        <v>274</v>
      </c>
      <c r="C132" s="2">
        <v>45553</v>
      </c>
      <c r="D132" s="1" t="s">
        <v>14</v>
      </c>
      <c r="E132" s="3">
        <v>1</v>
      </c>
      <c r="F132" s="1" t="s">
        <v>1068</v>
      </c>
    </row>
    <row r="133" spans="2:7" ht="151.5" customHeight="1" x14ac:dyDescent="0.3">
      <c r="B133" s="1" t="s">
        <v>1069</v>
      </c>
      <c r="C133" s="2">
        <v>45554</v>
      </c>
      <c r="D133" s="1" t="s">
        <v>12</v>
      </c>
      <c r="E133" s="3">
        <v>1.5</v>
      </c>
      <c r="F133" s="42" t="s">
        <v>1070</v>
      </c>
      <c r="G133" s="71" t="s">
        <v>143</v>
      </c>
    </row>
    <row r="134" spans="2:7" x14ac:dyDescent="0.3">
      <c r="B134" s="1" t="s">
        <v>274</v>
      </c>
      <c r="C134" s="2">
        <v>45554</v>
      </c>
      <c r="D134" s="1" t="s">
        <v>16</v>
      </c>
      <c r="E134" s="3">
        <v>1</v>
      </c>
      <c r="F134" s="1" t="s">
        <v>732</v>
      </c>
    </row>
    <row r="135" spans="2:7" ht="28.8" x14ac:dyDescent="0.3">
      <c r="B135" s="1" t="s">
        <v>274</v>
      </c>
      <c r="C135" s="2">
        <v>45554</v>
      </c>
      <c r="D135" s="1" t="s">
        <v>16</v>
      </c>
      <c r="E135" s="3">
        <v>4</v>
      </c>
      <c r="F135" s="1" t="s">
        <v>1071</v>
      </c>
    </row>
    <row r="136" spans="2:7" x14ac:dyDescent="0.3">
      <c r="B136" s="1" t="s">
        <v>274</v>
      </c>
      <c r="C136" s="2">
        <v>45558</v>
      </c>
      <c r="D136" s="1" t="s">
        <v>10</v>
      </c>
      <c r="E136" s="3">
        <v>1</v>
      </c>
      <c r="F136" s="1" t="s">
        <v>1072</v>
      </c>
    </row>
    <row r="137" spans="2:7" ht="57.6" x14ac:dyDescent="0.3">
      <c r="B137" s="1" t="s">
        <v>274</v>
      </c>
      <c r="C137" s="2">
        <v>45558</v>
      </c>
      <c r="D137" s="1" t="s">
        <v>16</v>
      </c>
      <c r="E137" s="3">
        <v>1</v>
      </c>
      <c r="F137" s="43" t="s">
        <v>1073</v>
      </c>
    </row>
    <row r="138" spans="2:7" x14ac:dyDescent="0.3">
      <c r="B138" s="1" t="s">
        <v>274</v>
      </c>
      <c r="C138" s="2">
        <v>45558</v>
      </c>
      <c r="D138" s="1" t="s">
        <v>16</v>
      </c>
      <c r="E138" s="3">
        <v>0.5</v>
      </c>
      <c r="F138" s="1" t="s">
        <v>1074</v>
      </c>
    </row>
    <row r="139" spans="2:7" x14ac:dyDescent="0.3">
      <c r="B139" s="1" t="s">
        <v>274</v>
      </c>
      <c r="C139" s="2">
        <v>45559</v>
      </c>
      <c r="D139" s="1" t="s">
        <v>16</v>
      </c>
      <c r="E139" s="3">
        <v>0.5</v>
      </c>
      <c r="F139" s="1" t="s">
        <v>1075</v>
      </c>
    </row>
    <row r="140" spans="2:7" x14ac:dyDescent="0.3">
      <c r="B140" s="1" t="s">
        <v>274</v>
      </c>
      <c r="C140" s="2">
        <v>45559</v>
      </c>
      <c r="D140" s="1" t="s">
        <v>16</v>
      </c>
      <c r="E140" s="3">
        <v>0.5</v>
      </c>
      <c r="F140" s="1" t="s">
        <v>1076</v>
      </c>
    </row>
    <row r="141" spans="2:7" x14ac:dyDescent="0.3">
      <c r="B141" s="1" t="s">
        <v>274</v>
      </c>
      <c r="C141" s="2">
        <v>45559</v>
      </c>
      <c r="D141" s="1" t="s">
        <v>16</v>
      </c>
      <c r="E141" s="3">
        <v>1.5</v>
      </c>
      <c r="F141" s="1" t="s">
        <v>1077</v>
      </c>
    </row>
    <row r="142" spans="2:7" x14ac:dyDescent="0.3">
      <c r="B142" s="1" t="s">
        <v>274</v>
      </c>
      <c r="C142" s="2">
        <v>45560</v>
      </c>
      <c r="D142" s="1" t="s">
        <v>16</v>
      </c>
      <c r="E142" s="3">
        <v>0.25</v>
      </c>
      <c r="F142" s="1" t="s">
        <v>581</v>
      </c>
    </row>
    <row r="143" spans="2:7" ht="100.8" x14ac:dyDescent="0.3">
      <c r="B143" s="1" t="s">
        <v>1078</v>
      </c>
      <c r="C143" s="2">
        <v>45560</v>
      </c>
      <c r="D143" s="1" t="s">
        <v>22</v>
      </c>
      <c r="E143" s="3">
        <v>1.25</v>
      </c>
      <c r="F143" s="78" t="s">
        <v>1079</v>
      </c>
    </row>
    <row r="144" spans="2:7" x14ac:dyDescent="0.3">
      <c r="B144" s="1" t="s">
        <v>274</v>
      </c>
      <c r="C144" s="2">
        <v>45561</v>
      </c>
      <c r="D144" s="1" t="s">
        <v>16</v>
      </c>
      <c r="E144" s="3">
        <v>1</v>
      </c>
      <c r="F144" s="1" t="s">
        <v>1080</v>
      </c>
    </row>
    <row r="145" spans="2:6" ht="120.75" customHeight="1" x14ac:dyDescent="0.3">
      <c r="B145" s="1" t="s">
        <v>274</v>
      </c>
      <c r="C145" s="2">
        <v>45561</v>
      </c>
      <c r="D145" s="1" t="s">
        <v>16</v>
      </c>
      <c r="E145" s="3">
        <v>0.25</v>
      </c>
      <c r="F145" s="1" t="s">
        <v>1081</v>
      </c>
    </row>
    <row r="146" spans="2:6" ht="120.75" customHeight="1" x14ac:dyDescent="0.3">
      <c r="B146" s="1" t="s">
        <v>274</v>
      </c>
      <c r="C146" s="2">
        <v>45562</v>
      </c>
      <c r="D146" s="1" t="s">
        <v>16</v>
      </c>
      <c r="E146" s="3">
        <v>0.25</v>
      </c>
      <c r="F146" s="1" t="s">
        <v>1082</v>
      </c>
    </row>
    <row r="147" spans="2:6" ht="28.8" x14ac:dyDescent="0.3">
      <c r="B147" s="1" t="s">
        <v>274</v>
      </c>
      <c r="C147" s="2">
        <v>45562</v>
      </c>
      <c r="D147" s="1" t="s">
        <v>16</v>
      </c>
      <c r="E147" s="3">
        <v>0.25</v>
      </c>
      <c r="F147" s="1" t="s">
        <v>1083</v>
      </c>
    </row>
    <row r="148" spans="2:6" ht="72" x14ac:dyDescent="0.3">
      <c r="B148" s="1" t="s">
        <v>274</v>
      </c>
      <c r="C148" s="2">
        <v>45565</v>
      </c>
      <c r="D148" s="1" t="s">
        <v>10</v>
      </c>
      <c r="E148" s="3">
        <v>0.25</v>
      </c>
      <c r="F148" s="1" t="s">
        <v>1084</v>
      </c>
    </row>
    <row r="149" spans="2:6" x14ac:dyDescent="0.3">
      <c r="B149" s="1" t="s">
        <v>274</v>
      </c>
      <c r="C149" s="2">
        <v>45565</v>
      </c>
      <c r="D149" s="1" t="s">
        <v>16</v>
      </c>
      <c r="E149" s="3">
        <v>0.5</v>
      </c>
      <c r="F149" s="1" t="s">
        <v>1085</v>
      </c>
    </row>
    <row r="161" ht="15.75" customHeight="1" x14ac:dyDescent="0.3"/>
  </sheetData>
  <dataValidations count="1">
    <dataValidation type="list" allowBlank="1" showInputMessage="1" showErrorMessage="1" sqref="D1 D3:D71 D76:D149 D151:D1048576" xr:uid="{10444444-0B82-4600-9A3A-7C2E57C3830D}">
      <formula1>"Teach, Meeting: Intake, Meeting: Methods/Ideas, Meeting: Analytics, Analysis, Email/Correspondance, Products, Review/Revise Package, SAP, DRR, Misc, COSMOS, Prep Work, 'Update TIME'!$B$1"</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747D8-130C-4A56-991C-BCC615270EAC}">
  <dimension ref="A1:L166"/>
  <sheetViews>
    <sheetView topLeftCell="A19" workbookViewId="0">
      <selection activeCell="E26" sqref="E26"/>
    </sheetView>
  </sheetViews>
  <sheetFormatPr defaultRowHeight="14.4" x14ac:dyDescent="0.3"/>
  <cols>
    <col min="1" max="1" width="48.109375" style="1" customWidth="1"/>
    <col min="2" max="2" width="17.5546875" style="1" customWidth="1"/>
    <col min="3" max="3" width="11.33203125" style="1" bestFit="1" customWidth="1"/>
    <col min="4" max="4" width="25.109375" style="1" customWidth="1"/>
    <col min="5" max="5" width="13.5546875" style="3" customWidth="1"/>
    <col min="6" max="6" width="47.88671875" style="1" customWidth="1"/>
    <col min="7" max="7" width="13" customWidth="1"/>
    <col min="8" max="8" width="17.44140625" customWidth="1"/>
    <col min="9" max="9" width="28.5546875" customWidth="1"/>
    <col min="10" max="10" width="15.5546875" customWidth="1"/>
    <col min="11" max="11" width="18" customWidth="1"/>
    <col min="12" max="12" width="20.33203125" customWidth="1"/>
  </cols>
  <sheetData>
    <row r="1" spans="1:12" ht="28.8" x14ac:dyDescent="0.3">
      <c r="A1" s="1" t="s">
        <v>146</v>
      </c>
      <c r="B1" s="1" t="s">
        <v>147</v>
      </c>
      <c r="C1" s="1" t="s">
        <v>148</v>
      </c>
      <c r="D1" s="1" t="s">
        <v>149</v>
      </c>
      <c r="E1" s="3" t="s">
        <v>150</v>
      </c>
      <c r="F1" s="43" t="s">
        <v>151</v>
      </c>
      <c r="G1" s="11" t="s">
        <v>91</v>
      </c>
      <c r="H1" t="s">
        <v>92</v>
      </c>
      <c r="I1" s="9" t="s">
        <v>93</v>
      </c>
      <c r="J1" s="7" t="s">
        <v>94</v>
      </c>
      <c r="K1" s="10" t="s">
        <v>95</v>
      </c>
      <c r="L1" s="10" t="s">
        <v>96</v>
      </c>
    </row>
    <row r="2" spans="1:12" x14ac:dyDescent="0.3">
      <c r="C2" s="2"/>
      <c r="F2" s="43"/>
      <c r="G2" t="s">
        <v>91</v>
      </c>
      <c r="H2" t="s">
        <v>92</v>
      </c>
      <c r="I2" t="s">
        <v>93</v>
      </c>
      <c r="J2" t="s">
        <v>94</v>
      </c>
      <c r="K2" t="s">
        <v>95</v>
      </c>
      <c r="L2" t="s">
        <v>96</v>
      </c>
    </row>
    <row r="3" spans="1:12" x14ac:dyDescent="0.3">
      <c r="A3" s="1" t="s">
        <v>54</v>
      </c>
      <c r="C3" s="2">
        <v>45537</v>
      </c>
      <c r="F3" s="43" t="s">
        <v>54</v>
      </c>
      <c r="G3" t="s">
        <v>101</v>
      </c>
      <c r="H3">
        <v>7</v>
      </c>
      <c r="I3" t="s">
        <v>81</v>
      </c>
      <c r="J3">
        <v>11.25</v>
      </c>
      <c r="K3" t="s">
        <v>17</v>
      </c>
      <c r="L3">
        <v>13</v>
      </c>
    </row>
    <row r="4" spans="1:12" ht="72" x14ac:dyDescent="0.3">
      <c r="B4" s="1" t="s">
        <v>274</v>
      </c>
      <c r="C4" s="2">
        <v>45554</v>
      </c>
      <c r="D4" s="1" t="s">
        <v>1086</v>
      </c>
      <c r="E4" s="3">
        <v>6</v>
      </c>
      <c r="F4" s="43" t="s">
        <v>1087</v>
      </c>
      <c r="G4" t="s">
        <v>105</v>
      </c>
      <c r="H4">
        <v>55</v>
      </c>
      <c r="I4" t="s">
        <v>1088</v>
      </c>
      <c r="J4">
        <v>24</v>
      </c>
      <c r="K4" t="s">
        <v>8</v>
      </c>
      <c r="L4">
        <v>8.5</v>
      </c>
    </row>
    <row r="5" spans="1:12" ht="143.25" customHeight="1" x14ac:dyDescent="0.3">
      <c r="A5" s="1" t="s">
        <v>81</v>
      </c>
      <c r="B5" s="1" t="s">
        <v>1078</v>
      </c>
      <c r="C5" s="2">
        <v>45554</v>
      </c>
      <c r="D5" s="1" t="s">
        <v>17</v>
      </c>
      <c r="E5" s="3">
        <v>1</v>
      </c>
      <c r="F5" s="43" t="s">
        <v>1089</v>
      </c>
      <c r="G5" t="s">
        <v>1090</v>
      </c>
      <c r="H5">
        <v>41.25</v>
      </c>
      <c r="I5" t="s">
        <v>1091</v>
      </c>
      <c r="J5">
        <v>0.25</v>
      </c>
      <c r="K5" t="s">
        <v>14</v>
      </c>
      <c r="L5">
        <v>1.5</v>
      </c>
    </row>
    <row r="6" spans="1:12" ht="43.2" x14ac:dyDescent="0.3">
      <c r="A6" s="1" t="s">
        <v>81</v>
      </c>
      <c r="B6" s="1" t="s">
        <v>1078</v>
      </c>
      <c r="C6" s="2">
        <v>45554</v>
      </c>
      <c r="D6" s="1" t="s">
        <v>8</v>
      </c>
      <c r="E6" s="3">
        <v>0.5</v>
      </c>
      <c r="F6" s="43" t="s">
        <v>1092</v>
      </c>
      <c r="I6" t="s">
        <v>1093</v>
      </c>
      <c r="J6">
        <v>0.25</v>
      </c>
      <c r="K6" t="s">
        <v>4</v>
      </c>
      <c r="L6">
        <v>14</v>
      </c>
    </row>
    <row r="7" spans="1:12" ht="28.8" x14ac:dyDescent="0.3">
      <c r="A7" s="1" t="s">
        <v>81</v>
      </c>
      <c r="B7" s="1" t="s">
        <v>1078</v>
      </c>
      <c r="C7" s="2">
        <v>45555</v>
      </c>
      <c r="D7" s="1" t="s">
        <v>14</v>
      </c>
      <c r="E7" s="3">
        <v>1.5</v>
      </c>
      <c r="F7" s="43" t="s">
        <v>1094</v>
      </c>
      <c r="I7" t="s">
        <v>83</v>
      </c>
      <c r="J7">
        <v>0.5</v>
      </c>
      <c r="K7" t="s">
        <v>20</v>
      </c>
      <c r="L7">
        <v>3</v>
      </c>
    </row>
    <row r="8" spans="1:12" ht="28.8" x14ac:dyDescent="0.3">
      <c r="A8" s="1" t="s">
        <v>81</v>
      </c>
      <c r="B8" s="1" t="s">
        <v>1078</v>
      </c>
      <c r="C8" s="2">
        <v>45555</v>
      </c>
      <c r="D8" s="1" t="s">
        <v>8</v>
      </c>
      <c r="E8" s="3">
        <v>0.75</v>
      </c>
      <c r="F8" s="43" t="s">
        <v>1095</v>
      </c>
      <c r="I8" t="s">
        <v>1096</v>
      </c>
      <c r="J8">
        <v>0.5</v>
      </c>
      <c r="K8" t="s">
        <v>18</v>
      </c>
      <c r="L8">
        <v>4</v>
      </c>
    </row>
    <row r="9" spans="1:12" x14ac:dyDescent="0.3">
      <c r="B9" s="1" t="s">
        <v>274</v>
      </c>
      <c r="C9" s="2">
        <v>45555</v>
      </c>
      <c r="D9" s="1" t="s">
        <v>1086</v>
      </c>
      <c r="E9" s="3">
        <v>0.75</v>
      </c>
      <c r="F9" s="43" t="s">
        <v>1097</v>
      </c>
      <c r="I9" t="s">
        <v>80</v>
      </c>
      <c r="J9">
        <v>4.5</v>
      </c>
      <c r="K9" t="s">
        <v>16</v>
      </c>
      <c r="L9">
        <v>10</v>
      </c>
    </row>
    <row r="10" spans="1:12" x14ac:dyDescent="0.3">
      <c r="B10" s="1" t="s">
        <v>274</v>
      </c>
      <c r="C10" s="2">
        <v>45555</v>
      </c>
      <c r="D10" s="1" t="s">
        <v>1086</v>
      </c>
      <c r="E10" s="3">
        <v>0.75</v>
      </c>
      <c r="F10" s="43" t="s">
        <v>1098</v>
      </c>
      <c r="K10" t="s">
        <v>22</v>
      </c>
      <c r="L10">
        <v>1</v>
      </c>
    </row>
    <row r="11" spans="1:12" x14ac:dyDescent="0.3">
      <c r="A11" s="1" t="s">
        <v>1088</v>
      </c>
      <c r="B11" s="1" t="s">
        <v>1099</v>
      </c>
      <c r="C11" s="2">
        <v>45555</v>
      </c>
      <c r="D11" s="1" t="s">
        <v>1100</v>
      </c>
      <c r="E11" s="3">
        <v>0.25</v>
      </c>
      <c r="F11" s="43" t="s">
        <v>1101</v>
      </c>
    </row>
    <row r="12" spans="1:12" x14ac:dyDescent="0.3">
      <c r="A12" s="1" t="s">
        <v>1091</v>
      </c>
      <c r="B12" s="1" t="s">
        <v>215</v>
      </c>
      <c r="C12" s="2">
        <v>45555</v>
      </c>
      <c r="D12" s="1" t="s">
        <v>1100</v>
      </c>
      <c r="E12" s="3">
        <v>0.25</v>
      </c>
      <c r="F12" s="43" t="s">
        <v>1101</v>
      </c>
    </row>
    <row r="13" spans="1:12" x14ac:dyDescent="0.3">
      <c r="A13" s="1" t="s">
        <v>1093</v>
      </c>
      <c r="B13" s="1" t="s">
        <v>1102</v>
      </c>
      <c r="C13" s="2">
        <v>45555</v>
      </c>
      <c r="D13" s="1" t="s">
        <v>1100</v>
      </c>
      <c r="E13" s="3">
        <v>0.25</v>
      </c>
      <c r="F13" s="43" t="s">
        <v>1101</v>
      </c>
    </row>
    <row r="14" spans="1:12" x14ac:dyDescent="0.3">
      <c r="A14" s="1" t="s">
        <v>1103</v>
      </c>
      <c r="B14" s="1" t="s">
        <v>640</v>
      </c>
      <c r="C14" s="2">
        <v>45555</v>
      </c>
      <c r="D14" s="1" t="s">
        <v>1100</v>
      </c>
      <c r="E14" s="3">
        <v>0.25</v>
      </c>
      <c r="F14" s="43" t="s">
        <v>1101</v>
      </c>
    </row>
    <row r="15" spans="1:12" ht="28.8" x14ac:dyDescent="0.3">
      <c r="B15" s="1" t="s">
        <v>274</v>
      </c>
      <c r="C15" s="2">
        <v>45555</v>
      </c>
      <c r="D15" s="1" t="s">
        <v>17</v>
      </c>
      <c r="E15" s="3">
        <v>1</v>
      </c>
      <c r="F15" s="43" t="s">
        <v>1104</v>
      </c>
    </row>
    <row r="16" spans="1:12" ht="28.8" x14ac:dyDescent="0.3">
      <c r="A16" s="1" t="s">
        <v>81</v>
      </c>
      <c r="B16" s="1" t="s">
        <v>1078</v>
      </c>
      <c r="C16" s="2">
        <v>45558</v>
      </c>
      <c r="D16" s="1" t="s">
        <v>4</v>
      </c>
      <c r="E16" s="3">
        <v>7</v>
      </c>
      <c r="F16" s="1" t="s">
        <v>1105</v>
      </c>
    </row>
    <row r="17" spans="1:7" ht="139.5" customHeight="1" x14ac:dyDescent="0.3">
      <c r="A17" s="1" t="s">
        <v>81</v>
      </c>
      <c r="B17" s="1" t="s">
        <v>1078</v>
      </c>
      <c r="C17" s="2">
        <v>45558</v>
      </c>
      <c r="D17" s="1" t="s">
        <v>8</v>
      </c>
      <c r="E17" s="3">
        <v>0.25</v>
      </c>
      <c r="F17" s="43" t="s">
        <v>1106</v>
      </c>
    </row>
    <row r="18" spans="1:7" ht="33.75" customHeight="1" x14ac:dyDescent="0.3">
      <c r="A18" s="1" t="s">
        <v>1088</v>
      </c>
      <c r="B18" s="1" t="s">
        <v>1099</v>
      </c>
      <c r="C18" s="2">
        <v>45558</v>
      </c>
      <c r="D18" s="1" t="s">
        <v>8</v>
      </c>
      <c r="E18" s="3">
        <v>0.25</v>
      </c>
      <c r="F18" s="43" t="s">
        <v>1107</v>
      </c>
    </row>
    <row r="19" spans="1:7" ht="94.5" customHeight="1" x14ac:dyDescent="0.3">
      <c r="B19" s="1" t="s">
        <v>274</v>
      </c>
      <c r="C19" s="2">
        <v>45558</v>
      </c>
      <c r="D19" s="1" t="s">
        <v>16</v>
      </c>
      <c r="E19" s="3">
        <v>0.25</v>
      </c>
      <c r="F19" s="43" t="s">
        <v>1108</v>
      </c>
    </row>
    <row r="20" spans="1:7" ht="43.2" x14ac:dyDescent="0.3">
      <c r="A20" s="43" t="s">
        <v>81</v>
      </c>
      <c r="B20" s="1" t="s">
        <v>1109</v>
      </c>
      <c r="C20" s="2">
        <v>45559</v>
      </c>
      <c r="D20" s="1" t="s">
        <v>8</v>
      </c>
      <c r="E20" s="3">
        <v>0.25</v>
      </c>
      <c r="F20" s="43" t="s">
        <v>1110</v>
      </c>
    </row>
    <row r="21" spans="1:7" ht="57.6" x14ac:dyDescent="0.3">
      <c r="A21" s="1" t="s">
        <v>1088</v>
      </c>
      <c r="B21" s="1" t="s">
        <v>1099</v>
      </c>
      <c r="C21" s="2">
        <v>45559</v>
      </c>
      <c r="D21" s="1" t="s">
        <v>20</v>
      </c>
      <c r="E21" s="3">
        <v>1</v>
      </c>
      <c r="F21" s="43" t="s">
        <v>1111</v>
      </c>
    </row>
    <row r="22" spans="1:7" ht="43.2" x14ac:dyDescent="0.3">
      <c r="A22" s="1" t="s">
        <v>83</v>
      </c>
      <c r="B22" s="1" t="s">
        <v>1078</v>
      </c>
      <c r="C22" s="2">
        <v>45559</v>
      </c>
      <c r="D22" s="1" t="s">
        <v>8</v>
      </c>
      <c r="E22" s="3">
        <v>0.5</v>
      </c>
      <c r="F22" s="1" t="s">
        <v>1112</v>
      </c>
    </row>
    <row r="23" spans="1:7" ht="57.6" x14ac:dyDescent="0.3">
      <c r="A23" s="1" t="s">
        <v>1088</v>
      </c>
      <c r="B23" s="1" t="s">
        <v>1099</v>
      </c>
      <c r="C23" s="2">
        <v>45559</v>
      </c>
      <c r="D23" s="1" t="s">
        <v>8</v>
      </c>
      <c r="E23" s="3">
        <v>0.75</v>
      </c>
      <c r="F23" s="43" t="s">
        <v>1113</v>
      </c>
      <c r="G23" s="71"/>
    </row>
    <row r="24" spans="1:7" ht="86.4" x14ac:dyDescent="0.3">
      <c r="B24" s="1" t="s">
        <v>274</v>
      </c>
      <c r="C24" s="2">
        <v>45559</v>
      </c>
      <c r="D24" s="1" t="s">
        <v>22</v>
      </c>
      <c r="E24" s="3">
        <v>1</v>
      </c>
      <c r="F24" s="43" t="s">
        <v>1114</v>
      </c>
      <c r="G24" s="71"/>
    </row>
    <row r="25" spans="1:7" ht="86.4" x14ac:dyDescent="0.3">
      <c r="A25" s="1" t="s">
        <v>1096</v>
      </c>
      <c r="B25" s="1" t="s">
        <v>640</v>
      </c>
      <c r="C25" s="2">
        <v>45559</v>
      </c>
      <c r="D25" s="1" t="s">
        <v>8</v>
      </c>
      <c r="E25" s="3">
        <v>0.5</v>
      </c>
      <c r="F25" s="43" t="s">
        <v>1115</v>
      </c>
    </row>
    <row r="26" spans="1:7" ht="108" customHeight="1" x14ac:dyDescent="0.3">
      <c r="A26" s="1" t="s">
        <v>1088</v>
      </c>
      <c r="B26" s="1" t="s">
        <v>1099</v>
      </c>
      <c r="C26" s="2">
        <v>45559</v>
      </c>
      <c r="D26" s="1" t="s">
        <v>17</v>
      </c>
      <c r="E26" s="3">
        <v>4</v>
      </c>
      <c r="F26" s="43" t="s">
        <v>1116</v>
      </c>
    </row>
    <row r="27" spans="1:7" ht="28.8" x14ac:dyDescent="0.3">
      <c r="A27" s="1" t="s">
        <v>1088</v>
      </c>
      <c r="B27" s="1" t="s">
        <v>1099</v>
      </c>
      <c r="C27" s="2">
        <v>45559</v>
      </c>
      <c r="D27" s="1" t="s">
        <v>8</v>
      </c>
      <c r="E27" s="3">
        <v>0.25</v>
      </c>
      <c r="F27" s="1" t="s">
        <v>1117</v>
      </c>
    </row>
    <row r="28" spans="1:7" ht="168" customHeight="1" x14ac:dyDescent="0.3">
      <c r="A28" s="43"/>
      <c r="B28" s="1" t="s">
        <v>274</v>
      </c>
      <c r="C28" s="2">
        <v>45560</v>
      </c>
      <c r="D28" s="1" t="s">
        <v>16</v>
      </c>
      <c r="E28" s="3">
        <v>0.75</v>
      </c>
      <c r="F28" s="43" t="s">
        <v>1118</v>
      </c>
    </row>
    <row r="29" spans="1:7" x14ac:dyDescent="0.3">
      <c r="A29" s="1" t="s">
        <v>80</v>
      </c>
      <c r="B29" s="1" t="s">
        <v>178</v>
      </c>
      <c r="C29" s="2">
        <v>45560</v>
      </c>
      <c r="D29" s="1" t="s">
        <v>17</v>
      </c>
      <c r="E29" s="3">
        <v>2.5</v>
      </c>
      <c r="F29" s="43" t="s">
        <v>1119</v>
      </c>
    </row>
    <row r="30" spans="1:7" x14ac:dyDescent="0.3">
      <c r="A30" s="1" t="s">
        <v>1088</v>
      </c>
      <c r="B30" s="1" t="s">
        <v>1099</v>
      </c>
      <c r="C30" s="2">
        <v>45561</v>
      </c>
      <c r="D30" s="1" t="s">
        <v>4</v>
      </c>
      <c r="E30" s="3">
        <v>3</v>
      </c>
      <c r="F30" s="43" t="s">
        <v>1120</v>
      </c>
    </row>
    <row r="31" spans="1:7" ht="28.8" x14ac:dyDescent="0.3">
      <c r="A31" s="1" t="s">
        <v>1088</v>
      </c>
      <c r="B31" s="1" t="s">
        <v>1099</v>
      </c>
      <c r="C31" s="2">
        <v>45561</v>
      </c>
      <c r="D31" s="43" t="s">
        <v>17</v>
      </c>
      <c r="E31" s="70">
        <v>4.5</v>
      </c>
      <c r="F31" s="43" t="s">
        <v>1121</v>
      </c>
    </row>
    <row r="32" spans="1:7" ht="57.6" x14ac:dyDescent="0.3">
      <c r="A32" s="1" t="s">
        <v>1088</v>
      </c>
      <c r="B32" s="1" t="s">
        <v>1099</v>
      </c>
      <c r="C32" s="2">
        <v>45562</v>
      </c>
      <c r="D32" s="43" t="s">
        <v>8</v>
      </c>
      <c r="E32" s="70">
        <v>1.5</v>
      </c>
      <c r="F32" s="1" t="s">
        <v>1122</v>
      </c>
    </row>
    <row r="33" spans="1:6" ht="57.6" x14ac:dyDescent="0.3">
      <c r="A33" s="1" t="s">
        <v>1103</v>
      </c>
      <c r="B33" s="1" t="s">
        <v>640</v>
      </c>
      <c r="C33" s="2">
        <v>45562</v>
      </c>
      <c r="D33" s="43" t="s">
        <v>8</v>
      </c>
      <c r="E33" s="70">
        <v>1.5</v>
      </c>
      <c r="F33" s="1" t="s">
        <v>1123</v>
      </c>
    </row>
    <row r="34" spans="1:6" x14ac:dyDescent="0.3">
      <c r="A34" s="1" t="s">
        <v>1088</v>
      </c>
      <c r="B34" s="1" t="s">
        <v>1099</v>
      </c>
      <c r="C34" s="2">
        <v>45562</v>
      </c>
      <c r="D34" s="43" t="s">
        <v>4</v>
      </c>
      <c r="E34" s="70">
        <v>4</v>
      </c>
      <c r="F34" s="43" t="s">
        <v>1120</v>
      </c>
    </row>
    <row r="35" spans="1:6" ht="28.8" x14ac:dyDescent="0.3">
      <c r="B35" s="1" t="s">
        <v>274</v>
      </c>
      <c r="C35" s="2">
        <v>45565</v>
      </c>
      <c r="D35" s="1" t="s">
        <v>16</v>
      </c>
      <c r="E35" s="3">
        <v>0.5</v>
      </c>
      <c r="F35" s="1" t="s">
        <v>1124</v>
      </c>
    </row>
    <row r="36" spans="1:6" ht="105.75" customHeight="1" x14ac:dyDescent="0.3">
      <c r="A36" s="1" t="s">
        <v>1088</v>
      </c>
      <c r="B36" s="1" t="s">
        <v>1099</v>
      </c>
      <c r="C36" s="2">
        <v>45565</v>
      </c>
      <c r="D36" s="1" t="s">
        <v>18</v>
      </c>
      <c r="E36" s="3">
        <v>4</v>
      </c>
      <c r="F36" s="43" t="s">
        <v>1125</v>
      </c>
    </row>
    <row r="37" spans="1:6" ht="57.6" x14ac:dyDescent="0.3">
      <c r="A37" s="43" t="s">
        <v>1088</v>
      </c>
      <c r="B37" s="1" t="s">
        <v>1099</v>
      </c>
      <c r="C37" s="2">
        <v>45565</v>
      </c>
      <c r="D37" s="1" t="s">
        <v>8</v>
      </c>
      <c r="E37" s="3">
        <v>0.5</v>
      </c>
      <c r="F37" s="43" t="s">
        <v>1126</v>
      </c>
    </row>
    <row r="38" spans="1:6" ht="28.8" x14ac:dyDescent="0.3">
      <c r="B38" s="1" t="s">
        <v>274</v>
      </c>
      <c r="C38" s="2">
        <v>45565</v>
      </c>
      <c r="D38" s="1" t="s">
        <v>16</v>
      </c>
      <c r="E38" s="3">
        <v>1</v>
      </c>
      <c r="F38" s="1" t="s">
        <v>1127</v>
      </c>
    </row>
    <row r="39" spans="1:6" x14ac:dyDescent="0.3">
      <c r="A39" s="43" t="s">
        <v>80</v>
      </c>
      <c r="B39" s="1" t="s">
        <v>1128</v>
      </c>
      <c r="C39" s="2">
        <v>45565</v>
      </c>
      <c r="D39" s="1" t="s">
        <v>20</v>
      </c>
      <c r="E39" s="3">
        <v>2</v>
      </c>
      <c r="F39" s="1" t="s">
        <v>1129</v>
      </c>
    </row>
    <row r="40" spans="1:6" x14ac:dyDescent="0.3">
      <c r="C40" s="2"/>
    </row>
    <row r="41" spans="1:6" x14ac:dyDescent="0.3">
      <c r="C41" s="2"/>
    </row>
    <row r="42" spans="1:6" x14ac:dyDescent="0.3">
      <c r="C42" s="2"/>
      <c r="D42" s="42"/>
      <c r="E42" s="69"/>
      <c r="F42" s="42"/>
    </row>
    <row r="43" spans="1:6" x14ac:dyDescent="0.3">
      <c r="C43" s="2"/>
      <c r="D43" s="42"/>
      <c r="E43" s="69"/>
      <c r="F43" s="42"/>
    </row>
    <row r="44" spans="1:6" x14ac:dyDescent="0.3">
      <c r="C44" s="2"/>
      <c r="F44" s="42"/>
    </row>
    <row r="45" spans="1:6" x14ac:dyDescent="0.3">
      <c r="A45" s="43"/>
      <c r="C45" s="2"/>
      <c r="F45" s="42"/>
    </row>
    <row r="46" spans="1:6" x14ac:dyDescent="0.3">
      <c r="C46" s="2"/>
    </row>
    <row r="47" spans="1:6" x14ac:dyDescent="0.3">
      <c r="C47" s="2"/>
    </row>
    <row r="48" spans="1:6" x14ac:dyDescent="0.3">
      <c r="C48" s="2"/>
    </row>
    <row r="49" spans="1:7" x14ac:dyDescent="0.3">
      <c r="C49" s="2"/>
      <c r="F49" s="42"/>
    </row>
    <row r="50" spans="1:7" ht="72" customHeight="1" x14ac:dyDescent="0.3">
      <c r="C50" s="2"/>
      <c r="F50" s="42"/>
    </row>
    <row r="51" spans="1:7" x14ac:dyDescent="0.3">
      <c r="C51" s="2"/>
      <c r="G51" s="71"/>
    </row>
    <row r="52" spans="1:7" x14ac:dyDescent="0.3">
      <c r="C52" s="2"/>
      <c r="F52" s="42"/>
    </row>
    <row r="53" spans="1:7" x14ac:dyDescent="0.3">
      <c r="A53" s="43"/>
      <c r="C53" s="2"/>
      <c r="F53" s="42"/>
    </row>
    <row r="54" spans="1:7" x14ac:dyDescent="0.3">
      <c r="C54" s="2"/>
    </row>
    <row r="55" spans="1:7" x14ac:dyDescent="0.3">
      <c r="C55" s="2"/>
      <c r="F55" s="42"/>
    </row>
    <row r="56" spans="1:7" ht="47.25" customHeight="1" x14ac:dyDescent="0.3">
      <c r="A56" s="43"/>
      <c r="C56" s="2"/>
      <c r="F56" s="42"/>
    </row>
    <row r="57" spans="1:7" ht="88.5" customHeight="1" x14ac:dyDescent="0.3">
      <c r="C57" s="2"/>
      <c r="F57" s="42"/>
    </row>
    <row r="58" spans="1:7" s="27" customFormat="1" ht="40.5" customHeight="1" x14ac:dyDescent="0.3">
      <c r="A58" s="1"/>
      <c r="B58" s="1"/>
      <c r="C58" s="2"/>
      <c r="D58" s="1"/>
      <c r="E58" s="3"/>
      <c r="F58" s="42"/>
    </row>
    <row r="59" spans="1:7" x14ac:dyDescent="0.3">
      <c r="C59" s="2"/>
      <c r="F59" s="42"/>
    </row>
    <row r="60" spans="1:7" x14ac:dyDescent="0.3">
      <c r="C60" s="2"/>
      <c r="F60" s="42"/>
    </row>
    <row r="61" spans="1:7" x14ac:dyDescent="0.3">
      <c r="C61" s="2"/>
      <c r="F61" s="42"/>
    </row>
    <row r="62" spans="1:7" x14ac:dyDescent="0.3">
      <c r="C62" s="2"/>
    </row>
    <row r="63" spans="1:7" x14ac:dyDescent="0.3">
      <c r="C63" s="2"/>
      <c r="F63" s="42"/>
    </row>
    <row r="64" spans="1:7" x14ac:dyDescent="0.3">
      <c r="C64" s="2"/>
      <c r="F64" s="42"/>
    </row>
    <row r="65" spans="3:7" x14ac:dyDescent="0.3">
      <c r="C65" s="2"/>
      <c r="F65" s="42"/>
    </row>
    <row r="66" spans="3:7" x14ac:dyDescent="0.3">
      <c r="C66" s="2"/>
      <c r="F66" s="42"/>
    </row>
    <row r="67" spans="3:7" x14ac:dyDescent="0.3">
      <c r="C67" s="2"/>
      <c r="F67" s="42"/>
    </row>
    <row r="68" spans="3:7" x14ac:dyDescent="0.3">
      <c r="C68" s="2"/>
      <c r="F68" s="42"/>
    </row>
    <row r="69" spans="3:7" ht="104.25" customHeight="1" x14ac:dyDescent="0.3">
      <c r="C69" s="2"/>
      <c r="F69" s="42"/>
    </row>
    <row r="70" spans="3:7" x14ac:dyDescent="0.3">
      <c r="C70" s="2"/>
      <c r="F70" s="42"/>
    </row>
    <row r="71" spans="3:7" x14ac:dyDescent="0.3">
      <c r="C71" s="2"/>
    </row>
    <row r="72" spans="3:7" x14ac:dyDescent="0.3">
      <c r="C72" s="2"/>
      <c r="F72" s="42"/>
      <c r="G72" s="71"/>
    </row>
    <row r="73" spans="3:7" x14ac:dyDescent="0.3">
      <c r="C73" s="2"/>
      <c r="F73" s="42"/>
    </row>
    <row r="74" spans="3:7" x14ac:dyDescent="0.3">
      <c r="C74" s="2"/>
      <c r="F74" s="42"/>
      <c r="G74" s="71"/>
    </row>
    <row r="75" spans="3:7" x14ac:dyDescent="0.3">
      <c r="C75" s="2"/>
      <c r="F75" s="42"/>
      <c r="G75" s="71"/>
    </row>
    <row r="76" spans="3:7" x14ac:dyDescent="0.3">
      <c r="C76" s="2"/>
      <c r="F76" s="42"/>
    </row>
    <row r="77" spans="3:7" x14ac:dyDescent="0.3">
      <c r="C77" s="2"/>
    </row>
    <row r="78" spans="3:7" x14ac:dyDescent="0.3">
      <c r="C78" s="2"/>
      <c r="F78" s="42"/>
      <c r="G78" s="71"/>
    </row>
    <row r="79" spans="3:7" x14ac:dyDescent="0.3">
      <c r="C79" s="2"/>
      <c r="D79" s="43"/>
      <c r="F79" s="42"/>
      <c r="G79" s="71"/>
    </row>
    <row r="80" spans="3:7" x14ac:dyDescent="0.3">
      <c r="C80" s="2"/>
      <c r="F80" s="42"/>
    </row>
    <row r="81" spans="3:7" x14ac:dyDescent="0.3">
      <c r="C81" s="2"/>
      <c r="F81" s="42"/>
    </row>
    <row r="82" spans="3:7" x14ac:dyDescent="0.3">
      <c r="C82" s="2"/>
      <c r="F82" s="42"/>
      <c r="G82" s="71"/>
    </row>
    <row r="83" spans="3:7" x14ac:dyDescent="0.3">
      <c r="C83" s="2"/>
      <c r="F83" s="42"/>
    </row>
    <row r="84" spans="3:7" ht="140.25" customHeight="1" x14ac:dyDescent="0.3">
      <c r="C84" s="2"/>
      <c r="F84" s="42"/>
    </row>
    <row r="85" spans="3:7" x14ac:dyDescent="0.3">
      <c r="C85" s="2"/>
    </row>
    <row r="86" spans="3:7" x14ac:dyDescent="0.3">
      <c r="C86" s="2"/>
      <c r="F86" s="42"/>
      <c r="G86" s="71"/>
    </row>
    <row r="87" spans="3:7" x14ac:dyDescent="0.3">
      <c r="C87" s="2"/>
      <c r="F87" s="42"/>
    </row>
    <row r="88" spans="3:7" x14ac:dyDescent="0.3">
      <c r="C88" s="2"/>
      <c r="F88" s="42"/>
    </row>
    <row r="89" spans="3:7" x14ac:dyDescent="0.3">
      <c r="C89" s="2"/>
    </row>
    <row r="90" spans="3:7" x14ac:dyDescent="0.3">
      <c r="C90" s="2"/>
    </row>
    <row r="91" spans="3:7" ht="92.25" customHeight="1" x14ac:dyDescent="0.3">
      <c r="C91" s="2"/>
      <c r="F91" s="42"/>
    </row>
    <row r="92" spans="3:7" x14ac:dyDescent="0.3">
      <c r="C92" s="2"/>
      <c r="F92" s="42"/>
    </row>
    <row r="93" spans="3:7" x14ac:dyDescent="0.3">
      <c r="C93" s="2"/>
      <c r="F93" s="42"/>
    </row>
    <row r="94" spans="3:7" ht="93" customHeight="1" x14ac:dyDescent="0.3">
      <c r="C94" s="2"/>
      <c r="F94" s="42"/>
    </row>
    <row r="95" spans="3:7" x14ac:dyDescent="0.3">
      <c r="C95" s="2"/>
    </row>
    <row r="96" spans="3:7" ht="109.5" customHeight="1" x14ac:dyDescent="0.3">
      <c r="C96" s="2"/>
      <c r="F96" s="42"/>
      <c r="G96" s="71"/>
    </row>
    <row r="97" spans="1:7" x14ac:dyDescent="0.3">
      <c r="C97" s="2"/>
      <c r="F97" s="42"/>
    </row>
    <row r="98" spans="1:7" x14ac:dyDescent="0.3">
      <c r="C98" s="2"/>
      <c r="F98" s="42"/>
    </row>
    <row r="99" spans="1:7" x14ac:dyDescent="0.3">
      <c r="C99" s="2"/>
    </row>
    <row r="100" spans="1:7" x14ac:dyDescent="0.3">
      <c r="C100" s="2"/>
    </row>
    <row r="101" spans="1:7" x14ac:dyDescent="0.3">
      <c r="C101" s="2"/>
      <c r="F101" s="42"/>
    </row>
    <row r="102" spans="1:7" x14ac:dyDescent="0.3">
      <c r="C102" s="2"/>
      <c r="F102" s="42"/>
    </row>
    <row r="103" spans="1:7" x14ac:dyDescent="0.3">
      <c r="C103" s="2"/>
      <c r="F103" s="42"/>
    </row>
    <row r="104" spans="1:7" x14ac:dyDescent="0.3">
      <c r="C104" s="2"/>
      <c r="F104" s="42"/>
    </row>
    <row r="105" spans="1:7" x14ac:dyDescent="0.3">
      <c r="C105" s="2"/>
      <c r="F105" s="42"/>
      <c r="G105" s="71"/>
    </row>
    <row r="106" spans="1:7" x14ac:dyDescent="0.3">
      <c r="C106" s="2"/>
      <c r="F106" s="42"/>
      <c r="G106" s="71"/>
    </row>
    <row r="107" spans="1:7" x14ac:dyDescent="0.3">
      <c r="C107" s="2"/>
    </row>
    <row r="108" spans="1:7" x14ac:dyDescent="0.3">
      <c r="C108" s="2"/>
      <c r="F108" s="42"/>
    </row>
    <row r="109" spans="1:7" x14ac:dyDescent="0.3">
      <c r="C109" s="2"/>
      <c r="F109" s="42"/>
    </row>
    <row r="110" spans="1:7" x14ac:dyDescent="0.3">
      <c r="C110" s="2"/>
      <c r="F110" s="42"/>
    </row>
    <row r="111" spans="1:7" ht="93" customHeight="1" x14ac:dyDescent="0.3">
      <c r="A111" s="43"/>
      <c r="C111" s="2"/>
      <c r="F111" s="42"/>
    </row>
    <row r="112" spans="1:7" x14ac:dyDescent="0.3">
      <c r="C112" s="2"/>
    </row>
    <row r="113" spans="1:7" x14ac:dyDescent="0.3">
      <c r="C113" s="2"/>
      <c r="F113" s="42"/>
    </row>
    <row r="114" spans="1:7" x14ac:dyDescent="0.3">
      <c r="C114" s="2"/>
    </row>
    <row r="115" spans="1:7" x14ac:dyDescent="0.3">
      <c r="C115" s="2"/>
      <c r="F115" s="42"/>
    </row>
    <row r="116" spans="1:7" x14ac:dyDescent="0.3">
      <c r="C116" s="2"/>
    </row>
    <row r="117" spans="1:7" x14ac:dyDescent="0.3">
      <c r="C117" s="2"/>
      <c r="F117" s="42"/>
    </row>
    <row r="118" spans="1:7" x14ac:dyDescent="0.3">
      <c r="C118" s="2"/>
      <c r="F118" s="42"/>
    </row>
    <row r="119" spans="1:7" x14ac:dyDescent="0.3">
      <c r="C119" s="2"/>
    </row>
    <row r="120" spans="1:7" ht="183.75" customHeight="1" x14ac:dyDescent="0.3">
      <c r="A120" s="43"/>
      <c r="C120" s="2"/>
      <c r="F120" s="42"/>
    </row>
    <row r="121" spans="1:7" x14ac:dyDescent="0.3">
      <c r="C121" s="2"/>
      <c r="F121" s="42"/>
    </row>
    <row r="122" spans="1:7" x14ac:dyDescent="0.3">
      <c r="C122" s="2"/>
      <c r="F122" s="42"/>
    </row>
    <row r="123" spans="1:7" x14ac:dyDescent="0.3">
      <c r="A123" s="43"/>
      <c r="C123" s="2"/>
      <c r="F123" s="42"/>
    </row>
    <row r="124" spans="1:7" x14ac:dyDescent="0.3">
      <c r="A124" s="43"/>
      <c r="C124" s="2"/>
      <c r="F124" s="42"/>
    </row>
    <row r="125" spans="1:7" x14ac:dyDescent="0.3">
      <c r="C125" s="2"/>
    </row>
    <row r="126" spans="1:7" ht="93.75" customHeight="1" x14ac:dyDescent="0.3">
      <c r="C126" s="2"/>
      <c r="F126" s="59"/>
      <c r="G126" s="71"/>
    </row>
    <row r="127" spans="1:7" x14ac:dyDescent="0.3">
      <c r="C127" s="2"/>
      <c r="F127" s="42"/>
      <c r="G127" s="71"/>
    </row>
    <row r="128" spans="1:7" ht="111.75" customHeight="1" x14ac:dyDescent="0.3">
      <c r="C128" s="2"/>
      <c r="F128" s="42"/>
      <c r="G128" s="71"/>
    </row>
    <row r="129" spans="1:7" x14ac:dyDescent="0.3">
      <c r="A129" s="43"/>
      <c r="C129" s="2"/>
      <c r="F129" s="42"/>
      <c r="G129" s="71"/>
    </row>
    <row r="130" spans="1:7" x14ac:dyDescent="0.3">
      <c r="C130" s="2"/>
      <c r="G130" s="27"/>
    </row>
    <row r="131" spans="1:7" x14ac:dyDescent="0.3">
      <c r="C131" s="2"/>
      <c r="F131" s="42"/>
    </row>
    <row r="132" spans="1:7" ht="151.5" customHeight="1" x14ac:dyDescent="0.3">
      <c r="C132" s="2"/>
      <c r="F132" s="42"/>
      <c r="G132" s="71"/>
    </row>
    <row r="133" spans="1:7" x14ac:dyDescent="0.3">
      <c r="A133" s="43"/>
      <c r="C133" s="2"/>
      <c r="F133" s="42"/>
    </row>
    <row r="134" spans="1:7" x14ac:dyDescent="0.3">
      <c r="A134" s="43"/>
      <c r="C134" s="2"/>
      <c r="F134" s="42"/>
    </row>
    <row r="135" spans="1:7" x14ac:dyDescent="0.3">
      <c r="C135" s="2"/>
    </row>
    <row r="136" spans="1:7" x14ac:dyDescent="0.3">
      <c r="C136" s="2"/>
    </row>
    <row r="137" spans="1:7" x14ac:dyDescent="0.3">
      <c r="A137" s="43"/>
      <c r="C137" s="2"/>
      <c r="F137" s="42"/>
    </row>
    <row r="138" spans="1:7" x14ac:dyDescent="0.3">
      <c r="C138" s="2"/>
      <c r="F138" s="42"/>
    </row>
    <row r="139" spans="1:7" x14ac:dyDescent="0.3">
      <c r="C139" s="2"/>
    </row>
    <row r="140" spans="1:7" x14ac:dyDescent="0.3">
      <c r="C140" s="2"/>
    </row>
    <row r="141" spans="1:7" x14ac:dyDescent="0.3">
      <c r="C141" s="2"/>
      <c r="F141" s="42"/>
    </row>
    <row r="142" spans="1:7" x14ac:dyDescent="0.3">
      <c r="C142" s="2"/>
      <c r="F142" s="42"/>
    </row>
    <row r="143" spans="1:7" x14ac:dyDescent="0.3">
      <c r="C143" s="2"/>
    </row>
    <row r="144" spans="1:7" x14ac:dyDescent="0.3">
      <c r="C144" s="2"/>
    </row>
    <row r="145" spans="3:3" x14ac:dyDescent="0.3">
      <c r="C145" s="2"/>
    </row>
    <row r="146" spans="3:3" x14ac:dyDescent="0.3">
      <c r="C146" s="2"/>
    </row>
    <row r="147" spans="3:3" x14ac:dyDescent="0.3">
      <c r="C147" s="2"/>
    </row>
    <row r="148" spans="3:3" x14ac:dyDescent="0.3">
      <c r="C148" s="2"/>
    </row>
    <row r="154" spans="3:3" ht="15.75" customHeight="1" x14ac:dyDescent="0.3"/>
    <row r="166" ht="15.75" customHeight="1" x14ac:dyDescent="0.3"/>
  </sheetData>
  <dataValidations count="1">
    <dataValidation type="list" allowBlank="1" showInputMessage="1" showErrorMessage="1" sqref="D1 D3:D71 D76:D154 D156:D1048576" xr:uid="{9B0DA83C-0DDE-4439-A674-E3F2FA4DF27C}">
      <formula1>"Teach, Meeting: Intake, Meeting: Methods/Ideas, Meeting: Analytics, Analysis, Email/Correspondance, Products, Review/Revise Package, SAP, DRR, Misc, COSMOS, Prep Work, 'Update TIME'!$B$1"</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6495B-FD7C-4B2D-889C-88BFF2984705}">
  <dimension ref="A1:L182"/>
  <sheetViews>
    <sheetView topLeftCell="A48" workbookViewId="0">
      <selection activeCell="E49" sqref="E49"/>
    </sheetView>
  </sheetViews>
  <sheetFormatPr defaultRowHeight="14.4" x14ac:dyDescent="0.3"/>
  <cols>
    <col min="1" max="1" width="48.109375" style="1" customWidth="1"/>
    <col min="2" max="2" width="17.5546875" style="1" customWidth="1"/>
    <col min="3" max="3" width="14.5546875" style="1" customWidth="1"/>
    <col min="4" max="4" width="25.109375" style="1" customWidth="1"/>
    <col min="5" max="5" width="13.5546875" style="3" customWidth="1"/>
    <col min="6" max="6" width="47.88671875" style="1" customWidth="1"/>
    <col min="7" max="7" width="8.6640625" customWidth="1"/>
    <col min="8" max="8" width="8" customWidth="1"/>
    <col min="9" max="9" width="25.5546875" customWidth="1"/>
    <col min="11" max="11" width="22.33203125" customWidth="1"/>
    <col min="12" max="12" width="10.6640625" customWidth="1"/>
  </cols>
  <sheetData>
    <row r="1" spans="1:12" ht="28.8" x14ac:dyDescent="0.3">
      <c r="A1" s="1" t="s">
        <v>146</v>
      </c>
      <c r="B1" s="1" t="s">
        <v>147</v>
      </c>
      <c r="C1" s="1" t="s">
        <v>148</v>
      </c>
      <c r="D1" s="1" t="s">
        <v>149</v>
      </c>
      <c r="E1" s="3" t="s">
        <v>150</v>
      </c>
      <c r="F1" s="85" t="s">
        <v>151</v>
      </c>
      <c r="G1" s="25" t="s">
        <v>91</v>
      </c>
      <c r="H1" s="1" t="s">
        <v>92</v>
      </c>
      <c r="I1" s="9" t="s">
        <v>93</v>
      </c>
      <c r="J1" s="7" t="s">
        <v>94</v>
      </c>
      <c r="K1" s="60" t="s">
        <v>95</v>
      </c>
      <c r="L1" s="60" t="s">
        <v>96</v>
      </c>
    </row>
    <row r="2" spans="1:12" ht="32.25" customHeight="1" x14ac:dyDescent="0.3">
      <c r="A2" s="1" t="s">
        <v>19</v>
      </c>
      <c r="B2" s="1" t="s">
        <v>153</v>
      </c>
      <c r="C2" s="2">
        <v>45568</v>
      </c>
      <c r="D2" s="1" t="s">
        <v>66</v>
      </c>
      <c r="E2" s="3">
        <v>0.25</v>
      </c>
      <c r="F2" s="43" t="s">
        <v>1130</v>
      </c>
      <c r="G2" t="s">
        <v>101</v>
      </c>
      <c r="H2">
        <v>33</v>
      </c>
      <c r="I2" s="23" t="s">
        <v>27</v>
      </c>
      <c r="J2">
        <f>SUMIF(A$2:A$280, I2, E$2:E283)</f>
        <v>1.25</v>
      </c>
      <c r="K2" s="10" t="s">
        <v>4</v>
      </c>
      <c r="L2" s="1">
        <f>SUMIF(D$2:D$280, K$2, E$2:E280)</f>
        <v>9</v>
      </c>
    </row>
    <row r="3" spans="1:12" ht="21.75" customHeight="1" x14ac:dyDescent="0.3">
      <c r="A3" s="43" t="s">
        <v>19</v>
      </c>
      <c r="B3" s="43" t="s">
        <v>153</v>
      </c>
      <c r="C3" s="75">
        <v>45579</v>
      </c>
      <c r="D3" s="43" t="s">
        <v>4</v>
      </c>
      <c r="E3" s="70">
        <v>0.5</v>
      </c>
      <c r="F3" s="43" t="s">
        <v>1131</v>
      </c>
      <c r="G3" s="1" t="s">
        <v>106</v>
      </c>
      <c r="H3">
        <v>124</v>
      </c>
      <c r="I3" s="4" t="s">
        <v>31</v>
      </c>
      <c r="J3">
        <f>SUMIF(A$2:A$280, I3, E$2:E284)</f>
        <v>5.25</v>
      </c>
      <c r="K3" s="10" t="s">
        <v>6</v>
      </c>
      <c r="L3" s="1">
        <f>SUMIF(D$2:D$280, K$3, E$2:E281)</f>
        <v>1</v>
      </c>
    </row>
    <row r="4" spans="1:12" ht="24.75" customHeight="1" x14ac:dyDescent="0.3">
      <c r="A4" s="43" t="s">
        <v>19</v>
      </c>
      <c r="B4" s="43" t="s">
        <v>153</v>
      </c>
      <c r="C4" s="75">
        <v>45581</v>
      </c>
      <c r="D4" s="43" t="s">
        <v>10</v>
      </c>
      <c r="E4" s="70">
        <v>1</v>
      </c>
      <c r="F4" s="43" t="s">
        <v>1132</v>
      </c>
      <c r="G4" s="1" t="s">
        <v>111</v>
      </c>
      <c r="H4">
        <v>173.25</v>
      </c>
      <c r="I4" s="23" t="s">
        <v>45</v>
      </c>
      <c r="J4">
        <f>SUMIF(A$2:A$280, I4, E$2:E285)</f>
        <v>1.25</v>
      </c>
      <c r="K4" s="10" t="s">
        <v>7</v>
      </c>
      <c r="L4" s="1">
        <f>SUMIF(D$2:D$280, K4, E$2:E282)</f>
        <v>5.25</v>
      </c>
    </row>
    <row r="5" spans="1:12" ht="33" customHeight="1" x14ac:dyDescent="0.3">
      <c r="A5" s="43" t="s">
        <v>19</v>
      </c>
      <c r="B5" s="43" t="s">
        <v>153</v>
      </c>
      <c r="C5" s="75">
        <v>45582</v>
      </c>
      <c r="D5" s="43" t="s">
        <v>17</v>
      </c>
      <c r="E5" s="70">
        <v>1</v>
      </c>
      <c r="F5" s="43" t="s">
        <v>1133</v>
      </c>
      <c r="I5" s="4" t="s">
        <v>49</v>
      </c>
      <c r="J5">
        <f>SUMIF(A$2:A$280, I5, E$2:E286)</f>
        <v>3.25</v>
      </c>
      <c r="K5" s="10" t="s">
        <v>8</v>
      </c>
      <c r="L5" s="1">
        <f>SUMIF(D$2:D$280, K5, E$2:E283)</f>
        <v>0.75</v>
      </c>
    </row>
    <row r="6" spans="1:12" ht="33" customHeight="1" x14ac:dyDescent="0.3">
      <c r="A6" s="43" t="s">
        <v>19</v>
      </c>
      <c r="B6" s="43" t="s">
        <v>153</v>
      </c>
      <c r="C6" s="75">
        <v>45583</v>
      </c>
      <c r="D6" s="43" t="s">
        <v>17</v>
      </c>
      <c r="E6" s="70">
        <v>5.5</v>
      </c>
      <c r="F6" s="43" t="s">
        <v>1134</v>
      </c>
      <c r="I6" s="23" t="s">
        <v>40</v>
      </c>
      <c r="J6">
        <f>SUMIF(A$2:A$280, I6, E$2:E287)</f>
        <v>1.75</v>
      </c>
      <c r="K6" s="10" t="s">
        <v>10</v>
      </c>
      <c r="L6" s="1">
        <f>SUMIF(D$2:D$280, K6, E$2:E284)</f>
        <v>7.75</v>
      </c>
    </row>
    <row r="7" spans="1:12" ht="28.8" x14ac:dyDescent="0.3">
      <c r="A7" s="43" t="s">
        <v>19</v>
      </c>
      <c r="B7" s="43" t="s">
        <v>153</v>
      </c>
      <c r="C7" s="75">
        <v>45583</v>
      </c>
      <c r="D7" s="43" t="s">
        <v>4</v>
      </c>
      <c r="E7" s="70">
        <v>1</v>
      </c>
      <c r="F7" s="43" t="s">
        <v>1135</v>
      </c>
      <c r="I7" s="4" t="s">
        <v>25</v>
      </c>
      <c r="J7">
        <f>SUMIF(A$2:A$280, I7, E$2:E290)</f>
        <v>5.75</v>
      </c>
      <c r="K7" s="10" t="s">
        <v>12</v>
      </c>
      <c r="L7" s="1">
        <f>SUMIF(D$2:D$280, K7, E$2:E285)</f>
        <v>0.5</v>
      </c>
    </row>
    <row r="8" spans="1:12" ht="37.5" customHeight="1" x14ac:dyDescent="0.3">
      <c r="A8" s="43" t="s">
        <v>19</v>
      </c>
      <c r="B8" s="43" t="s">
        <v>153</v>
      </c>
      <c r="C8" s="75">
        <v>45586</v>
      </c>
      <c r="D8" s="43" t="s">
        <v>17</v>
      </c>
      <c r="E8" s="70">
        <v>1.5</v>
      </c>
      <c r="F8" s="43" t="s">
        <v>1136</v>
      </c>
      <c r="I8" s="72" t="s">
        <v>28</v>
      </c>
      <c r="J8">
        <f>SUMIF(A$2:A$280, I8, E$2:E291)</f>
        <v>2.5</v>
      </c>
      <c r="K8" s="10" t="s">
        <v>14</v>
      </c>
      <c r="L8" s="1">
        <f>SUMIF(D$2:D$280, K8, E$2:E286)</f>
        <v>4.75</v>
      </c>
    </row>
    <row r="9" spans="1:12" ht="33.75" customHeight="1" x14ac:dyDescent="0.3">
      <c r="A9" s="43" t="s">
        <v>19</v>
      </c>
      <c r="B9" s="43" t="s">
        <v>153</v>
      </c>
      <c r="C9" s="2">
        <v>45586</v>
      </c>
      <c r="D9" s="1" t="s">
        <v>66</v>
      </c>
      <c r="E9" s="3">
        <v>0.25</v>
      </c>
      <c r="F9" s="1" t="s">
        <v>1137</v>
      </c>
      <c r="I9" s="4" t="s">
        <v>9</v>
      </c>
      <c r="J9">
        <f>SUMIF(A$2:A$280, I9, E$2:E292)</f>
        <v>1.5</v>
      </c>
      <c r="K9" s="10" t="s">
        <v>69</v>
      </c>
      <c r="L9" s="1">
        <f>SUMIF(D$2:D$280, K9, E$2:E287)</f>
        <v>33.5</v>
      </c>
    </row>
    <row r="10" spans="1:12" ht="28.8" x14ac:dyDescent="0.3">
      <c r="A10" s="43" t="s">
        <v>19</v>
      </c>
      <c r="B10" s="43" t="s">
        <v>153</v>
      </c>
      <c r="C10" s="2">
        <v>45586</v>
      </c>
      <c r="D10" s="1" t="s">
        <v>4</v>
      </c>
      <c r="E10" s="3">
        <v>3</v>
      </c>
      <c r="F10" s="1" t="s">
        <v>1138</v>
      </c>
      <c r="I10" s="23" t="s">
        <v>41</v>
      </c>
      <c r="J10">
        <f>SUMIF(A$2:A$280, I10, E$2:E293)</f>
        <v>1</v>
      </c>
      <c r="K10" s="10" t="s">
        <v>66</v>
      </c>
      <c r="L10" s="1">
        <f>SUMIF(D$2:D$280, K10, E$2:E288)</f>
        <v>39.75</v>
      </c>
    </row>
    <row r="11" spans="1:12" ht="28.5" customHeight="1" x14ac:dyDescent="0.3">
      <c r="A11" s="1" t="s">
        <v>19</v>
      </c>
      <c r="B11" s="1" t="s">
        <v>153</v>
      </c>
      <c r="C11" s="2">
        <v>45587</v>
      </c>
      <c r="D11" s="1" t="s">
        <v>4</v>
      </c>
      <c r="E11" s="3">
        <v>0.5</v>
      </c>
      <c r="F11" s="43" t="s">
        <v>1139</v>
      </c>
      <c r="I11" s="4" t="s">
        <v>43</v>
      </c>
      <c r="J11">
        <f>SUMIF(A$2:A$280, I11, E$2:E294)</f>
        <v>0.25</v>
      </c>
      <c r="K11" s="10" t="s">
        <v>17</v>
      </c>
      <c r="L11" s="1">
        <f>SUMIF(D$2:D$280, K11, E$2:E288)</f>
        <v>9</v>
      </c>
    </row>
    <row r="12" spans="1:12" ht="32.25" customHeight="1" x14ac:dyDescent="0.3">
      <c r="A12" s="1" t="s">
        <v>19</v>
      </c>
      <c r="B12" s="1" t="s">
        <v>153</v>
      </c>
      <c r="C12" s="2">
        <v>45588</v>
      </c>
      <c r="D12" s="1" t="s">
        <v>18</v>
      </c>
      <c r="E12" s="3">
        <v>2.5</v>
      </c>
      <c r="F12" s="43" t="s">
        <v>1140</v>
      </c>
      <c r="I12" s="23" t="s">
        <v>23</v>
      </c>
      <c r="J12">
        <f>SUMIF(A$2:A$280, I12, E$2:E295)</f>
        <v>1.75</v>
      </c>
      <c r="K12" s="10" t="s">
        <v>18</v>
      </c>
      <c r="L12" s="1">
        <f>SUMIF(D$2:D$280, K12, E$2:E289)</f>
        <v>22.75</v>
      </c>
    </row>
    <row r="13" spans="1:12" ht="29.25" customHeight="1" x14ac:dyDescent="0.3">
      <c r="A13" s="1" t="s">
        <v>19</v>
      </c>
      <c r="B13" s="1" t="s">
        <v>153</v>
      </c>
      <c r="C13" s="2">
        <v>45589</v>
      </c>
      <c r="D13" s="1" t="s">
        <v>18</v>
      </c>
      <c r="E13" s="3">
        <v>3</v>
      </c>
      <c r="F13" s="43" t="s">
        <v>1141</v>
      </c>
      <c r="I13" s="23" t="s">
        <v>33</v>
      </c>
      <c r="J13">
        <f>SUMIF(A$2:A$280, I13, E$2:E296)</f>
        <v>0.75</v>
      </c>
      <c r="K13" s="10" t="s">
        <v>20</v>
      </c>
      <c r="L13" s="1">
        <f>SUMIF(D$2:D$280, K13, E$2:E290)</f>
        <v>29.5</v>
      </c>
    </row>
    <row r="14" spans="1:12" ht="30.75" customHeight="1" x14ac:dyDescent="0.3">
      <c r="A14" s="1" t="s">
        <v>19</v>
      </c>
      <c r="B14" s="1" t="s">
        <v>153</v>
      </c>
      <c r="C14" s="2">
        <v>45590</v>
      </c>
      <c r="D14" s="1" t="s">
        <v>18</v>
      </c>
      <c r="E14" s="3">
        <v>6</v>
      </c>
      <c r="F14" s="43" t="s">
        <v>1142</v>
      </c>
      <c r="I14" s="4" t="s">
        <v>53</v>
      </c>
      <c r="J14">
        <f>SUMIF(A$2:A$280, I14, E$2:E297)</f>
        <v>11.75</v>
      </c>
      <c r="K14" s="10" t="s">
        <v>21</v>
      </c>
      <c r="L14" s="1">
        <f>SUMIF(D$2:D$280, K14, E$2:E291)</f>
        <v>6.25</v>
      </c>
    </row>
    <row r="15" spans="1:12" ht="24" customHeight="1" x14ac:dyDescent="0.3">
      <c r="A15" s="1" t="s">
        <v>19</v>
      </c>
      <c r="B15" s="1" t="s">
        <v>153</v>
      </c>
      <c r="C15" s="2">
        <v>45596</v>
      </c>
      <c r="D15" s="1" t="s">
        <v>18</v>
      </c>
      <c r="E15" s="3">
        <v>5</v>
      </c>
      <c r="F15" s="43" t="s">
        <v>1143</v>
      </c>
      <c r="I15" s="4" t="s">
        <v>19</v>
      </c>
      <c r="J15">
        <f>SUMIF(A$2:A$280, I15, E$2:E298)</f>
        <v>31.25</v>
      </c>
      <c r="K15" s="13" t="s">
        <v>22</v>
      </c>
      <c r="L15" s="29">
        <f>SUMIF(D$2:D$280, K15, E$2:E292)</f>
        <v>3.5</v>
      </c>
    </row>
    <row r="16" spans="1:12" ht="25.5" customHeight="1" x14ac:dyDescent="0.3">
      <c r="A16" s="1" t="s">
        <v>19</v>
      </c>
      <c r="B16" s="1" t="s">
        <v>153</v>
      </c>
      <c r="C16" s="2">
        <v>45596</v>
      </c>
      <c r="D16" s="1" t="s">
        <v>66</v>
      </c>
      <c r="E16" s="3">
        <v>0.25</v>
      </c>
      <c r="F16" s="43" t="s">
        <v>1144</v>
      </c>
      <c r="G16" t="s">
        <v>132</v>
      </c>
      <c r="I16" s="4" t="s">
        <v>53</v>
      </c>
      <c r="J16">
        <f>SUMIF(A$2:A$280, I16, E$2:E299)</f>
        <v>11.75</v>
      </c>
      <c r="L16">
        <f>SUM(L2:L15)</f>
        <v>173.25</v>
      </c>
    </row>
    <row r="17" spans="1:12" ht="25.5" customHeight="1" x14ac:dyDescent="0.3">
      <c r="A17" s="1" t="s">
        <v>27</v>
      </c>
      <c r="B17" s="1" t="s">
        <v>162</v>
      </c>
      <c r="C17" s="2">
        <v>45583</v>
      </c>
      <c r="D17" s="1" t="s">
        <v>20</v>
      </c>
      <c r="E17" s="3">
        <v>0.25</v>
      </c>
      <c r="F17" s="43" t="s">
        <v>1145</v>
      </c>
      <c r="I17" s="23" t="s">
        <v>48</v>
      </c>
      <c r="J17">
        <f>SUMIF(A$2:A$280, I17, E$2:E301)</f>
        <v>2.5</v>
      </c>
      <c r="K17" s="4"/>
    </row>
    <row r="18" spans="1:12" ht="28.8" x14ac:dyDescent="0.3">
      <c r="A18" s="1" t="s">
        <v>27</v>
      </c>
      <c r="B18" s="1" t="s">
        <v>162</v>
      </c>
      <c r="C18" s="2">
        <v>45593</v>
      </c>
      <c r="D18" s="1" t="s">
        <v>7</v>
      </c>
      <c r="E18" s="3">
        <v>1</v>
      </c>
      <c r="F18" s="43" t="s">
        <v>1146</v>
      </c>
      <c r="I18" s="4" t="s">
        <v>62</v>
      </c>
      <c r="J18">
        <f>SUMIF(A$2:A$280, I18, E$2:E303)</f>
        <v>1.75</v>
      </c>
    </row>
    <row r="19" spans="1:12" ht="24" customHeight="1" x14ac:dyDescent="0.3">
      <c r="A19" s="43" t="s">
        <v>28</v>
      </c>
      <c r="B19" s="1" t="s">
        <v>170</v>
      </c>
      <c r="C19" s="2">
        <v>45568</v>
      </c>
      <c r="D19" s="1" t="s">
        <v>66</v>
      </c>
      <c r="E19" s="3">
        <v>0.25</v>
      </c>
      <c r="F19" s="43" t="s">
        <v>1147</v>
      </c>
      <c r="I19" s="4" t="s">
        <v>51</v>
      </c>
      <c r="J19">
        <f>SUMIF(A$2:A$280, I19, E$2:E305)</f>
        <v>5</v>
      </c>
    </row>
    <row r="20" spans="1:12" ht="39" customHeight="1" x14ac:dyDescent="0.3">
      <c r="A20" s="43" t="s">
        <v>28</v>
      </c>
      <c r="B20" s="1" t="s">
        <v>170</v>
      </c>
      <c r="C20" s="2">
        <v>45572</v>
      </c>
      <c r="D20" s="1" t="s">
        <v>18</v>
      </c>
      <c r="E20" s="3">
        <v>1.25</v>
      </c>
      <c r="F20" s="43" t="s">
        <v>1148</v>
      </c>
      <c r="I20" s="23" t="s">
        <v>5</v>
      </c>
      <c r="J20">
        <f>SUMIF(A$2:A$280, I20, E$2:E307)</f>
        <v>3</v>
      </c>
    </row>
    <row r="21" spans="1:12" s="77" customFormat="1" ht="30" customHeight="1" x14ac:dyDescent="0.3">
      <c r="A21" s="43" t="s">
        <v>28</v>
      </c>
      <c r="B21" s="1" t="s">
        <v>170</v>
      </c>
      <c r="C21" s="75">
        <v>45581</v>
      </c>
      <c r="D21" s="1" t="s">
        <v>66</v>
      </c>
      <c r="E21" s="3">
        <v>0.25</v>
      </c>
      <c r="F21" s="43" t="s">
        <v>1149</v>
      </c>
      <c r="G21"/>
      <c r="H21"/>
      <c r="I21" s="73" t="s">
        <v>56</v>
      </c>
      <c r="J21" s="12">
        <f>SUMIF(A$2:A$280, I21, E$2:E308)</f>
        <v>0.25</v>
      </c>
      <c r="K21"/>
      <c r="L21"/>
    </row>
    <row r="22" spans="1:12" s="77" customFormat="1" ht="37.5" customHeight="1" x14ac:dyDescent="0.3">
      <c r="A22" s="43" t="s">
        <v>28</v>
      </c>
      <c r="B22" s="1" t="s">
        <v>170</v>
      </c>
      <c r="C22" s="2">
        <v>45582</v>
      </c>
      <c r="D22" s="1" t="s">
        <v>66</v>
      </c>
      <c r="E22" s="3">
        <v>0.25</v>
      </c>
      <c r="F22" s="43" t="s">
        <v>1150</v>
      </c>
      <c r="G22"/>
      <c r="H22"/>
      <c r="I22" s="79" t="s">
        <v>11</v>
      </c>
      <c r="J22" s="12">
        <f>SUMIF(A$2:A$280, I22, E$2:E309)</f>
        <v>6.5</v>
      </c>
      <c r="K22"/>
      <c r="L22"/>
    </row>
    <row r="23" spans="1:12" ht="28.8" x14ac:dyDescent="0.3">
      <c r="A23" s="43" t="s">
        <v>28</v>
      </c>
      <c r="B23" s="1" t="s">
        <v>170</v>
      </c>
      <c r="C23" s="2">
        <v>45587</v>
      </c>
      <c r="D23" s="1" t="s">
        <v>8</v>
      </c>
      <c r="E23" s="3">
        <v>0.25</v>
      </c>
      <c r="F23" s="43" t="s">
        <v>1151</v>
      </c>
      <c r="G23" s="71" t="s">
        <v>143</v>
      </c>
      <c r="I23" s="4" t="s">
        <v>64</v>
      </c>
      <c r="J23" s="12">
        <f>SUMIF(A$2:A$280, I23, E$2:E310)</f>
        <v>3.25</v>
      </c>
    </row>
    <row r="24" spans="1:12" ht="40.5" customHeight="1" x14ac:dyDescent="0.3">
      <c r="A24" s="43" t="s">
        <v>28</v>
      </c>
      <c r="B24" s="1" t="s">
        <v>170</v>
      </c>
      <c r="C24" s="2">
        <v>45593</v>
      </c>
      <c r="D24" s="1" t="s">
        <v>66</v>
      </c>
      <c r="E24" s="3">
        <v>0.25</v>
      </c>
      <c r="F24" s="43" t="s">
        <v>1152</v>
      </c>
      <c r="G24" s="71" t="s">
        <v>143</v>
      </c>
      <c r="I24" s="23" t="s">
        <v>38</v>
      </c>
      <c r="J24" s="12">
        <f>SUMIF(A$2:A$280, I24, E$2:E311)</f>
        <v>0.5</v>
      </c>
    </row>
    <row r="25" spans="1:12" ht="34.5" customHeight="1" x14ac:dyDescent="0.3">
      <c r="A25" s="1" t="s">
        <v>64</v>
      </c>
      <c r="B25" s="1" t="s">
        <v>1102</v>
      </c>
      <c r="C25" s="2">
        <v>45569</v>
      </c>
      <c r="D25" s="1" t="s">
        <v>8</v>
      </c>
      <c r="E25" s="3">
        <v>0.25</v>
      </c>
      <c r="F25" s="43" t="s">
        <v>1153</v>
      </c>
      <c r="I25" s="4" t="s">
        <v>65</v>
      </c>
      <c r="J25" s="12">
        <f>SUMIF(A$2:A$280, I25, E$2:E312)</f>
        <v>0.25</v>
      </c>
    </row>
    <row r="26" spans="1:12" ht="46.5" customHeight="1" x14ac:dyDescent="0.3">
      <c r="A26" s="1" t="s">
        <v>64</v>
      </c>
      <c r="B26" s="1" t="s">
        <v>1102</v>
      </c>
      <c r="C26" s="2">
        <v>45575</v>
      </c>
      <c r="D26" s="43" t="s">
        <v>20</v>
      </c>
      <c r="E26" s="70">
        <v>1</v>
      </c>
      <c r="F26" s="43" t="s">
        <v>1154</v>
      </c>
      <c r="I26" s="4" t="s">
        <v>44</v>
      </c>
      <c r="J26" s="12">
        <f>SUMIF(A$2:A$280, I26, E$2:E313)</f>
        <v>1.5</v>
      </c>
    </row>
    <row r="27" spans="1:12" ht="28.8" x14ac:dyDescent="0.3">
      <c r="A27" s="1" t="s">
        <v>64</v>
      </c>
      <c r="B27" s="1" t="s">
        <v>1102</v>
      </c>
      <c r="C27" s="2">
        <v>45579</v>
      </c>
      <c r="D27" s="1" t="s">
        <v>14</v>
      </c>
      <c r="E27" s="3">
        <v>0.25</v>
      </c>
      <c r="F27" s="43" t="s">
        <v>1155</v>
      </c>
      <c r="I27" s="4" t="s">
        <v>46</v>
      </c>
      <c r="J27" s="12">
        <f>SUMIF(A$2:A$280, I27, E$2:E314)</f>
        <v>0.75</v>
      </c>
    </row>
    <row r="28" spans="1:12" ht="44.25" customHeight="1" x14ac:dyDescent="0.3">
      <c r="A28" s="1" t="s">
        <v>64</v>
      </c>
      <c r="B28" s="1" t="s">
        <v>1156</v>
      </c>
      <c r="C28" s="75">
        <v>45581</v>
      </c>
      <c r="D28" s="1" t="s">
        <v>10</v>
      </c>
      <c r="E28" s="3">
        <v>1.75</v>
      </c>
      <c r="F28" s="43" t="s">
        <v>1157</v>
      </c>
      <c r="I28" s="23" t="s">
        <v>67</v>
      </c>
      <c r="J28" s="12">
        <f>SUMIF(A$2:A$280, I28, E$2:E315)</f>
        <v>2.25</v>
      </c>
      <c r="K28" s="12"/>
      <c r="L28" s="12"/>
    </row>
    <row r="29" spans="1:12" ht="41.25" customHeight="1" x14ac:dyDescent="0.3">
      <c r="A29" s="1" t="s">
        <v>9</v>
      </c>
      <c r="B29" s="1" t="s">
        <v>188</v>
      </c>
      <c r="C29" s="2">
        <v>45566</v>
      </c>
      <c r="D29" s="1" t="s">
        <v>4</v>
      </c>
      <c r="E29" s="3">
        <v>1.5</v>
      </c>
      <c r="F29" s="43" t="s">
        <v>1158</v>
      </c>
      <c r="I29" s="4" t="s">
        <v>57</v>
      </c>
      <c r="J29" s="12">
        <f>SUMIF(A$2:A$280, I29, E$2:E316)</f>
        <v>3.25</v>
      </c>
    </row>
    <row r="30" spans="1:12" ht="33" customHeight="1" x14ac:dyDescent="0.3">
      <c r="A30" s="1" t="s">
        <v>38</v>
      </c>
      <c r="B30" s="1" t="s">
        <v>195</v>
      </c>
      <c r="C30" s="2">
        <v>45568</v>
      </c>
      <c r="D30" s="1" t="s">
        <v>20</v>
      </c>
      <c r="E30" s="3">
        <v>0.5</v>
      </c>
      <c r="F30" s="43" t="s">
        <v>1159</v>
      </c>
      <c r="I30" s="23" t="s">
        <v>32</v>
      </c>
      <c r="J30" s="12">
        <f>SUMIF(A$2:A$280, I30, E$2:E317)</f>
        <v>3.75</v>
      </c>
    </row>
    <row r="31" spans="1:12" ht="30.75" customHeight="1" x14ac:dyDescent="0.3">
      <c r="A31" s="43" t="s">
        <v>11</v>
      </c>
      <c r="B31" s="43" t="s">
        <v>352</v>
      </c>
      <c r="C31" s="75">
        <v>45567</v>
      </c>
      <c r="D31" s="43" t="s">
        <v>14</v>
      </c>
      <c r="E31" s="70">
        <v>1.25</v>
      </c>
      <c r="F31" s="43" t="s">
        <v>1160</v>
      </c>
      <c r="I31" s="4" t="s">
        <v>33</v>
      </c>
      <c r="J31" s="12">
        <f>SUMIF(A$2:A$280, I31, E$2:E318)</f>
        <v>0.75</v>
      </c>
    </row>
    <row r="32" spans="1:12" ht="31.5" customHeight="1" x14ac:dyDescent="0.3">
      <c r="A32" s="43" t="s">
        <v>11</v>
      </c>
      <c r="B32" s="43" t="s">
        <v>352</v>
      </c>
      <c r="C32" s="75">
        <v>45568</v>
      </c>
      <c r="D32" s="43" t="s">
        <v>20</v>
      </c>
      <c r="E32" s="70">
        <v>1.25</v>
      </c>
      <c r="F32" s="43" t="s">
        <v>1161</v>
      </c>
      <c r="I32" s="23" t="s">
        <v>68</v>
      </c>
      <c r="J32" s="12">
        <f>SUMIF(A$2:A$280, I32, E$2:E319)</f>
        <v>2</v>
      </c>
    </row>
    <row r="33" spans="1:10" ht="38.25" customHeight="1" x14ac:dyDescent="0.3">
      <c r="A33" s="43" t="s">
        <v>11</v>
      </c>
      <c r="B33" s="43" t="s">
        <v>352</v>
      </c>
      <c r="C33" s="75">
        <v>45568</v>
      </c>
      <c r="D33" s="43" t="s">
        <v>21</v>
      </c>
      <c r="E33" s="70">
        <v>2</v>
      </c>
      <c r="F33" s="43" t="s">
        <v>1162</v>
      </c>
      <c r="I33" s="4" t="s">
        <v>50</v>
      </c>
      <c r="J33" s="12">
        <f>SUMIF(A$2:A$280, I33, E$2:E320)</f>
        <v>0.75</v>
      </c>
    </row>
    <row r="34" spans="1:10" ht="51.75" customHeight="1" x14ac:dyDescent="0.3">
      <c r="A34" s="43" t="s">
        <v>11</v>
      </c>
      <c r="B34" s="43" t="s">
        <v>352</v>
      </c>
      <c r="C34" s="75">
        <v>45569</v>
      </c>
      <c r="D34" s="43" t="s">
        <v>21</v>
      </c>
      <c r="E34" s="70">
        <v>1</v>
      </c>
      <c r="F34" s="43" t="s">
        <v>1163</v>
      </c>
      <c r="I34" s="99" t="s">
        <v>51</v>
      </c>
      <c r="J34" s="12">
        <f>SUMIF(A$2:A$280, I34, E$2:E321)</f>
        <v>5</v>
      </c>
    </row>
    <row r="35" spans="1:10" ht="28.5" customHeight="1" x14ac:dyDescent="0.3">
      <c r="A35" s="43" t="s">
        <v>11</v>
      </c>
      <c r="B35" s="43" t="s">
        <v>352</v>
      </c>
      <c r="C35" s="2">
        <v>45579</v>
      </c>
      <c r="D35" s="1" t="s">
        <v>20</v>
      </c>
      <c r="E35" s="3">
        <v>1</v>
      </c>
      <c r="F35" s="43" t="s">
        <v>1164</v>
      </c>
      <c r="J35">
        <f>SUM(J2:J34)</f>
        <v>124</v>
      </c>
    </row>
    <row r="36" spans="1:10" ht="48" customHeight="1" x14ac:dyDescent="0.3">
      <c r="A36" s="1" t="s">
        <v>40</v>
      </c>
      <c r="B36" s="1" t="s">
        <v>803</v>
      </c>
      <c r="C36" s="2">
        <v>45569</v>
      </c>
      <c r="D36" s="1" t="s">
        <v>20</v>
      </c>
      <c r="E36" s="3">
        <v>1</v>
      </c>
      <c r="F36" s="43" t="s">
        <v>1165</v>
      </c>
    </row>
    <row r="37" spans="1:10" ht="48.75" customHeight="1" x14ac:dyDescent="0.3">
      <c r="A37" s="1" t="s">
        <v>40</v>
      </c>
      <c r="B37" s="1" t="s">
        <v>803</v>
      </c>
      <c r="C37" s="75">
        <v>45580</v>
      </c>
      <c r="D37" s="1" t="s">
        <v>20</v>
      </c>
      <c r="E37" s="3">
        <v>0.25</v>
      </c>
      <c r="F37" s="43" t="s">
        <v>1166</v>
      </c>
    </row>
    <row r="38" spans="1:10" ht="84.75" customHeight="1" x14ac:dyDescent="0.3">
      <c r="A38" s="1" t="s">
        <v>40</v>
      </c>
      <c r="B38" s="1" t="s">
        <v>803</v>
      </c>
      <c r="C38" s="75">
        <v>45581</v>
      </c>
      <c r="D38" s="1" t="s">
        <v>22</v>
      </c>
      <c r="E38" s="3">
        <v>0.5</v>
      </c>
      <c r="F38" s="43" t="s">
        <v>1167</v>
      </c>
    </row>
    <row r="39" spans="1:10" ht="24.75" customHeight="1" x14ac:dyDescent="0.3">
      <c r="A39" s="1" t="s">
        <v>41</v>
      </c>
      <c r="B39" s="1" t="s">
        <v>638</v>
      </c>
      <c r="C39" s="2">
        <v>45569</v>
      </c>
      <c r="D39" s="1" t="s">
        <v>66</v>
      </c>
      <c r="E39" s="3">
        <v>1</v>
      </c>
      <c r="F39" s="43" t="s">
        <v>1168</v>
      </c>
    </row>
    <row r="40" spans="1:10" ht="85.5" customHeight="1" x14ac:dyDescent="0.3">
      <c r="A40" s="1" t="s">
        <v>23</v>
      </c>
      <c r="B40" s="1" t="s">
        <v>808</v>
      </c>
      <c r="C40" s="2">
        <v>45573</v>
      </c>
      <c r="D40" s="1" t="s">
        <v>20</v>
      </c>
      <c r="E40" s="3">
        <v>1</v>
      </c>
      <c r="F40" s="43" t="s">
        <v>1169</v>
      </c>
    </row>
    <row r="41" spans="1:10" ht="72" customHeight="1" x14ac:dyDescent="0.3">
      <c r="A41" s="1" t="s">
        <v>23</v>
      </c>
      <c r="B41" s="1" t="s">
        <v>808</v>
      </c>
      <c r="C41" s="2">
        <v>45582</v>
      </c>
      <c r="D41" s="1" t="s">
        <v>20</v>
      </c>
      <c r="E41" s="3">
        <v>0.5</v>
      </c>
      <c r="F41" s="43" t="s">
        <v>1170</v>
      </c>
    </row>
    <row r="42" spans="1:10" ht="86.4" x14ac:dyDescent="0.3">
      <c r="A42" s="4" t="s">
        <v>23</v>
      </c>
      <c r="B42" s="1" t="s">
        <v>808</v>
      </c>
      <c r="C42" s="2">
        <v>45596</v>
      </c>
      <c r="D42" s="1" t="s">
        <v>66</v>
      </c>
      <c r="E42" s="3">
        <v>0.25</v>
      </c>
      <c r="F42" s="43" t="s">
        <v>1171</v>
      </c>
    </row>
    <row r="43" spans="1:10" ht="42" customHeight="1" x14ac:dyDescent="0.3">
      <c r="A43" s="1" t="s">
        <v>65</v>
      </c>
      <c r="B43" s="1" t="s">
        <v>640</v>
      </c>
      <c r="C43" s="2">
        <v>45572</v>
      </c>
      <c r="D43" s="1" t="s">
        <v>8</v>
      </c>
      <c r="E43" s="3">
        <v>0.25</v>
      </c>
      <c r="F43" s="43" t="s">
        <v>1172</v>
      </c>
    </row>
    <row r="44" spans="1:10" ht="28.8" x14ac:dyDescent="0.3">
      <c r="A44" s="43" t="s">
        <v>31</v>
      </c>
      <c r="B44" s="43" t="s">
        <v>640</v>
      </c>
      <c r="C44" s="75">
        <v>45579</v>
      </c>
      <c r="D44" s="43" t="s">
        <v>17</v>
      </c>
      <c r="E44" s="70">
        <v>1</v>
      </c>
      <c r="F44" s="43" t="s">
        <v>1173</v>
      </c>
    </row>
    <row r="45" spans="1:10" ht="75.75" customHeight="1" x14ac:dyDescent="0.3">
      <c r="A45" s="43" t="s">
        <v>31</v>
      </c>
      <c r="B45" s="43" t="s">
        <v>640</v>
      </c>
      <c r="C45" s="75">
        <v>45579</v>
      </c>
      <c r="D45" s="43" t="s">
        <v>4</v>
      </c>
      <c r="E45" s="70">
        <v>2.5</v>
      </c>
      <c r="F45" s="43" t="s">
        <v>1174</v>
      </c>
    </row>
    <row r="46" spans="1:10" ht="64.5" customHeight="1" x14ac:dyDescent="0.3">
      <c r="A46" s="43" t="s">
        <v>31</v>
      </c>
      <c r="B46" s="43" t="s">
        <v>640</v>
      </c>
      <c r="C46" s="75">
        <v>45580</v>
      </c>
      <c r="D46" s="1" t="s">
        <v>66</v>
      </c>
      <c r="E46" s="3">
        <v>1.75</v>
      </c>
      <c r="F46" s="43" t="s">
        <v>1175</v>
      </c>
    </row>
    <row r="47" spans="1:10" ht="28.8" x14ac:dyDescent="0.3">
      <c r="A47" s="1" t="s">
        <v>53</v>
      </c>
      <c r="B47" s="1" t="s">
        <v>992</v>
      </c>
      <c r="C47" s="2">
        <v>45568</v>
      </c>
      <c r="D47" s="1" t="s">
        <v>66</v>
      </c>
      <c r="E47" s="3">
        <v>0.25</v>
      </c>
      <c r="F47" s="43" t="s">
        <v>1176</v>
      </c>
    </row>
    <row r="48" spans="1:10" ht="108.75" customHeight="1" x14ac:dyDescent="0.3">
      <c r="A48" s="1" t="s">
        <v>53</v>
      </c>
      <c r="B48" s="1" t="s">
        <v>992</v>
      </c>
      <c r="C48" s="2">
        <v>45573</v>
      </c>
      <c r="D48" s="1" t="s">
        <v>7</v>
      </c>
      <c r="E48" s="3">
        <v>1.25</v>
      </c>
      <c r="F48" s="43" t="s">
        <v>1177</v>
      </c>
    </row>
    <row r="49" spans="1:12" ht="43.5" customHeight="1" x14ac:dyDescent="0.3">
      <c r="A49" s="1" t="s">
        <v>53</v>
      </c>
      <c r="B49" s="1" t="s">
        <v>992</v>
      </c>
      <c r="C49" s="2">
        <v>45573</v>
      </c>
      <c r="D49" s="1" t="s">
        <v>20</v>
      </c>
      <c r="E49" s="3">
        <v>1</v>
      </c>
      <c r="F49" s="43" t="s">
        <v>1178</v>
      </c>
    </row>
    <row r="50" spans="1:12" ht="76.5" customHeight="1" x14ac:dyDescent="0.3">
      <c r="A50" s="1" t="s">
        <v>53</v>
      </c>
      <c r="B50" s="1" t="s">
        <v>992</v>
      </c>
      <c r="C50" s="2">
        <v>45579</v>
      </c>
      <c r="D50" s="1" t="s">
        <v>20</v>
      </c>
      <c r="E50" s="3">
        <v>0.5</v>
      </c>
      <c r="F50" s="43" t="s">
        <v>1179</v>
      </c>
    </row>
    <row r="51" spans="1:12" ht="100.8" x14ac:dyDescent="0.3">
      <c r="A51" s="1" t="s">
        <v>53</v>
      </c>
      <c r="B51" s="1" t="s">
        <v>992</v>
      </c>
      <c r="C51" s="75">
        <v>45581</v>
      </c>
      <c r="D51" s="1" t="s">
        <v>20</v>
      </c>
      <c r="E51" s="3">
        <v>1.25</v>
      </c>
      <c r="F51" s="43" t="s">
        <v>1180</v>
      </c>
      <c r="G51" s="71" t="s">
        <v>143</v>
      </c>
    </row>
    <row r="52" spans="1:12" ht="57.6" x14ac:dyDescent="0.3">
      <c r="A52" s="1" t="s">
        <v>53</v>
      </c>
      <c r="B52" s="1" t="s">
        <v>992</v>
      </c>
      <c r="C52" s="2">
        <v>45582</v>
      </c>
      <c r="D52" s="1" t="s">
        <v>20</v>
      </c>
      <c r="E52" s="3">
        <v>1</v>
      </c>
      <c r="F52" s="43" t="s">
        <v>1181</v>
      </c>
      <c r="I52" s="27"/>
      <c r="J52" s="27"/>
    </row>
    <row r="53" spans="1:12" ht="117.75" customHeight="1" x14ac:dyDescent="0.3">
      <c r="A53" s="59" t="s">
        <v>53</v>
      </c>
      <c r="B53" s="59" t="s">
        <v>992</v>
      </c>
      <c r="C53" s="86">
        <v>45593</v>
      </c>
      <c r="D53" s="59" t="s">
        <v>20</v>
      </c>
      <c r="E53" s="87">
        <v>2</v>
      </c>
      <c r="F53" s="78" t="s">
        <v>1182</v>
      </c>
    </row>
    <row r="54" spans="1:12" ht="66" customHeight="1" x14ac:dyDescent="0.3">
      <c r="A54" s="1" t="s">
        <v>53</v>
      </c>
      <c r="B54" s="1" t="s">
        <v>992</v>
      </c>
      <c r="C54" s="2">
        <v>45594</v>
      </c>
      <c r="D54" s="1" t="s">
        <v>7</v>
      </c>
      <c r="E54" s="3">
        <v>1</v>
      </c>
      <c r="F54" s="43" t="s">
        <v>1183</v>
      </c>
    </row>
    <row r="55" spans="1:12" ht="53.25" customHeight="1" x14ac:dyDescent="0.3">
      <c r="A55" s="1" t="s">
        <v>53</v>
      </c>
      <c r="B55" s="1" t="s">
        <v>992</v>
      </c>
      <c r="C55" s="2">
        <v>45594</v>
      </c>
      <c r="D55" s="1" t="s">
        <v>21</v>
      </c>
      <c r="E55" s="3">
        <v>1</v>
      </c>
      <c r="F55" s="43" t="s">
        <v>1184</v>
      </c>
    </row>
    <row r="56" spans="1:12" ht="86.25" customHeight="1" x14ac:dyDescent="0.3">
      <c r="A56" s="1" t="s">
        <v>53</v>
      </c>
      <c r="B56" s="1" t="s">
        <v>992</v>
      </c>
      <c r="C56" s="2">
        <v>45594</v>
      </c>
      <c r="D56" s="1" t="s">
        <v>20</v>
      </c>
      <c r="E56" s="3">
        <v>1</v>
      </c>
      <c r="F56" s="43" t="s">
        <v>1184</v>
      </c>
    </row>
    <row r="57" spans="1:12" ht="66.75" customHeight="1" x14ac:dyDescent="0.3">
      <c r="A57" s="1" t="s">
        <v>53</v>
      </c>
      <c r="B57" s="1" t="s">
        <v>992</v>
      </c>
      <c r="C57" s="2">
        <v>45595</v>
      </c>
      <c r="D57" s="1" t="s">
        <v>20</v>
      </c>
      <c r="E57" s="3">
        <v>1.5</v>
      </c>
      <c r="F57" s="43" t="s">
        <v>1185</v>
      </c>
    </row>
    <row r="58" spans="1:12" ht="86.25" customHeight="1" x14ac:dyDescent="0.3">
      <c r="A58" s="1" t="s">
        <v>43</v>
      </c>
      <c r="B58" s="1" t="s">
        <v>358</v>
      </c>
      <c r="C58" s="2">
        <v>45583</v>
      </c>
      <c r="D58" s="1" t="s">
        <v>66</v>
      </c>
      <c r="E58" s="3">
        <v>0.25</v>
      </c>
      <c r="F58" s="43" t="s">
        <v>1186</v>
      </c>
      <c r="G58" s="27"/>
      <c r="H58" s="27"/>
    </row>
    <row r="59" spans="1:12" ht="29.25" customHeight="1" x14ac:dyDescent="0.3">
      <c r="A59" s="1" t="s">
        <v>44</v>
      </c>
      <c r="B59" s="1" t="s">
        <v>384</v>
      </c>
      <c r="C59" s="2">
        <v>45588</v>
      </c>
      <c r="D59" s="1" t="s">
        <v>18</v>
      </c>
      <c r="E59" s="3">
        <v>1.25</v>
      </c>
      <c r="F59" s="43" t="s">
        <v>1187</v>
      </c>
      <c r="K59" s="27"/>
      <c r="L59" s="27"/>
    </row>
    <row r="60" spans="1:12" ht="21" customHeight="1" x14ac:dyDescent="0.3">
      <c r="A60" s="1" t="s">
        <v>44</v>
      </c>
      <c r="B60" s="1" t="s">
        <v>384</v>
      </c>
      <c r="C60" s="2">
        <v>45594</v>
      </c>
      <c r="D60" s="1" t="s">
        <v>66</v>
      </c>
      <c r="E60" s="3">
        <v>0.25</v>
      </c>
      <c r="F60" s="43" t="s">
        <v>1188</v>
      </c>
    </row>
    <row r="61" spans="1:12" ht="163.5" customHeight="1" x14ac:dyDescent="0.3">
      <c r="A61" s="1" t="s">
        <v>45</v>
      </c>
      <c r="B61" s="1" t="s">
        <v>666</v>
      </c>
      <c r="C61" s="2">
        <v>45569</v>
      </c>
      <c r="D61" s="1" t="s">
        <v>20</v>
      </c>
      <c r="E61" s="3">
        <v>1</v>
      </c>
      <c r="F61" s="43" t="s">
        <v>1189</v>
      </c>
    </row>
    <row r="62" spans="1:12" ht="27.75" customHeight="1" x14ac:dyDescent="0.3">
      <c r="A62" s="1" t="s">
        <v>45</v>
      </c>
      <c r="B62" s="1" t="s">
        <v>666</v>
      </c>
      <c r="C62" s="2">
        <v>45588</v>
      </c>
      <c r="D62" s="1" t="s">
        <v>14</v>
      </c>
      <c r="E62" s="3">
        <v>0.25</v>
      </c>
      <c r="F62" s="43" t="s">
        <v>1190</v>
      </c>
    </row>
    <row r="63" spans="1:12" ht="72" x14ac:dyDescent="0.3">
      <c r="A63" s="1" t="s">
        <v>46</v>
      </c>
      <c r="B63" s="1" t="s">
        <v>215</v>
      </c>
      <c r="C63" s="2">
        <v>45589</v>
      </c>
      <c r="D63" s="1" t="s">
        <v>18</v>
      </c>
      <c r="E63" s="3">
        <v>0.75</v>
      </c>
      <c r="F63" s="43" t="s">
        <v>1191</v>
      </c>
    </row>
    <row r="64" spans="1:12" ht="172.8" x14ac:dyDescent="0.3">
      <c r="A64" s="1" t="s">
        <v>67</v>
      </c>
      <c r="B64" s="1" t="s">
        <v>1192</v>
      </c>
      <c r="C64" s="2">
        <v>45569</v>
      </c>
      <c r="D64" s="1" t="s">
        <v>66</v>
      </c>
      <c r="E64" s="3">
        <v>0.5</v>
      </c>
      <c r="F64" s="43" t="s">
        <v>1193</v>
      </c>
    </row>
    <row r="65" spans="1:7" ht="42.75" customHeight="1" x14ac:dyDescent="0.3">
      <c r="A65" s="1" t="s">
        <v>67</v>
      </c>
      <c r="B65" s="1" t="s">
        <v>1192</v>
      </c>
      <c r="C65" s="2">
        <v>45589</v>
      </c>
      <c r="D65" s="1" t="s">
        <v>14</v>
      </c>
      <c r="E65" s="3">
        <v>0.5</v>
      </c>
      <c r="F65" s="43" t="s">
        <v>1194</v>
      </c>
    </row>
    <row r="66" spans="1:7" ht="100.8" x14ac:dyDescent="0.3">
      <c r="A66" s="1" t="s">
        <v>67</v>
      </c>
      <c r="B66" s="1" t="s">
        <v>1192</v>
      </c>
      <c r="C66" s="2">
        <v>45593</v>
      </c>
      <c r="D66" s="1" t="s">
        <v>66</v>
      </c>
      <c r="E66" s="3">
        <v>1</v>
      </c>
      <c r="F66" s="43" t="s">
        <v>1195</v>
      </c>
    </row>
    <row r="67" spans="1:7" ht="144" x14ac:dyDescent="0.3">
      <c r="A67" s="1" t="s">
        <v>67</v>
      </c>
      <c r="B67" s="1" t="s">
        <v>1192</v>
      </c>
      <c r="C67" s="2">
        <v>45594</v>
      </c>
      <c r="D67" s="1" t="s">
        <v>66</v>
      </c>
      <c r="E67" s="3">
        <v>0.25</v>
      </c>
      <c r="F67" s="43" t="s">
        <v>1196</v>
      </c>
    </row>
    <row r="68" spans="1:7" ht="28.8" x14ac:dyDescent="0.3">
      <c r="A68" s="43" t="s">
        <v>5</v>
      </c>
      <c r="B68" s="43" t="s">
        <v>229</v>
      </c>
      <c r="C68" s="75">
        <v>45582</v>
      </c>
      <c r="D68" s="43" t="s">
        <v>18</v>
      </c>
      <c r="E68" s="70">
        <v>3</v>
      </c>
      <c r="F68" s="43" t="s">
        <v>1197</v>
      </c>
    </row>
    <row r="69" spans="1:7" ht="129.6" x14ac:dyDescent="0.3">
      <c r="A69" s="1" t="s">
        <v>56</v>
      </c>
      <c r="B69" s="1" t="s">
        <v>215</v>
      </c>
      <c r="C69" s="2">
        <v>45575</v>
      </c>
      <c r="D69" s="1" t="s">
        <v>20</v>
      </c>
      <c r="E69" s="3">
        <v>0.25</v>
      </c>
      <c r="F69" s="43" t="s">
        <v>1198</v>
      </c>
    </row>
    <row r="70" spans="1:7" ht="158.4" x14ac:dyDescent="0.3">
      <c r="A70" s="1" t="s">
        <v>32</v>
      </c>
      <c r="B70" s="1" t="s">
        <v>700</v>
      </c>
      <c r="C70" s="2">
        <v>45568</v>
      </c>
      <c r="D70" s="1" t="s">
        <v>20</v>
      </c>
      <c r="E70" s="3">
        <v>0.5</v>
      </c>
      <c r="F70" s="43" t="s">
        <v>1199</v>
      </c>
    </row>
    <row r="71" spans="1:7" x14ac:dyDescent="0.3">
      <c r="A71" s="1" t="s">
        <v>32</v>
      </c>
      <c r="B71" s="1" t="s">
        <v>700</v>
      </c>
      <c r="C71" s="2">
        <v>45569</v>
      </c>
      <c r="D71" s="1" t="s">
        <v>7</v>
      </c>
      <c r="E71" s="3">
        <v>1</v>
      </c>
      <c r="F71" s="43" t="s">
        <v>1200</v>
      </c>
    </row>
    <row r="72" spans="1:7" ht="45" customHeight="1" x14ac:dyDescent="0.3">
      <c r="A72" s="1" t="s">
        <v>32</v>
      </c>
      <c r="B72" s="1" t="s">
        <v>700</v>
      </c>
      <c r="C72" s="2">
        <v>45569</v>
      </c>
      <c r="D72" s="1" t="s">
        <v>21</v>
      </c>
      <c r="E72" s="3">
        <v>1</v>
      </c>
      <c r="F72" s="43" t="s">
        <v>1201</v>
      </c>
      <c r="G72" s="71"/>
    </row>
    <row r="73" spans="1:7" ht="144" x14ac:dyDescent="0.3">
      <c r="A73" s="1" t="s">
        <v>32</v>
      </c>
      <c r="B73" s="1" t="s">
        <v>700</v>
      </c>
      <c r="C73" s="2">
        <v>45572</v>
      </c>
      <c r="D73" s="1" t="s">
        <v>20</v>
      </c>
      <c r="E73" s="3">
        <v>0.5</v>
      </c>
      <c r="F73" s="43" t="s">
        <v>1202</v>
      </c>
    </row>
    <row r="74" spans="1:7" ht="86.4" x14ac:dyDescent="0.3">
      <c r="A74" s="1" t="s">
        <v>32</v>
      </c>
      <c r="B74" s="1" t="s">
        <v>700</v>
      </c>
      <c r="C74" s="2">
        <v>45579</v>
      </c>
      <c r="D74" s="1" t="s">
        <v>66</v>
      </c>
      <c r="E74" s="3">
        <v>0.25</v>
      </c>
      <c r="F74" s="43" t="s">
        <v>1203</v>
      </c>
      <c r="G74" s="71"/>
    </row>
    <row r="75" spans="1:7" ht="32.25" customHeight="1" x14ac:dyDescent="0.3">
      <c r="A75" s="1" t="s">
        <v>32</v>
      </c>
      <c r="B75" s="1" t="s">
        <v>700</v>
      </c>
      <c r="C75" s="75">
        <v>45581</v>
      </c>
      <c r="D75" s="1" t="s">
        <v>20</v>
      </c>
      <c r="E75" s="3">
        <v>0.25</v>
      </c>
      <c r="F75" s="43" t="s">
        <v>1204</v>
      </c>
      <c r="G75" s="71"/>
    </row>
    <row r="76" spans="1:7" ht="43.2" x14ac:dyDescent="0.3">
      <c r="A76" s="1" t="s">
        <v>32</v>
      </c>
      <c r="B76" s="1" t="s">
        <v>700</v>
      </c>
      <c r="C76" s="2">
        <v>45594</v>
      </c>
      <c r="D76" s="1" t="s">
        <v>66</v>
      </c>
      <c r="E76" s="3">
        <v>0.25</v>
      </c>
      <c r="F76" s="43" t="s">
        <v>1205</v>
      </c>
    </row>
    <row r="77" spans="1:7" ht="54.75" customHeight="1" x14ac:dyDescent="0.3">
      <c r="A77" s="1" t="s">
        <v>57</v>
      </c>
      <c r="B77" s="1" t="s">
        <v>363</v>
      </c>
      <c r="C77" s="2">
        <v>45568</v>
      </c>
      <c r="D77" s="1" t="s">
        <v>20</v>
      </c>
      <c r="E77" s="3">
        <v>0.25</v>
      </c>
      <c r="F77" s="43" t="s">
        <v>1206</v>
      </c>
    </row>
    <row r="78" spans="1:7" ht="28.8" x14ac:dyDescent="0.3">
      <c r="A78" s="1" t="s">
        <v>57</v>
      </c>
      <c r="B78" s="1" t="s">
        <v>363</v>
      </c>
      <c r="C78" s="2">
        <v>45579</v>
      </c>
      <c r="D78" s="1" t="s">
        <v>66</v>
      </c>
      <c r="E78" s="3">
        <v>0.25</v>
      </c>
      <c r="F78" s="43" t="s">
        <v>1207</v>
      </c>
      <c r="G78" s="71"/>
    </row>
    <row r="79" spans="1:7" ht="28.8" x14ac:dyDescent="0.3">
      <c r="A79" s="1" t="s">
        <v>57</v>
      </c>
      <c r="B79" s="1" t="s">
        <v>363</v>
      </c>
      <c r="C79" s="75">
        <v>45580</v>
      </c>
      <c r="D79" s="1" t="s">
        <v>66</v>
      </c>
      <c r="E79" s="3">
        <v>0.25</v>
      </c>
      <c r="F79" s="43" t="s">
        <v>1208</v>
      </c>
      <c r="G79" s="71"/>
    </row>
    <row r="80" spans="1:7" ht="56.25" customHeight="1" x14ac:dyDescent="0.3">
      <c r="A80" s="1" t="s">
        <v>57</v>
      </c>
      <c r="B80" s="1" t="s">
        <v>363</v>
      </c>
      <c r="C80" s="75">
        <v>45580</v>
      </c>
      <c r="D80" s="1" t="s">
        <v>20</v>
      </c>
      <c r="E80" s="3">
        <v>0.5</v>
      </c>
      <c r="F80" s="43" t="s">
        <v>1209</v>
      </c>
    </row>
    <row r="81" spans="1:10" ht="72" x14ac:dyDescent="0.3">
      <c r="A81" s="1" t="s">
        <v>57</v>
      </c>
      <c r="B81" s="1" t="s">
        <v>363</v>
      </c>
      <c r="C81" s="75">
        <v>45580</v>
      </c>
      <c r="D81" s="1" t="s">
        <v>7</v>
      </c>
      <c r="E81" s="3">
        <v>1</v>
      </c>
      <c r="F81" s="43" t="s">
        <v>1210</v>
      </c>
    </row>
    <row r="82" spans="1:10" ht="28.8" x14ac:dyDescent="0.3">
      <c r="A82" s="1" t="s">
        <v>57</v>
      </c>
      <c r="B82" s="1" t="s">
        <v>363</v>
      </c>
      <c r="C82" s="75">
        <v>45581</v>
      </c>
      <c r="D82" s="1" t="s">
        <v>66</v>
      </c>
      <c r="E82" s="3">
        <v>0.25</v>
      </c>
      <c r="F82" s="43" t="s">
        <v>1211</v>
      </c>
      <c r="G82" s="71" t="s">
        <v>143</v>
      </c>
    </row>
    <row r="83" spans="1:10" ht="115.2" x14ac:dyDescent="0.3">
      <c r="A83" s="1" t="s">
        <v>57</v>
      </c>
      <c r="B83" s="1" t="s">
        <v>363</v>
      </c>
      <c r="C83" s="75">
        <v>45581</v>
      </c>
      <c r="D83" s="1" t="s">
        <v>10</v>
      </c>
      <c r="E83" s="3">
        <v>0.5</v>
      </c>
      <c r="F83" s="43" t="s">
        <v>1212</v>
      </c>
    </row>
    <row r="84" spans="1:10" ht="57.75" customHeight="1" x14ac:dyDescent="0.3">
      <c r="A84" s="1" t="s">
        <v>57</v>
      </c>
      <c r="B84" s="1" t="s">
        <v>363</v>
      </c>
      <c r="C84" s="2">
        <v>45589</v>
      </c>
      <c r="D84" s="1" t="s">
        <v>66</v>
      </c>
      <c r="E84" s="3">
        <v>0.25</v>
      </c>
      <c r="F84" s="43" t="s">
        <v>1213</v>
      </c>
    </row>
    <row r="85" spans="1:10" ht="43.2" x14ac:dyDescent="0.3">
      <c r="A85" s="1" t="s">
        <v>48</v>
      </c>
      <c r="B85" s="1" t="s">
        <v>215</v>
      </c>
      <c r="C85" s="2">
        <v>45566</v>
      </c>
      <c r="D85" s="1" t="s">
        <v>66</v>
      </c>
      <c r="E85" s="3">
        <v>0.25</v>
      </c>
      <c r="F85" s="43" t="s">
        <v>1214</v>
      </c>
    </row>
    <row r="86" spans="1:10" ht="43.2" x14ac:dyDescent="0.3">
      <c r="A86" s="1" t="s">
        <v>48</v>
      </c>
      <c r="B86" s="1" t="s">
        <v>215</v>
      </c>
      <c r="C86" s="2">
        <v>45566</v>
      </c>
      <c r="D86" s="1" t="s">
        <v>20</v>
      </c>
      <c r="E86" s="3">
        <v>0.5</v>
      </c>
      <c r="F86" s="43" t="s">
        <v>1215</v>
      </c>
      <c r="G86" s="71"/>
    </row>
    <row r="87" spans="1:10" ht="28.8" x14ac:dyDescent="0.3">
      <c r="A87" s="1" t="s">
        <v>48</v>
      </c>
      <c r="B87" s="1" t="s">
        <v>215</v>
      </c>
      <c r="C87" s="2">
        <v>45567</v>
      </c>
      <c r="D87" s="1" t="s">
        <v>66</v>
      </c>
      <c r="E87" s="3">
        <v>0.25</v>
      </c>
      <c r="F87" s="43" t="s">
        <v>1216</v>
      </c>
    </row>
    <row r="88" spans="1:10" ht="43.2" x14ac:dyDescent="0.3">
      <c r="A88" s="1" t="s">
        <v>48</v>
      </c>
      <c r="B88" s="1" t="s">
        <v>215</v>
      </c>
      <c r="C88" s="2">
        <v>45569</v>
      </c>
      <c r="D88" s="1" t="s">
        <v>20</v>
      </c>
      <c r="E88" s="3">
        <v>0.5</v>
      </c>
      <c r="F88" s="43" t="s">
        <v>1217</v>
      </c>
    </row>
    <row r="89" spans="1:10" ht="51.75" customHeight="1" x14ac:dyDescent="0.3">
      <c r="A89" s="1" t="s">
        <v>48</v>
      </c>
      <c r="B89" s="1" t="s">
        <v>215</v>
      </c>
      <c r="C89" s="2">
        <v>45572</v>
      </c>
      <c r="D89" s="1" t="s">
        <v>22</v>
      </c>
      <c r="E89" s="3">
        <v>1</v>
      </c>
      <c r="F89" s="43" t="s">
        <v>1218</v>
      </c>
    </row>
    <row r="90" spans="1:10" ht="102.75" customHeight="1" x14ac:dyDescent="0.3">
      <c r="A90" s="1" t="s">
        <v>49</v>
      </c>
      <c r="B90" s="1" t="s">
        <v>257</v>
      </c>
      <c r="C90" s="2">
        <v>45573</v>
      </c>
      <c r="D90" s="1" t="s">
        <v>20</v>
      </c>
      <c r="E90" s="3">
        <v>0.75</v>
      </c>
      <c r="F90" s="43" t="s">
        <v>1219</v>
      </c>
    </row>
    <row r="91" spans="1:10" ht="43.2" x14ac:dyDescent="0.3">
      <c r="A91" s="1" t="s">
        <v>49</v>
      </c>
      <c r="B91" s="1" t="s">
        <v>257</v>
      </c>
      <c r="C91" s="75">
        <v>45581</v>
      </c>
      <c r="D91" s="1" t="s">
        <v>20</v>
      </c>
      <c r="E91" s="3">
        <v>0.5</v>
      </c>
      <c r="F91" s="43" t="s">
        <v>1220</v>
      </c>
    </row>
    <row r="92" spans="1:10" ht="43.2" x14ac:dyDescent="0.3">
      <c r="A92" s="1" t="s">
        <v>49</v>
      </c>
      <c r="B92" s="1" t="s">
        <v>257</v>
      </c>
      <c r="C92" s="2">
        <v>45588</v>
      </c>
      <c r="D92" s="1" t="s">
        <v>66</v>
      </c>
      <c r="E92" s="3">
        <v>0.75</v>
      </c>
      <c r="F92" s="43" t="s">
        <v>1221</v>
      </c>
    </row>
    <row r="93" spans="1:10" ht="52.5" customHeight="1" x14ac:dyDescent="0.3">
      <c r="A93" s="1" t="s">
        <v>49</v>
      </c>
      <c r="B93" s="1" t="s">
        <v>257</v>
      </c>
      <c r="C93" s="2">
        <v>45589</v>
      </c>
      <c r="D93" s="1" t="s">
        <v>66</v>
      </c>
      <c r="E93" s="3">
        <v>1</v>
      </c>
      <c r="F93" s="43" t="s">
        <v>1222</v>
      </c>
    </row>
    <row r="94" spans="1:10" ht="34.5" customHeight="1" x14ac:dyDescent="0.3">
      <c r="A94" s="1" t="s">
        <v>49</v>
      </c>
      <c r="B94" s="1" t="s">
        <v>257</v>
      </c>
      <c r="C94" s="2">
        <v>45596</v>
      </c>
      <c r="D94" s="1" t="s">
        <v>66</v>
      </c>
      <c r="E94" s="3">
        <v>0.25</v>
      </c>
      <c r="F94" s="43" t="s">
        <v>1223</v>
      </c>
      <c r="I94" s="76"/>
      <c r="J94" s="76"/>
    </row>
    <row r="95" spans="1:10" ht="129.6" x14ac:dyDescent="0.3">
      <c r="A95" s="1" t="s">
        <v>33</v>
      </c>
      <c r="B95" s="1" t="s">
        <v>382</v>
      </c>
      <c r="C95" s="2">
        <v>45566</v>
      </c>
      <c r="D95" s="1" t="s">
        <v>22</v>
      </c>
      <c r="E95" s="3">
        <v>0.5</v>
      </c>
      <c r="F95" s="43" t="s">
        <v>1224</v>
      </c>
      <c r="I95" s="76"/>
      <c r="J95" s="76"/>
    </row>
    <row r="96" spans="1:10" ht="86.4" x14ac:dyDescent="0.3">
      <c r="A96" s="1" t="s">
        <v>33</v>
      </c>
      <c r="B96" s="1" t="s">
        <v>382</v>
      </c>
      <c r="C96" s="2">
        <v>45586</v>
      </c>
      <c r="D96" s="1" t="s">
        <v>66</v>
      </c>
      <c r="E96" s="3">
        <v>0.25</v>
      </c>
      <c r="F96" s="43" t="s">
        <v>1225</v>
      </c>
      <c r="G96" s="71" t="s">
        <v>143</v>
      </c>
      <c r="I96" s="76"/>
      <c r="J96" s="76"/>
    </row>
    <row r="97" spans="1:12" ht="57.6" x14ac:dyDescent="0.3">
      <c r="A97" s="1" t="s">
        <v>62</v>
      </c>
      <c r="B97" s="1" t="s">
        <v>260</v>
      </c>
      <c r="C97" s="2">
        <v>45572</v>
      </c>
      <c r="D97" s="1" t="s">
        <v>21</v>
      </c>
      <c r="E97" s="3">
        <v>1.25</v>
      </c>
      <c r="F97" s="43" t="s">
        <v>1226</v>
      </c>
      <c r="I97" s="76"/>
      <c r="J97" s="76"/>
    </row>
    <row r="98" spans="1:12" ht="144.75" customHeight="1" x14ac:dyDescent="0.3">
      <c r="A98" s="1" t="s">
        <v>62</v>
      </c>
      <c r="B98" s="1" t="s">
        <v>260</v>
      </c>
      <c r="C98" s="2">
        <v>45588</v>
      </c>
      <c r="D98" s="1" t="s">
        <v>66</v>
      </c>
      <c r="E98" s="3">
        <v>0.25</v>
      </c>
      <c r="F98" s="43" t="s">
        <v>1227</v>
      </c>
      <c r="I98" s="76"/>
      <c r="J98" s="76"/>
    </row>
    <row r="99" spans="1:12" x14ac:dyDescent="0.3">
      <c r="A99" s="1" t="s">
        <v>62</v>
      </c>
      <c r="B99" s="1" t="s">
        <v>260</v>
      </c>
      <c r="C99" s="2">
        <v>45595</v>
      </c>
      <c r="D99" s="1" t="s">
        <v>20</v>
      </c>
      <c r="E99" s="3">
        <v>0.25</v>
      </c>
      <c r="F99" s="1" t="s">
        <v>1228</v>
      </c>
      <c r="I99" s="76"/>
      <c r="J99" s="76"/>
    </row>
    <row r="100" spans="1:12" ht="100.8" x14ac:dyDescent="0.3">
      <c r="A100" s="1" t="s">
        <v>25</v>
      </c>
      <c r="B100" s="1" t="s">
        <v>803</v>
      </c>
      <c r="C100" s="2">
        <v>45573</v>
      </c>
      <c r="D100" s="1" t="s">
        <v>20</v>
      </c>
      <c r="E100" s="3">
        <v>1.25</v>
      </c>
      <c r="F100" s="43" t="s">
        <v>1229</v>
      </c>
      <c r="G100" s="76"/>
      <c r="H100" s="76"/>
    </row>
    <row r="101" spans="1:12" ht="129.6" x14ac:dyDescent="0.3">
      <c r="A101" s="1" t="s">
        <v>25</v>
      </c>
      <c r="B101" s="1" t="s">
        <v>803</v>
      </c>
      <c r="C101" s="2">
        <v>45575</v>
      </c>
      <c r="D101" s="1" t="s">
        <v>20</v>
      </c>
      <c r="E101" s="3">
        <v>0.25</v>
      </c>
      <c r="F101" s="43" t="s">
        <v>1230</v>
      </c>
      <c r="G101" s="76"/>
      <c r="H101" s="76"/>
      <c r="K101" s="76"/>
      <c r="L101" s="76"/>
    </row>
    <row r="102" spans="1:12" ht="172.8" x14ac:dyDescent="0.3">
      <c r="A102" s="1" t="s">
        <v>25</v>
      </c>
      <c r="B102" s="1" t="s">
        <v>803</v>
      </c>
      <c r="C102" s="2">
        <v>45576</v>
      </c>
      <c r="D102" s="1" t="s">
        <v>20</v>
      </c>
      <c r="E102" s="3">
        <v>2</v>
      </c>
      <c r="F102" s="43" t="s">
        <v>1231</v>
      </c>
      <c r="G102" s="76"/>
      <c r="H102" s="76"/>
      <c r="K102" s="76"/>
      <c r="L102" s="76"/>
    </row>
    <row r="103" spans="1:12" ht="86.4" x14ac:dyDescent="0.3">
      <c r="A103" s="1" t="s">
        <v>25</v>
      </c>
      <c r="B103" s="1" t="s">
        <v>803</v>
      </c>
      <c r="C103" s="2">
        <v>45579</v>
      </c>
      <c r="D103" s="1" t="s">
        <v>66</v>
      </c>
      <c r="E103" s="3">
        <v>0.75</v>
      </c>
      <c r="F103" s="43" t="s">
        <v>1232</v>
      </c>
      <c r="G103" s="76"/>
      <c r="H103" s="76"/>
      <c r="K103" s="76"/>
      <c r="L103" s="76"/>
    </row>
    <row r="104" spans="1:12" ht="172.8" x14ac:dyDescent="0.3">
      <c r="A104" s="1" t="s">
        <v>25</v>
      </c>
      <c r="B104" s="1" t="s">
        <v>803</v>
      </c>
      <c r="C104" s="75">
        <v>45580</v>
      </c>
      <c r="D104" s="1" t="s">
        <v>14</v>
      </c>
      <c r="E104" s="3">
        <v>1.25</v>
      </c>
      <c r="F104" s="43" t="s">
        <v>1233</v>
      </c>
      <c r="G104" s="76"/>
      <c r="H104" s="76"/>
      <c r="K104" s="76"/>
      <c r="L104" s="76"/>
    </row>
    <row r="105" spans="1:12" ht="43.2" x14ac:dyDescent="0.3">
      <c r="A105" s="1" t="s">
        <v>25</v>
      </c>
      <c r="B105" s="1" t="s">
        <v>803</v>
      </c>
      <c r="C105" s="2">
        <v>45594</v>
      </c>
      <c r="D105" s="1" t="s">
        <v>66</v>
      </c>
      <c r="E105" s="3">
        <v>0.25</v>
      </c>
      <c r="F105" s="43" t="s">
        <v>1205</v>
      </c>
      <c r="G105" s="33" t="s">
        <v>143</v>
      </c>
      <c r="H105" s="76"/>
      <c r="K105" s="76"/>
      <c r="L105" s="76"/>
    </row>
    <row r="106" spans="1:12" ht="100.8" x14ac:dyDescent="0.3">
      <c r="A106" s="1" t="s">
        <v>68</v>
      </c>
      <c r="B106" s="1" t="s">
        <v>274</v>
      </c>
      <c r="C106" s="2">
        <v>45590</v>
      </c>
      <c r="D106" s="1" t="s">
        <v>12</v>
      </c>
      <c r="E106" s="3">
        <v>0.5</v>
      </c>
      <c r="F106" s="1" t="s">
        <v>1234</v>
      </c>
      <c r="G106" s="71" t="s">
        <v>143</v>
      </c>
      <c r="K106" s="76"/>
      <c r="L106" s="76"/>
    </row>
    <row r="107" spans="1:12" ht="57.6" x14ac:dyDescent="0.3">
      <c r="A107" s="43" t="s">
        <v>68</v>
      </c>
      <c r="B107" s="43" t="s">
        <v>274</v>
      </c>
      <c r="C107" s="75">
        <v>45593</v>
      </c>
      <c r="D107" s="43" t="s">
        <v>20</v>
      </c>
      <c r="E107" s="70">
        <v>1.5</v>
      </c>
      <c r="F107" s="43" t="s">
        <v>1235</v>
      </c>
    </row>
    <row r="108" spans="1:12" ht="108" customHeight="1" x14ac:dyDescent="0.3">
      <c r="A108" s="1" t="s">
        <v>50</v>
      </c>
      <c r="B108" s="1" t="s">
        <v>271</v>
      </c>
      <c r="C108" s="2">
        <v>45579</v>
      </c>
      <c r="D108" s="1" t="s">
        <v>20</v>
      </c>
      <c r="E108" s="3">
        <v>0.5</v>
      </c>
      <c r="F108" s="43" t="s">
        <v>1236</v>
      </c>
    </row>
    <row r="109" spans="1:12" ht="81" customHeight="1" x14ac:dyDescent="0.3">
      <c r="A109" s="1" t="s">
        <v>50</v>
      </c>
      <c r="B109" s="1" t="s">
        <v>271</v>
      </c>
      <c r="C109" s="75">
        <v>45580</v>
      </c>
      <c r="D109" s="1" t="s">
        <v>20</v>
      </c>
      <c r="E109" s="3">
        <v>0.25</v>
      </c>
      <c r="F109" s="43" t="s">
        <v>1237</v>
      </c>
    </row>
    <row r="110" spans="1:12" ht="28.8" x14ac:dyDescent="0.3">
      <c r="A110" s="1" t="s">
        <v>51</v>
      </c>
      <c r="B110" s="1" t="s">
        <v>215</v>
      </c>
      <c r="C110" s="2">
        <v>45566</v>
      </c>
      <c r="D110" s="1" t="s">
        <v>14</v>
      </c>
      <c r="E110" s="3">
        <v>1.25</v>
      </c>
      <c r="F110" s="43" t="s">
        <v>1238</v>
      </c>
    </row>
    <row r="111" spans="1:12" ht="57.6" x14ac:dyDescent="0.3">
      <c r="A111" s="1" t="s">
        <v>51</v>
      </c>
      <c r="B111" s="1" t="s">
        <v>215</v>
      </c>
      <c r="C111" s="2">
        <v>45567</v>
      </c>
      <c r="D111" s="1" t="s">
        <v>20</v>
      </c>
      <c r="E111" s="3">
        <v>1.5</v>
      </c>
      <c r="F111" s="43" t="s">
        <v>1239</v>
      </c>
    </row>
    <row r="112" spans="1:12" ht="115.2" x14ac:dyDescent="0.3">
      <c r="A112" s="1" t="s">
        <v>51</v>
      </c>
      <c r="B112" s="1" t="s">
        <v>215</v>
      </c>
      <c r="C112" s="2">
        <v>45572</v>
      </c>
      <c r="D112" s="1" t="s">
        <v>20</v>
      </c>
      <c r="E112" s="3">
        <v>0.5</v>
      </c>
      <c r="F112" s="43" t="s">
        <v>1240</v>
      </c>
    </row>
    <row r="113" spans="1:7" ht="86.4" x14ac:dyDescent="0.3">
      <c r="A113" s="1" t="s">
        <v>51</v>
      </c>
      <c r="B113" s="1" t="s">
        <v>215</v>
      </c>
      <c r="C113" s="2">
        <v>45582</v>
      </c>
      <c r="D113" s="1" t="s">
        <v>20</v>
      </c>
      <c r="E113" s="3">
        <v>1</v>
      </c>
      <c r="F113" s="43" t="s">
        <v>1241</v>
      </c>
    </row>
    <row r="114" spans="1:7" ht="57.6" x14ac:dyDescent="0.3">
      <c r="A114" s="1" t="s">
        <v>51</v>
      </c>
      <c r="B114" s="1" t="s">
        <v>215</v>
      </c>
      <c r="C114" s="2">
        <v>45587</v>
      </c>
      <c r="D114" s="1" t="s">
        <v>66</v>
      </c>
      <c r="E114" s="3">
        <v>0.5</v>
      </c>
      <c r="F114" s="43" t="s">
        <v>1242</v>
      </c>
    </row>
    <row r="115" spans="1:7" ht="90" customHeight="1" x14ac:dyDescent="0.3">
      <c r="A115" s="1" t="s">
        <v>51</v>
      </c>
      <c r="B115" s="1" t="s">
        <v>215</v>
      </c>
      <c r="C115" s="2">
        <v>45588</v>
      </c>
      <c r="D115" s="1" t="s">
        <v>66</v>
      </c>
      <c r="E115" s="3">
        <v>0.25</v>
      </c>
      <c r="F115" s="43" t="s">
        <v>1243</v>
      </c>
    </row>
    <row r="116" spans="1:7" x14ac:dyDescent="0.3">
      <c r="B116" s="1" t="s">
        <v>274</v>
      </c>
      <c r="C116" s="2">
        <v>40460</v>
      </c>
      <c r="D116" s="1" t="s">
        <v>69</v>
      </c>
      <c r="E116" s="3">
        <v>8</v>
      </c>
      <c r="F116" s="1" t="s">
        <v>1244</v>
      </c>
    </row>
    <row r="117" spans="1:7" x14ac:dyDescent="0.3">
      <c r="B117" s="1" t="s">
        <v>274</v>
      </c>
      <c r="C117" s="2">
        <v>45566</v>
      </c>
      <c r="D117" s="1" t="s">
        <v>69</v>
      </c>
      <c r="E117" s="3">
        <v>1</v>
      </c>
      <c r="F117" s="1" t="s">
        <v>1245</v>
      </c>
    </row>
    <row r="118" spans="1:7" x14ac:dyDescent="0.3">
      <c r="B118" s="1" t="s">
        <v>274</v>
      </c>
      <c r="C118" s="2">
        <v>45566</v>
      </c>
      <c r="D118" s="1" t="s">
        <v>69</v>
      </c>
      <c r="E118" s="3">
        <v>0.5</v>
      </c>
      <c r="F118" s="1" t="s">
        <v>1246</v>
      </c>
    </row>
    <row r="119" spans="1:7" ht="51" customHeight="1" x14ac:dyDescent="0.3">
      <c r="B119" s="1" t="s">
        <v>274</v>
      </c>
      <c r="C119" s="2">
        <v>45566</v>
      </c>
      <c r="D119" s="1" t="s">
        <v>69</v>
      </c>
      <c r="E119" s="3">
        <v>1</v>
      </c>
      <c r="F119" s="1" t="s">
        <v>1247</v>
      </c>
    </row>
    <row r="120" spans="1:7" ht="43.2" x14ac:dyDescent="0.3">
      <c r="B120" s="1" t="s">
        <v>274</v>
      </c>
      <c r="C120" s="2">
        <v>45566</v>
      </c>
      <c r="D120" s="1" t="s">
        <v>69</v>
      </c>
      <c r="E120" s="3">
        <v>1</v>
      </c>
      <c r="F120" s="1" t="s">
        <v>1248</v>
      </c>
    </row>
    <row r="121" spans="1:7" x14ac:dyDescent="0.3">
      <c r="B121" s="1" t="s">
        <v>274</v>
      </c>
      <c r="C121" s="2">
        <v>45566</v>
      </c>
      <c r="D121" s="1" t="s">
        <v>66</v>
      </c>
      <c r="E121" s="3">
        <v>3</v>
      </c>
      <c r="F121" s="1" t="s">
        <v>1249</v>
      </c>
    </row>
    <row r="122" spans="1:7" x14ac:dyDescent="0.3">
      <c r="B122" s="1" t="s">
        <v>274</v>
      </c>
      <c r="C122" s="2">
        <v>45567</v>
      </c>
      <c r="D122" s="1" t="s">
        <v>66</v>
      </c>
      <c r="E122" s="3">
        <v>0.25</v>
      </c>
      <c r="F122" s="1" t="s">
        <v>1250</v>
      </c>
    </row>
    <row r="123" spans="1:7" ht="43.2" x14ac:dyDescent="0.3">
      <c r="B123" s="1" t="s">
        <v>274</v>
      </c>
      <c r="C123" s="2">
        <v>45567</v>
      </c>
      <c r="D123" s="1" t="s">
        <v>66</v>
      </c>
      <c r="E123" s="3">
        <v>2</v>
      </c>
      <c r="F123" s="1" t="s">
        <v>1251</v>
      </c>
    </row>
    <row r="124" spans="1:7" ht="28.8" x14ac:dyDescent="0.3">
      <c r="B124" s="1" t="s">
        <v>274</v>
      </c>
      <c r="C124" s="2">
        <v>45567</v>
      </c>
      <c r="D124" s="1" t="s">
        <v>69</v>
      </c>
      <c r="E124" s="3">
        <v>1</v>
      </c>
      <c r="F124" s="1" t="s">
        <v>1252</v>
      </c>
    </row>
    <row r="125" spans="1:7" ht="28.8" x14ac:dyDescent="0.3">
      <c r="B125" s="1" t="s">
        <v>274</v>
      </c>
      <c r="C125" s="2">
        <v>45567</v>
      </c>
      <c r="D125" s="1" t="s">
        <v>66</v>
      </c>
      <c r="E125" s="3">
        <v>2</v>
      </c>
      <c r="F125" s="1" t="s">
        <v>1253</v>
      </c>
    </row>
    <row r="126" spans="1:7" x14ac:dyDescent="0.3">
      <c r="B126" s="1" t="s">
        <v>274</v>
      </c>
      <c r="C126" s="2">
        <v>45568</v>
      </c>
      <c r="D126" s="1" t="s">
        <v>66</v>
      </c>
      <c r="E126" s="3">
        <v>1.5</v>
      </c>
      <c r="F126" s="1" t="s">
        <v>1254</v>
      </c>
      <c r="G126" s="71" t="s">
        <v>143</v>
      </c>
    </row>
    <row r="127" spans="1:7" ht="70.5" customHeight="1" x14ac:dyDescent="0.3">
      <c r="B127" s="1" t="s">
        <v>274</v>
      </c>
      <c r="C127" s="2">
        <v>45568</v>
      </c>
      <c r="D127" s="1" t="s">
        <v>66</v>
      </c>
      <c r="E127" s="3">
        <v>2</v>
      </c>
      <c r="F127" s="43" t="s">
        <v>1255</v>
      </c>
      <c r="G127" s="71"/>
    </row>
    <row r="128" spans="1:7" ht="43.2" x14ac:dyDescent="0.3">
      <c r="B128" s="1" t="s">
        <v>274</v>
      </c>
      <c r="C128" s="2">
        <v>45569</v>
      </c>
      <c r="D128" s="1" t="s">
        <v>69</v>
      </c>
      <c r="E128" s="3">
        <v>0.25</v>
      </c>
      <c r="F128" s="1" t="s">
        <v>1256</v>
      </c>
      <c r="G128" s="71" t="s">
        <v>143</v>
      </c>
    </row>
    <row r="129" spans="2:7" ht="145.5" customHeight="1" x14ac:dyDescent="0.3">
      <c r="B129" s="1" t="s">
        <v>274</v>
      </c>
      <c r="C129" s="2">
        <v>45572</v>
      </c>
      <c r="D129" s="1" t="s">
        <v>6</v>
      </c>
      <c r="E129" s="3">
        <v>1</v>
      </c>
      <c r="F129" s="1" t="s">
        <v>1257</v>
      </c>
      <c r="G129" s="71"/>
    </row>
    <row r="130" spans="2:7" ht="57.6" x14ac:dyDescent="0.3">
      <c r="B130" s="1" t="s">
        <v>274</v>
      </c>
      <c r="C130" s="2">
        <v>45572</v>
      </c>
      <c r="D130" s="1" t="s">
        <v>10</v>
      </c>
      <c r="E130" s="3">
        <v>1</v>
      </c>
      <c r="F130" s="1" t="s">
        <v>1258</v>
      </c>
      <c r="G130" s="71" t="s">
        <v>143</v>
      </c>
    </row>
    <row r="131" spans="2:7" ht="129.6" x14ac:dyDescent="0.3">
      <c r="B131" s="1" t="s">
        <v>274</v>
      </c>
      <c r="C131" s="2">
        <v>45572</v>
      </c>
      <c r="D131" s="1" t="s">
        <v>69</v>
      </c>
      <c r="E131" s="3">
        <v>0.75</v>
      </c>
      <c r="F131" s="1" t="s">
        <v>1259</v>
      </c>
      <c r="G131" s="27"/>
    </row>
    <row r="132" spans="2:7" ht="72" x14ac:dyDescent="0.3">
      <c r="B132" s="1" t="s">
        <v>274</v>
      </c>
      <c r="C132" s="2">
        <v>45573</v>
      </c>
      <c r="D132" s="1" t="s">
        <v>66</v>
      </c>
      <c r="E132" s="3">
        <v>1.25</v>
      </c>
      <c r="F132" s="1" t="s">
        <v>1260</v>
      </c>
    </row>
    <row r="133" spans="2:7" ht="28.8" x14ac:dyDescent="0.3">
      <c r="B133" s="1" t="s">
        <v>274</v>
      </c>
      <c r="C133" s="2">
        <v>45573</v>
      </c>
      <c r="D133" s="1" t="s">
        <v>69</v>
      </c>
      <c r="E133" s="3">
        <v>1</v>
      </c>
      <c r="F133" s="1" t="s">
        <v>1261</v>
      </c>
      <c r="G133" s="71" t="s">
        <v>143</v>
      </c>
    </row>
    <row r="134" spans="2:7" x14ac:dyDescent="0.3">
      <c r="B134" s="1" t="s">
        <v>274</v>
      </c>
      <c r="C134" s="2">
        <v>45575</v>
      </c>
      <c r="D134" s="1" t="s">
        <v>69</v>
      </c>
      <c r="E134" s="3">
        <v>4</v>
      </c>
      <c r="F134" s="1" t="s">
        <v>1262</v>
      </c>
    </row>
    <row r="135" spans="2:7" ht="68.25" customHeight="1" x14ac:dyDescent="0.3">
      <c r="B135" s="1" t="s">
        <v>274</v>
      </c>
      <c r="C135" s="2">
        <v>45575</v>
      </c>
      <c r="D135" s="43" t="s">
        <v>69</v>
      </c>
      <c r="E135" s="70">
        <v>0.75</v>
      </c>
      <c r="F135" s="43" t="s">
        <v>1263</v>
      </c>
    </row>
    <row r="136" spans="2:7" x14ac:dyDescent="0.3">
      <c r="B136" s="1" t="s">
        <v>274</v>
      </c>
      <c r="C136" s="2">
        <v>45576</v>
      </c>
      <c r="D136" s="1" t="s">
        <v>69</v>
      </c>
      <c r="E136" s="3">
        <v>0.25</v>
      </c>
      <c r="F136" s="1" t="s">
        <v>581</v>
      </c>
    </row>
    <row r="137" spans="2:7" ht="28.8" x14ac:dyDescent="0.3">
      <c r="B137" s="1" t="s">
        <v>274</v>
      </c>
      <c r="C137" s="2">
        <v>45576</v>
      </c>
      <c r="D137" s="1" t="s">
        <v>66</v>
      </c>
      <c r="E137" s="3">
        <v>4.5</v>
      </c>
      <c r="F137" s="1" t="s">
        <v>1264</v>
      </c>
    </row>
    <row r="138" spans="2:7" x14ac:dyDescent="0.3">
      <c r="B138" s="1" t="s">
        <v>274</v>
      </c>
      <c r="C138" s="2">
        <v>45579</v>
      </c>
      <c r="D138" s="1" t="s">
        <v>10</v>
      </c>
      <c r="E138" s="3">
        <v>1</v>
      </c>
      <c r="F138" s="1" t="s">
        <v>1072</v>
      </c>
    </row>
    <row r="139" spans="2:7" x14ac:dyDescent="0.3">
      <c r="B139" s="1" t="s">
        <v>274</v>
      </c>
      <c r="C139" s="75">
        <v>45580</v>
      </c>
      <c r="D139" s="1" t="s">
        <v>69</v>
      </c>
      <c r="E139" s="3">
        <v>1</v>
      </c>
      <c r="F139" s="1" t="s">
        <v>1265</v>
      </c>
    </row>
    <row r="140" spans="2:7" ht="28.8" x14ac:dyDescent="0.3">
      <c r="B140" s="1" t="s">
        <v>274</v>
      </c>
      <c r="C140" s="75">
        <v>45580</v>
      </c>
      <c r="D140" s="1" t="s">
        <v>69</v>
      </c>
      <c r="E140" s="3">
        <v>0.75</v>
      </c>
      <c r="F140" s="1" t="s">
        <v>1266</v>
      </c>
    </row>
    <row r="141" spans="2:7" ht="43.2" x14ac:dyDescent="0.3">
      <c r="B141" s="1" t="s">
        <v>274</v>
      </c>
      <c r="C141" s="75">
        <v>45580</v>
      </c>
      <c r="D141" s="1" t="s">
        <v>69</v>
      </c>
      <c r="E141" s="3">
        <v>0.5</v>
      </c>
      <c r="F141" s="43" t="s">
        <v>1267</v>
      </c>
    </row>
    <row r="142" spans="2:7" x14ac:dyDescent="0.3">
      <c r="B142" s="1" t="s">
        <v>274</v>
      </c>
      <c r="C142" s="75">
        <v>45580</v>
      </c>
      <c r="D142" s="1" t="s">
        <v>22</v>
      </c>
      <c r="E142" s="3">
        <v>1.5</v>
      </c>
      <c r="F142" s="1" t="s">
        <v>1268</v>
      </c>
    </row>
    <row r="143" spans="2:7" ht="57.6" x14ac:dyDescent="0.3">
      <c r="B143" s="1" t="s">
        <v>291</v>
      </c>
      <c r="C143" s="75">
        <v>45581</v>
      </c>
      <c r="D143" s="1" t="s">
        <v>66</v>
      </c>
      <c r="E143" s="3">
        <v>1.75</v>
      </c>
      <c r="F143" s="1" t="s">
        <v>1269</v>
      </c>
    </row>
    <row r="144" spans="2:7" x14ac:dyDescent="0.3">
      <c r="B144" s="1" t="s">
        <v>274</v>
      </c>
      <c r="C144" s="2">
        <v>45582</v>
      </c>
      <c r="D144" s="1" t="s">
        <v>69</v>
      </c>
      <c r="E144" s="3">
        <v>0.25</v>
      </c>
      <c r="F144" s="1" t="s">
        <v>1270</v>
      </c>
    </row>
    <row r="145" spans="1:12" x14ac:dyDescent="0.3">
      <c r="B145" s="1" t="s">
        <v>274</v>
      </c>
      <c r="C145" s="2">
        <v>45583</v>
      </c>
      <c r="D145" s="1" t="s">
        <v>69</v>
      </c>
      <c r="E145" s="3">
        <v>0.25</v>
      </c>
      <c r="F145" s="1" t="s">
        <v>725</v>
      </c>
    </row>
    <row r="146" spans="1:12" s="71" customFormat="1" ht="35.25" customHeight="1" x14ac:dyDescent="0.3">
      <c r="A146" s="1"/>
      <c r="B146" s="1" t="s">
        <v>274</v>
      </c>
      <c r="C146" s="2">
        <v>45586</v>
      </c>
      <c r="D146" s="1" t="s">
        <v>69</v>
      </c>
      <c r="E146" s="3">
        <v>0.5</v>
      </c>
      <c r="F146" s="1" t="s">
        <v>725</v>
      </c>
      <c r="G146"/>
      <c r="H146"/>
      <c r="I146"/>
      <c r="J146"/>
      <c r="K146"/>
      <c r="L146"/>
    </row>
    <row r="147" spans="1:12" s="71" customFormat="1" ht="43.2" x14ac:dyDescent="0.3">
      <c r="A147" s="1"/>
      <c r="B147" s="1" t="s">
        <v>274</v>
      </c>
      <c r="C147" s="75">
        <v>45586</v>
      </c>
      <c r="D147" s="1" t="s">
        <v>10</v>
      </c>
      <c r="E147" s="3">
        <v>1.25</v>
      </c>
      <c r="F147" s="1" t="s">
        <v>1271</v>
      </c>
      <c r="G147"/>
      <c r="H147"/>
      <c r="I147"/>
      <c r="J147"/>
      <c r="K147"/>
      <c r="L147"/>
    </row>
    <row r="148" spans="1:12" x14ac:dyDescent="0.3">
      <c r="B148" s="1" t="s">
        <v>274</v>
      </c>
      <c r="C148" s="2">
        <v>45586</v>
      </c>
      <c r="D148" s="1" t="s">
        <v>69</v>
      </c>
      <c r="E148" s="3">
        <v>0.5</v>
      </c>
      <c r="F148" s="1" t="s">
        <v>725</v>
      </c>
    </row>
    <row r="149" spans="1:12" ht="33" customHeight="1" x14ac:dyDescent="0.3">
      <c r="B149" s="1" t="s">
        <v>274</v>
      </c>
      <c r="C149" s="2">
        <v>45587</v>
      </c>
      <c r="D149" s="1" t="s">
        <v>69</v>
      </c>
      <c r="E149" s="3">
        <v>2</v>
      </c>
      <c r="F149" s="1" t="s">
        <v>1272</v>
      </c>
    </row>
    <row r="150" spans="1:12" x14ac:dyDescent="0.3">
      <c r="B150" s="1" t="s">
        <v>274</v>
      </c>
      <c r="C150" s="2">
        <v>45587</v>
      </c>
      <c r="D150" s="1" t="s">
        <v>69</v>
      </c>
      <c r="E150" s="3">
        <v>1.25</v>
      </c>
      <c r="F150" s="1" t="s">
        <v>1273</v>
      </c>
    </row>
    <row r="151" spans="1:12" x14ac:dyDescent="0.3">
      <c r="B151" s="1" t="s">
        <v>274</v>
      </c>
      <c r="C151" s="2">
        <v>45587</v>
      </c>
      <c r="D151" s="1" t="s">
        <v>66</v>
      </c>
      <c r="E151" s="3">
        <v>1</v>
      </c>
      <c r="F151" s="1" t="s">
        <v>1274</v>
      </c>
    </row>
    <row r="152" spans="1:12" x14ac:dyDescent="0.3">
      <c r="B152" s="1" t="s">
        <v>274</v>
      </c>
      <c r="C152" s="2">
        <v>45587</v>
      </c>
      <c r="D152" s="1" t="s">
        <v>66</v>
      </c>
      <c r="E152" s="3">
        <v>1.5</v>
      </c>
      <c r="F152" s="1" t="s">
        <v>1275</v>
      </c>
    </row>
    <row r="153" spans="1:12" x14ac:dyDescent="0.3">
      <c r="B153" s="1" t="s">
        <v>274</v>
      </c>
      <c r="C153" s="2">
        <v>45588</v>
      </c>
      <c r="D153" s="1" t="s">
        <v>69</v>
      </c>
      <c r="E153" s="3">
        <v>1.25</v>
      </c>
      <c r="F153" s="1" t="s">
        <v>1273</v>
      </c>
    </row>
    <row r="154" spans="1:12" ht="72" x14ac:dyDescent="0.3">
      <c r="B154" s="1" t="s">
        <v>274</v>
      </c>
      <c r="C154" s="2">
        <v>45588</v>
      </c>
      <c r="D154" s="1" t="s">
        <v>69</v>
      </c>
      <c r="E154" s="3">
        <v>0.25</v>
      </c>
      <c r="F154" s="1" t="s">
        <v>1276</v>
      </c>
    </row>
    <row r="155" spans="1:12" x14ac:dyDescent="0.3">
      <c r="B155" s="1" t="s">
        <v>274</v>
      </c>
      <c r="C155" s="2">
        <v>45588</v>
      </c>
      <c r="D155" s="1" t="s">
        <v>69</v>
      </c>
      <c r="E155" s="3">
        <v>1.25</v>
      </c>
      <c r="F155" s="1" t="s">
        <v>1273</v>
      </c>
    </row>
    <row r="156" spans="1:12" x14ac:dyDescent="0.3">
      <c r="B156" s="1" t="s">
        <v>274</v>
      </c>
      <c r="C156" s="2">
        <v>45589</v>
      </c>
      <c r="D156" s="1" t="s">
        <v>69</v>
      </c>
      <c r="E156" s="3">
        <v>1.25</v>
      </c>
      <c r="F156" s="1" t="s">
        <v>1273</v>
      </c>
    </row>
    <row r="157" spans="1:12" ht="43.2" x14ac:dyDescent="0.3">
      <c r="B157" s="1" t="s">
        <v>274</v>
      </c>
      <c r="C157" s="2">
        <v>45589</v>
      </c>
      <c r="D157" s="1" t="s">
        <v>69</v>
      </c>
      <c r="E157" s="3">
        <v>0.75</v>
      </c>
      <c r="F157" s="1" t="s">
        <v>1277</v>
      </c>
    </row>
    <row r="158" spans="1:12" x14ac:dyDescent="0.3">
      <c r="B158" s="1" t="s">
        <v>274</v>
      </c>
      <c r="C158" s="2">
        <v>45590</v>
      </c>
      <c r="D158" s="1" t="s">
        <v>69</v>
      </c>
      <c r="E158" s="3">
        <v>0.25</v>
      </c>
      <c r="F158" s="1" t="s">
        <v>1278</v>
      </c>
    </row>
    <row r="159" spans="1:12" x14ac:dyDescent="0.3">
      <c r="B159" s="1" t="s">
        <v>274</v>
      </c>
      <c r="C159" s="2">
        <v>45593</v>
      </c>
      <c r="D159" s="1" t="s">
        <v>66</v>
      </c>
      <c r="E159" s="3">
        <v>0.5</v>
      </c>
      <c r="F159" s="1" t="s">
        <v>1279</v>
      </c>
    </row>
    <row r="160" spans="1:12" ht="28.8" x14ac:dyDescent="0.3">
      <c r="B160" s="1" t="s">
        <v>274</v>
      </c>
      <c r="C160" s="2">
        <v>45593</v>
      </c>
      <c r="D160" s="1" t="s">
        <v>10</v>
      </c>
      <c r="E160" s="3">
        <v>1.25</v>
      </c>
      <c r="F160" s="1" t="s">
        <v>1280</v>
      </c>
    </row>
    <row r="161" spans="2:6" ht="28.8" x14ac:dyDescent="0.3">
      <c r="B161" s="1" t="s">
        <v>1281</v>
      </c>
      <c r="C161" s="2">
        <v>45593</v>
      </c>
      <c r="D161" s="1" t="s">
        <v>66</v>
      </c>
      <c r="E161" s="3">
        <v>0.25</v>
      </c>
      <c r="F161" s="42" t="s">
        <v>1282</v>
      </c>
    </row>
    <row r="162" spans="2:6" ht="28.8" x14ac:dyDescent="0.3">
      <c r="B162" s="1" t="s">
        <v>274</v>
      </c>
      <c r="C162" s="2">
        <v>45594</v>
      </c>
      <c r="D162" s="1" t="s">
        <v>66</v>
      </c>
      <c r="E162" s="3">
        <v>1.5</v>
      </c>
      <c r="F162" s="1" t="s">
        <v>1283</v>
      </c>
    </row>
    <row r="163" spans="2:6" ht="43.2" x14ac:dyDescent="0.3">
      <c r="B163" s="1" t="s">
        <v>1281</v>
      </c>
      <c r="C163" s="2">
        <v>45594</v>
      </c>
      <c r="D163" s="1" t="s">
        <v>66</v>
      </c>
      <c r="E163" s="3">
        <v>0.25</v>
      </c>
      <c r="F163" s="42" t="s">
        <v>1284</v>
      </c>
    </row>
    <row r="164" spans="2:6" ht="43.2" x14ac:dyDescent="0.3">
      <c r="B164" s="1" t="s">
        <v>274</v>
      </c>
      <c r="C164" s="2">
        <v>45594</v>
      </c>
      <c r="D164" s="1" t="s">
        <v>66</v>
      </c>
      <c r="E164" s="3">
        <v>0.5</v>
      </c>
      <c r="F164" s="1" t="s">
        <v>1285</v>
      </c>
    </row>
    <row r="165" spans="2:6" ht="100.8" x14ac:dyDescent="0.3">
      <c r="B165" s="1" t="s">
        <v>274</v>
      </c>
      <c r="C165" s="2">
        <v>45594</v>
      </c>
      <c r="D165" s="1" t="s">
        <v>66</v>
      </c>
      <c r="E165" s="3">
        <v>2.5</v>
      </c>
      <c r="F165" s="1" t="s">
        <v>1286</v>
      </c>
    </row>
    <row r="166" spans="2:6" ht="72" x14ac:dyDescent="0.3">
      <c r="B166" s="1" t="s">
        <v>274</v>
      </c>
      <c r="C166" s="2">
        <v>45595</v>
      </c>
      <c r="D166" s="1" t="s">
        <v>69</v>
      </c>
      <c r="E166" s="3">
        <v>1</v>
      </c>
      <c r="F166" s="1" t="s">
        <v>1287</v>
      </c>
    </row>
    <row r="167" spans="2:6" x14ac:dyDescent="0.3">
      <c r="B167" s="1" t="s">
        <v>274</v>
      </c>
      <c r="C167" s="2">
        <v>45596</v>
      </c>
      <c r="D167" s="1" t="s">
        <v>69</v>
      </c>
      <c r="E167" s="3">
        <v>0.5</v>
      </c>
      <c r="F167" s="1" t="s">
        <v>1288</v>
      </c>
    </row>
    <row r="168" spans="2:6" x14ac:dyDescent="0.3">
      <c r="B168" s="1" t="s">
        <v>274</v>
      </c>
      <c r="C168" s="2">
        <v>45596</v>
      </c>
      <c r="D168" s="1" t="s">
        <v>69</v>
      </c>
      <c r="E168" s="3">
        <v>0.5</v>
      </c>
      <c r="F168" s="1" t="s">
        <v>1289</v>
      </c>
    </row>
    <row r="169" spans="2:6" x14ac:dyDescent="0.3">
      <c r="C169" s="2"/>
    </row>
    <row r="170" spans="2:6" ht="15.75" customHeight="1" x14ac:dyDescent="0.3"/>
    <row r="171" spans="2:6" x14ac:dyDescent="0.3">
      <c r="E171" s="3">
        <f>SUM(E2:E169)</f>
        <v>173.25</v>
      </c>
    </row>
    <row r="182" ht="15.75" customHeight="1" x14ac:dyDescent="0.3"/>
  </sheetData>
  <sortState xmlns:xlrd2="http://schemas.microsoft.com/office/spreadsheetml/2017/richdata2" ref="G2:L4">
    <sortCondition ref="G2:G4"/>
  </sortState>
  <dataValidations count="1">
    <dataValidation type="list" allowBlank="1" showInputMessage="1" showErrorMessage="1" sqref="D1:D170 D172:D1048576" xr:uid="{CED65DAC-4B41-44CC-A7C9-82B3AB35BC88}">
      <formula1>"GME Admin, Admin,Teach, Meeting: Intake, Meeting: Methods/Ideas, Meeting: Analytics, Analysis, Email/Correspondance, Products, Review/Revise Package, SAP, DRR, Misc, COSMOS, Prep Work, 'Update TIME'!$B$1"</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B2FA4-DE2D-4077-8AAC-F64808377948}">
  <dimension ref="A1:L172"/>
  <sheetViews>
    <sheetView topLeftCell="A132" workbookViewId="0">
      <selection activeCell="A2" sqref="A2"/>
    </sheetView>
  </sheetViews>
  <sheetFormatPr defaultRowHeight="14.4" x14ac:dyDescent="0.3"/>
  <cols>
    <col min="1" max="1" width="48.109375" style="1" customWidth="1"/>
    <col min="2" max="2" width="17.5546875" style="1" customWidth="1"/>
    <col min="3" max="3" width="11.33203125" style="1" bestFit="1" customWidth="1"/>
    <col min="4" max="4" width="25.109375" style="1" customWidth="1"/>
    <col min="5" max="5" width="13.5546875" style="3" customWidth="1"/>
    <col min="6" max="6" width="47.88671875" style="1" customWidth="1"/>
    <col min="7" max="7" width="13" customWidth="1"/>
    <col min="8" max="8" width="17" customWidth="1"/>
    <col min="9" max="9" width="36.5546875" customWidth="1"/>
    <col min="10" max="10" width="48" customWidth="1"/>
    <col min="11" max="11" width="34" customWidth="1"/>
    <col min="12" max="12" width="14.33203125" customWidth="1"/>
  </cols>
  <sheetData>
    <row r="1" spans="1:12" ht="42" customHeight="1" x14ac:dyDescent="0.3">
      <c r="A1" s="1" t="s">
        <v>146</v>
      </c>
      <c r="B1" s="1" t="s">
        <v>147</v>
      </c>
      <c r="C1" s="1" t="s">
        <v>148</v>
      </c>
      <c r="D1" s="1" t="s">
        <v>149</v>
      </c>
      <c r="E1" s="3" t="s">
        <v>150</v>
      </c>
      <c r="F1" s="1" t="s">
        <v>151</v>
      </c>
      <c r="G1" s="90" t="s">
        <v>91</v>
      </c>
      <c r="H1" s="91" t="s">
        <v>92</v>
      </c>
      <c r="I1" s="96" t="s">
        <v>93</v>
      </c>
      <c r="J1" s="95" t="s">
        <v>94</v>
      </c>
      <c r="K1" s="93" t="s">
        <v>95</v>
      </c>
      <c r="L1" s="94" t="s">
        <v>96</v>
      </c>
    </row>
    <row r="2" spans="1:12" x14ac:dyDescent="0.3">
      <c r="B2" s="1" t="s">
        <v>274</v>
      </c>
      <c r="C2" s="2">
        <v>45566</v>
      </c>
      <c r="D2" s="1" t="s">
        <v>69</v>
      </c>
      <c r="E2" s="3">
        <v>0.5</v>
      </c>
      <c r="F2" s="1" t="s">
        <v>1290</v>
      </c>
      <c r="G2" s="92" t="s">
        <v>101</v>
      </c>
      <c r="H2" s="27">
        <v>15</v>
      </c>
      <c r="I2" s="88" t="s">
        <v>81</v>
      </c>
      <c r="J2" s="20">
        <f>SUMIF(A$2:A$298, I2, E$2:E301)</f>
        <v>4</v>
      </c>
      <c r="K2" t="s">
        <v>17</v>
      </c>
      <c r="L2" s="20">
        <f>SUMIF(D$2:D$298, K$2, E$2:E298)</f>
        <v>10.25</v>
      </c>
    </row>
    <row r="3" spans="1:12" ht="28.8" x14ac:dyDescent="0.3">
      <c r="A3" s="1" t="s">
        <v>1088</v>
      </c>
      <c r="B3" s="1" t="s">
        <v>1291</v>
      </c>
      <c r="C3" s="2">
        <v>45566</v>
      </c>
      <c r="D3" s="1" t="s">
        <v>14</v>
      </c>
      <c r="E3" s="3">
        <v>2</v>
      </c>
      <c r="F3" s="1" t="s">
        <v>1292</v>
      </c>
      <c r="G3" s="92" t="s">
        <v>105</v>
      </c>
      <c r="H3" s="27">
        <f>SUM(E2:E139)</f>
        <v>150</v>
      </c>
      <c r="I3" s="88" t="s">
        <v>1088</v>
      </c>
      <c r="J3" s="20">
        <f>SUMIF(A$2:A$298, I3, E$2:E302)</f>
        <v>3.25</v>
      </c>
      <c r="K3" t="s">
        <v>8</v>
      </c>
      <c r="L3" s="20">
        <f>SUMIF(D$2:D$298, K$2, E$2:E299)</f>
        <v>10.25</v>
      </c>
    </row>
    <row r="4" spans="1:12" ht="28.8" x14ac:dyDescent="0.3">
      <c r="A4" s="1" t="s">
        <v>1088</v>
      </c>
      <c r="B4" s="1" t="s">
        <v>1099</v>
      </c>
      <c r="C4" s="2">
        <v>45566</v>
      </c>
      <c r="D4" s="1" t="s">
        <v>8</v>
      </c>
      <c r="E4" s="3">
        <v>0.5</v>
      </c>
      <c r="F4" s="1" t="s">
        <v>1293</v>
      </c>
      <c r="G4" s="92" t="s">
        <v>1090</v>
      </c>
      <c r="H4" s="27">
        <v>100.25</v>
      </c>
      <c r="I4" s="97" t="s">
        <v>1091</v>
      </c>
      <c r="J4" s="20">
        <f>SUMIF(A$2:A$298, I4, E$2:E303)</f>
        <v>3</v>
      </c>
      <c r="K4" t="s">
        <v>14</v>
      </c>
      <c r="L4" s="20">
        <f>SUMIF(D$2:D$298, K$2, E$2:E300)</f>
        <v>10.25</v>
      </c>
    </row>
    <row r="5" spans="1:12" ht="57.6" x14ac:dyDescent="0.3">
      <c r="B5" s="1" t="s">
        <v>274</v>
      </c>
      <c r="C5" s="2">
        <v>45566</v>
      </c>
      <c r="D5" s="1" t="s">
        <v>22</v>
      </c>
      <c r="E5" s="3">
        <v>3</v>
      </c>
      <c r="F5" s="1" t="s">
        <v>1294</v>
      </c>
      <c r="G5" s="88"/>
      <c r="I5" s="97" t="s">
        <v>1295</v>
      </c>
      <c r="J5" s="20">
        <f>SUMIF(A$2:A$298, I5, E$2:E304)</f>
        <v>18</v>
      </c>
      <c r="K5" t="s">
        <v>4</v>
      </c>
      <c r="L5" s="20">
        <f>SUMIF(D$2:D$298, K$2, E$2:E301)</f>
        <v>10.25</v>
      </c>
    </row>
    <row r="6" spans="1:12" ht="43.2" x14ac:dyDescent="0.3">
      <c r="A6" s="1" t="s">
        <v>1088</v>
      </c>
      <c r="B6" s="1" t="s">
        <v>274</v>
      </c>
      <c r="C6" s="2">
        <v>45566</v>
      </c>
      <c r="D6" s="1" t="s">
        <v>8</v>
      </c>
      <c r="E6" s="3">
        <v>0.5</v>
      </c>
      <c r="F6" s="1" t="s">
        <v>1296</v>
      </c>
      <c r="G6" s="88"/>
      <c r="I6" s="97" t="s">
        <v>1297</v>
      </c>
      <c r="J6" s="20">
        <f>SUMIF(A$2:A$298, I6, E$2:E306)</f>
        <v>10.5</v>
      </c>
      <c r="K6" t="s">
        <v>20</v>
      </c>
      <c r="L6" s="20">
        <f>SUMIF(D$2:D$298, K$2, E$2:E302)</f>
        <v>10.25</v>
      </c>
    </row>
    <row r="7" spans="1:12" x14ac:dyDescent="0.3">
      <c r="B7" s="1" t="s">
        <v>274</v>
      </c>
      <c r="C7" s="2">
        <v>45566</v>
      </c>
      <c r="D7" s="1" t="s">
        <v>69</v>
      </c>
      <c r="E7" s="3">
        <v>0.5</v>
      </c>
      <c r="F7" s="1" t="s">
        <v>1298</v>
      </c>
      <c r="G7" s="88"/>
      <c r="I7" s="88" t="s">
        <v>80</v>
      </c>
      <c r="J7" s="20">
        <f>SUMIF(A$2:A$298, I7, E$2:E307)</f>
        <v>15.75</v>
      </c>
      <c r="K7" t="s">
        <v>18</v>
      </c>
      <c r="L7" s="20">
        <f>SUMIF(D$2:D$298, K$2, E$2:E303)</f>
        <v>10.25</v>
      </c>
    </row>
    <row r="8" spans="1:12" x14ac:dyDescent="0.3">
      <c r="A8" s="1" t="s">
        <v>80</v>
      </c>
      <c r="B8" s="1" t="s">
        <v>1299</v>
      </c>
      <c r="C8" s="2">
        <v>45566</v>
      </c>
      <c r="D8" s="1" t="s">
        <v>20</v>
      </c>
      <c r="E8" s="3">
        <v>0.5</v>
      </c>
      <c r="F8" s="1" t="s">
        <v>1300</v>
      </c>
      <c r="G8" s="88"/>
      <c r="I8" s="97" t="s">
        <v>1301</v>
      </c>
      <c r="J8" s="20">
        <f>SUMIF(A$2:A$298, I8, E$2:E308)</f>
        <v>10</v>
      </c>
      <c r="L8" s="20">
        <f>SUMIF(D$2:D$298, K$2, E$2:E304)</f>
        <v>10.25</v>
      </c>
    </row>
    <row r="9" spans="1:12" ht="28.8" x14ac:dyDescent="0.3">
      <c r="B9" s="1" t="s">
        <v>274</v>
      </c>
      <c r="C9" s="2">
        <v>45567</v>
      </c>
      <c r="D9" s="1" t="s">
        <v>69</v>
      </c>
      <c r="E9" s="3">
        <v>4</v>
      </c>
      <c r="F9" s="1" t="s">
        <v>1302</v>
      </c>
      <c r="G9" s="88"/>
      <c r="I9" s="97" t="s">
        <v>40</v>
      </c>
      <c r="J9" s="20">
        <f>SUMIF(A$2:A$298, I9, E$2:E309)</f>
        <v>5.75</v>
      </c>
      <c r="K9" t="s">
        <v>22</v>
      </c>
      <c r="L9" s="20">
        <f>SUMIF(D$2:D$298, K$2, E$2:E305)</f>
        <v>10.25</v>
      </c>
    </row>
    <row r="10" spans="1:12" ht="28.8" x14ac:dyDescent="0.3">
      <c r="B10" s="1" t="s">
        <v>274</v>
      </c>
      <c r="C10" s="2">
        <v>45567</v>
      </c>
      <c r="D10" s="1" t="s">
        <v>69</v>
      </c>
      <c r="E10" s="3">
        <v>0.5</v>
      </c>
      <c r="F10" s="1" t="s">
        <v>1303</v>
      </c>
      <c r="G10" s="88"/>
      <c r="I10" s="97" t="s">
        <v>1304</v>
      </c>
      <c r="J10" s="20">
        <f>SUMIF(A$2:A$298, I10, E$2:E310)</f>
        <v>2.75</v>
      </c>
      <c r="K10" t="s">
        <v>69</v>
      </c>
      <c r="L10" s="20">
        <f>SUMIF(D$2:D$298, K$2, E$2:E306)</f>
        <v>10.25</v>
      </c>
    </row>
    <row r="11" spans="1:12" ht="28.8" x14ac:dyDescent="0.3">
      <c r="A11" s="1" t="s">
        <v>80</v>
      </c>
      <c r="B11" s="1" t="s">
        <v>178</v>
      </c>
      <c r="C11" s="2">
        <v>45201</v>
      </c>
      <c r="D11" s="1" t="s">
        <v>20</v>
      </c>
      <c r="E11" s="3">
        <v>1.5</v>
      </c>
      <c r="F11" s="1" t="s">
        <v>1305</v>
      </c>
      <c r="G11" s="88"/>
      <c r="I11" s="97" t="s">
        <v>41</v>
      </c>
      <c r="J11" s="20">
        <f>SUMIF(A$2:A$298, I11, E$2:E311)</f>
        <v>1</v>
      </c>
      <c r="K11" t="s">
        <v>7</v>
      </c>
      <c r="L11" s="20">
        <f>SUMIF(D$2:D$298, K$2, E$2:E307)</f>
        <v>10.25</v>
      </c>
    </row>
    <row r="12" spans="1:12" ht="43.2" x14ac:dyDescent="0.3">
      <c r="B12" s="1" t="s">
        <v>274</v>
      </c>
      <c r="C12" s="2">
        <v>45567</v>
      </c>
      <c r="D12" s="1" t="s">
        <v>14</v>
      </c>
      <c r="E12" s="3">
        <v>1.5</v>
      </c>
      <c r="F12" s="1" t="s">
        <v>1306</v>
      </c>
      <c r="G12" s="88"/>
      <c r="I12" s="97" t="s">
        <v>1307</v>
      </c>
      <c r="J12" s="20">
        <f>SUMIF(A$2:A$298, I12, E$2:E312)</f>
        <v>1</v>
      </c>
      <c r="K12" t="s">
        <v>66</v>
      </c>
      <c r="L12" s="20">
        <f>SUMIF(D$2:D$298, K$2, E$2:E308)</f>
        <v>10.25</v>
      </c>
    </row>
    <row r="13" spans="1:12" ht="28.8" x14ac:dyDescent="0.3">
      <c r="B13" s="1" t="s">
        <v>274</v>
      </c>
      <c r="C13" s="2">
        <v>45567</v>
      </c>
      <c r="D13" s="1" t="s">
        <v>14</v>
      </c>
      <c r="E13" s="3">
        <v>1</v>
      </c>
      <c r="F13" s="1" t="s">
        <v>1308</v>
      </c>
      <c r="G13" s="88"/>
      <c r="I13" s="88" t="s">
        <v>1309</v>
      </c>
      <c r="J13" s="20">
        <f>SUMIF(A$2:A$298, I13, E$2:E313)</f>
        <v>6.25</v>
      </c>
      <c r="K13" t="s">
        <v>10</v>
      </c>
      <c r="L13" s="20">
        <f>SUMIF(D$2:D$298, K$2, E$2:E309)</f>
        <v>10.25</v>
      </c>
    </row>
    <row r="14" spans="1:12" ht="43.2" x14ac:dyDescent="0.3">
      <c r="A14" s="1" t="s">
        <v>1297</v>
      </c>
      <c r="B14" s="1" t="s">
        <v>640</v>
      </c>
      <c r="C14" s="2">
        <v>45568</v>
      </c>
      <c r="D14" s="1" t="s">
        <v>8</v>
      </c>
      <c r="E14" s="3">
        <v>0.25</v>
      </c>
      <c r="F14" s="1" t="s">
        <v>1310</v>
      </c>
      <c r="G14" s="88"/>
      <c r="I14" s="88" t="s">
        <v>1311</v>
      </c>
      <c r="J14" s="20">
        <f>SUMIF(A$2:A$298, I14, E$2:E314)</f>
        <v>9</v>
      </c>
      <c r="K14" t="s">
        <v>12</v>
      </c>
      <c r="L14" s="20">
        <f>SUMIF(D$2:D$298, K$2, E$2:E310)</f>
        <v>10.25</v>
      </c>
    </row>
    <row r="15" spans="1:12" ht="43.2" x14ac:dyDescent="0.3">
      <c r="A15" s="1" t="s">
        <v>1091</v>
      </c>
      <c r="B15" s="1" t="s">
        <v>1312</v>
      </c>
      <c r="C15" s="2">
        <v>45568</v>
      </c>
      <c r="D15" s="1" t="s">
        <v>8</v>
      </c>
      <c r="E15" s="3">
        <v>0.25</v>
      </c>
      <c r="F15" s="1" t="s">
        <v>1313</v>
      </c>
      <c r="G15" s="88"/>
      <c r="I15" s="88" t="s">
        <v>1314</v>
      </c>
      <c r="J15" s="20">
        <f>SUMIF(A$2:A$298, I15, E$2:E315)</f>
        <v>8</v>
      </c>
      <c r="K15" t="s">
        <v>21</v>
      </c>
      <c r="L15" s="20">
        <f>SUMIF(D$2:D$298, K$2, E$2:E311)</f>
        <v>10.25</v>
      </c>
    </row>
    <row r="16" spans="1:12" ht="28.8" x14ac:dyDescent="0.3">
      <c r="A16" s="1" t="s">
        <v>80</v>
      </c>
      <c r="B16" s="1" t="s">
        <v>1315</v>
      </c>
      <c r="C16" s="2">
        <v>45568</v>
      </c>
      <c r="D16" s="1" t="s">
        <v>21</v>
      </c>
      <c r="E16" s="3">
        <v>1.5</v>
      </c>
      <c r="F16" s="1" t="s">
        <v>1316</v>
      </c>
      <c r="G16" s="89"/>
      <c r="H16" s="12"/>
      <c r="I16" s="98" t="s">
        <v>1317</v>
      </c>
      <c r="J16" s="64">
        <f>SUMIF(A$2:A$298, I16, E$2:E316)</f>
        <v>2</v>
      </c>
      <c r="K16" s="12"/>
      <c r="L16" s="64"/>
    </row>
    <row r="17" spans="1:6" ht="57.6" x14ac:dyDescent="0.3">
      <c r="B17" s="1" t="s">
        <v>274</v>
      </c>
      <c r="C17" s="2">
        <v>45568</v>
      </c>
      <c r="D17" s="1" t="s">
        <v>22</v>
      </c>
      <c r="E17" s="3">
        <v>3</v>
      </c>
      <c r="F17" s="1" t="s">
        <v>1318</v>
      </c>
    </row>
    <row r="18" spans="1:6" ht="129.6" x14ac:dyDescent="0.3">
      <c r="B18" s="1" t="s">
        <v>274</v>
      </c>
      <c r="C18" s="2">
        <v>45568</v>
      </c>
      <c r="D18" s="1" t="s">
        <v>17</v>
      </c>
      <c r="E18" s="3">
        <v>2</v>
      </c>
      <c r="F18" s="1" t="s">
        <v>1319</v>
      </c>
    </row>
    <row r="19" spans="1:6" ht="28.8" x14ac:dyDescent="0.3">
      <c r="A19" s="1" t="s">
        <v>1295</v>
      </c>
      <c r="B19" s="1" t="s">
        <v>1102</v>
      </c>
      <c r="C19" s="2">
        <v>45568</v>
      </c>
      <c r="D19" s="1" t="s">
        <v>17</v>
      </c>
      <c r="E19" s="3">
        <v>0.25</v>
      </c>
      <c r="F19" s="1" t="s">
        <v>1320</v>
      </c>
    </row>
    <row r="20" spans="1:6" ht="43.2" x14ac:dyDescent="0.3">
      <c r="A20" s="1" t="s">
        <v>80</v>
      </c>
      <c r="B20" s="1" t="s">
        <v>178</v>
      </c>
      <c r="C20" s="2">
        <v>45568</v>
      </c>
      <c r="D20" s="1" t="s">
        <v>17</v>
      </c>
      <c r="E20" s="3">
        <v>0.5</v>
      </c>
      <c r="F20" s="1" t="s">
        <v>1321</v>
      </c>
    </row>
    <row r="21" spans="1:6" ht="43.2" x14ac:dyDescent="0.3">
      <c r="A21" s="1" t="s">
        <v>80</v>
      </c>
      <c r="B21" s="1" t="s">
        <v>178</v>
      </c>
      <c r="C21" s="2">
        <v>45568</v>
      </c>
      <c r="D21" s="1" t="s">
        <v>22</v>
      </c>
      <c r="E21" s="3">
        <v>0.25</v>
      </c>
      <c r="F21" s="1" t="s">
        <v>1322</v>
      </c>
    </row>
    <row r="22" spans="1:6" ht="86.4" x14ac:dyDescent="0.3">
      <c r="A22" s="1" t="s">
        <v>80</v>
      </c>
      <c r="B22" s="1" t="s">
        <v>178</v>
      </c>
      <c r="C22" s="2">
        <v>45569</v>
      </c>
      <c r="D22" s="1" t="s">
        <v>14</v>
      </c>
      <c r="E22" s="3">
        <v>2</v>
      </c>
      <c r="F22" s="1" t="s">
        <v>1323</v>
      </c>
    </row>
    <row r="23" spans="1:6" ht="43.2" x14ac:dyDescent="0.3">
      <c r="A23" s="1" t="s">
        <v>80</v>
      </c>
      <c r="B23" s="1" t="s">
        <v>178</v>
      </c>
      <c r="C23" s="2">
        <v>45569</v>
      </c>
      <c r="D23" s="1" t="s">
        <v>4</v>
      </c>
      <c r="E23" s="3">
        <v>0.75</v>
      </c>
      <c r="F23" s="43" t="s">
        <v>1324</v>
      </c>
    </row>
    <row r="24" spans="1:6" ht="72" x14ac:dyDescent="0.3">
      <c r="B24" s="1" t="s">
        <v>274</v>
      </c>
      <c r="C24" s="2">
        <v>45569</v>
      </c>
      <c r="D24" s="1" t="s">
        <v>8</v>
      </c>
      <c r="E24" s="3">
        <v>0.75</v>
      </c>
      <c r="F24" s="1" t="s">
        <v>1325</v>
      </c>
    </row>
    <row r="25" spans="1:6" ht="57.6" x14ac:dyDescent="0.3">
      <c r="A25" s="1" t="s">
        <v>40</v>
      </c>
      <c r="B25" s="1" t="s">
        <v>803</v>
      </c>
      <c r="C25" s="2">
        <v>45569</v>
      </c>
      <c r="D25" s="1" t="s">
        <v>20</v>
      </c>
      <c r="E25" s="3">
        <v>1.5</v>
      </c>
      <c r="F25" s="1" t="s">
        <v>1326</v>
      </c>
    </row>
    <row r="26" spans="1:6" ht="28.8" x14ac:dyDescent="0.3">
      <c r="A26" s="1" t="s">
        <v>1301</v>
      </c>
      <c r="B26" s="1" t="s">
        <v>195</v>
      </c>
      <c r="C26" s="2">
        <v>45569</v>
      </c>
      <c r="D26" s="1" t="s">
        <v>8</v>
      </c>
      <c r="E26" s="3">
        <v>0.25</v>
      </c>
      <c r="F26" s="1" t="s">
        <v>1327</v>
      </c>
    </row>
    <row r="27" spans="1:6" ht="28.8" x14ac:dyDescent="0.3">
      <c r="A27" s="1" t="s">
        <v>41</v>
      </c>
      <c r="B27" s="1" t="s">
        <v>638</v>
      </c>
      <c r="C27" s="2">
        <v>45569</v>
      </c>
      <c r="D27" s="1" t="s">
        <v>8</v>
      </c>
      <c r="E27" s="3">
        <v>0.25</v>
      </c>
      <c r="F27" s="1" t="s">
        <v>1328</v>
      </c>
    </row>
    <row r="28" spans="1:6" ht="43.2" x14ac:dyDescent="0.3">
      <c r="A28" s="1" t="s">
        <v>41</v>
      </c>
      <c r="B28" s="1" t="s">
        <v>638</v>
      </c>
      <c r="C28" s="2">
        <v>45569</v>
      </c>
      <c r="D28" s="1" t="s">
        <v>20</v>
      </c>
      <c r="E28" s="3">
        <v>0.75</v>
      </c>
      <c r="F28" s="1" t="s">
        <v>1329</v>
      </c>
    </row>
    <row r="29" spans="1:6" ht="28.8" x14ac:dyDescent="0.3">
      <c r="A29" s="1" t="s">
        <v>40</v>
      </c>
      <c r="B29" s="1" t="s">
        <v>803</v>
      </c>
      <c r="C29" s="2">
        <v>45569</v>
      </c>
      <c r="D29" s="1" t="s">
        <v>8</v>
      </c>
      <c r="E29" s="3">
        <v>0.25</v>
      </c>
      <c r="F29" s="1" t="s">
        <v>1328</v>
      </c>
    </row>
    <row r="30" spans="1:6" ht="43.2" x14ac:dyDescent="0.3">
      <c r="A30" s="43" t="s">
        <v>81</v>
      </c>
      <c r="B30" s="1" t="s">
        <v>1109</v>
      </c>
      <c r="C30" s="2">
        <v>45569</v>
      </c>
      <c r="D30" s="1" t="s">
        <v>8</v>
      </c>
      <c r="E30" s="3">
        <v>0.25</v>
      </c>
      <c r="F30" s="1" t="s">
        <v>1330</v>
      </c>
    </row>
    <row r="31" spans="1:6" ht="45.75" customHeight="1" x14ac:dyDescent="0.3">
      <c r="B31" s="1" t="s">
        <v>274</v>
      </c>
      <c r="C31" s="2">
        <v>45569</v>
      </c>
      <c r="D31" s="1" t="s">
        <v>66</v>
      </c>
      <c r="E31" s="3">
        <v>1.25</v>
      </c>
      <c r="F31" s="1" t="s">
        <v>1331</v>
      </c>
    </row>
    <row r="32" spans="1:6" ht="57.6" x14ac:dyDescent="0.3">
      <c r="A32" s="1" t="s">
        <v>81</v>
      </c>
      <c r="B32" s="1" t="s">
        <v>1109</v>
      </c>
      <c r="C32" s="2">
        <v>45570</v>
      </c>
      <c r="D32" s="1" t="s">
        <v>18</v>
      </c>
      <c r="E32" s="3">
        <v>2</v>
      </c>
      <c r="F32" s="1" t="s">
        <v>1332</v>
      </c>
    </row>
    <row r="33" spans="1:6" x14ac:dyDescent="0.3">
      <c r="B33" s="1" t="s">
        <v>274</v>
      </c>
      <c r="C33" s="2">
        <v>45572</v>
      </c>
      <c r="D33" s="1" t="s">
        <v>69</v>
      </c>
      <c r="E33" s="3">
        <v>0.25</v>
      </c>
      <c r="F33" s="1" t="s">
        <v>1333</v>
      </c>
    </row>
    <row r="34" spans="1:6" ht="43.2" x14ac:dyDescent="0.3">
      <c r="A34" s="1" t="s">
        <v>81</v>
      </c>
      <c r="B34" s="1" t="s">
        <v>1109</v>
      </c>
      <c r="C34" s="2">
        <v>45572</v>
      </c>
      <c r="D34" s="1" t="s">
        <v>18</v>
      </c>
      <c r="E34" s="3">
        <v>1.25</v>
      </c>
      <c r="F34" s="1" t="s">
        <v>1334</v>
      </c>
    </row>
    <row r="35" spans="1:6" ht="57.6" x14ac:dyDescent="0.3">
      <c r="A35" s="1" t="s">
        <v>1091</v>
      </c>
      <c r="B35" s="1" t="s">
        <v>1312</v>
      </c>
      <c r="C35" s="2">
        <v>45572</v>
      </c>
      <c r="D35" s="1" t="s">
        <v>14</v>
      </c>
      <c r="E35" s="3">
        <v>1.25</v>
      </c>
      <c r="F35" s="1" t="s">
        <v>1335</v>
      </c>
    </row>
    <row r="36" spans="1:6" ht="72" x14ac:dyDescent="0.3">
      <c r="B36" s="1" t="s">
        <v>274</v>
      </c>
      <c r="C36" s="2">
        <v>45572</v>
      </c>
      <c r="D36" s="1" t="s">
        <v>22</v>
      </c>
      <c r="E36" s="3">
        <v>0.75</v>
      </c>
      <c r="F36" s="1" t="s">
        <v>1336</v>
      </c>
    </row>
    <row r="37" spans="1:6" x14ac:dyDescent="0.3">
      <c r="B37" s="1" t="s">
        <v>274</v>
      </c>
      <c r="C37" s="2">
        <v>45574</v>
      </c>
      <c r="D37" s="1" t="s">
        <v>69</v>
      </c>
      <c r="E37" s="3">
        <v>0.5</v>
      </c>
      <c r="F37" s="1" t="s">
        <v>1337</v>
      </c>
    </row>
    <row r="38" spans="1:6" ht="28.8" x14ac:dyDescent="0.3">
      <c r="A38" s="1" t="s">
        <v>81</v>
      </c>
      <c r="B38" s="1" t="s">
        <v>1338</v>
      </c>
      <c r="C38" s="2">
        <v>45574</v>
      </c>
      <c r="D38" s="1" t="s">
        <v>18</v>
      </c>
      <c r="E38" s="3">
        <v>0.25</v>
      </c>
      <c r="F38" s="1" t="s">
        <v>1339</v>
      </c>
    </row>
    <row r="39" spans="1:6" ht="43.2" x14ac:dyDescent="0.3">
      <c r="A39" s="1" t="s">
        <v>81</v>
      </c>
      <c r="B39" s="1" t="s">
        <v>1340</v>
      </c>
      <c r="C39" s="2">
        <v>45574</v>
      </c>
      <c r="D39" s="1" t="s">
        <v>8</v>
      </c>
      <c r="E39" s="3">
        <v>0.25</v>
      </c>
      <c r="F39" s="1" t="s">
        <v>1341</v>
      </c>
    </row>
    <row r="40" spans="1:6" ht="86.4" x14ac:dyDescent="0.3">
      <c r="A40" s="1" t="s">
        <v>1295</v>
      </c>
      <c r="B40" s="1" t="s">
        <v>1102</v>
      </c>
      <c r="C40" s="2">
        <v>45574</v>
      </c>
      <c r="D40" s="1" t="s">
        <v>8</v>
      </c>
      <c r="E40" s="3">
        <v>0.5</v>
      </c>
      <c r="F40" s="1" t="s">
        <v>1342</v>
      </c>
    </row>
    <row r="41" spans="1:6" ht="28.8" x14ac:dyDescent="0.3">
      <c r="A41" s="1" t="s">
        <v>80</v>
      </c>
      <c r="B41" s="1" t="s">
        <v>178</v>
      </c>
      <c r="C41" s="2">
        <v>45574</v>
      </c>
      <c r="D41" s="1" t="s">
        <v>8</v>
      </c>
      <c r="E41" s="3">
        <v>0.25</v>
      </c>
      <c r="F41" s="1" t="s">
        <v>1343</v>
      </c>
    </row>
    <row r="42" spans="1:6" ht="28.8" x14ac:dyDescent="0.3">
      <c r="A42" s="1" t="s">
        <v>1309</v>
      </c>
      <c r="B42" s="1" t="s">
        <v>666</v>
      </c>
      <c r="C42" s="2">
        <v>45574</v>
      </c>
      <c r="D42" s="1" t="s">
        <v>8</v>
      </c>
      <c r="E42" s="3">
        <v>0.25</v>
      </c>
      <c r="F42" s="1" t="s">
        <v>1344</v>
      </c>
    </row>
    <row r="43" spans="1:6" ht="28.8" x14ac:dyDescent="0.3">
      <c r="A43" s="1" t="s">
        <v>1088</v>
      </c>
      <c r="B43" s="1" t="s">
        <v>1099</v>
      </c>
      <c r="C43" s="2">
        <v>45574</v>
      </c>
      <c r="D43" s="1" t="s">
        <v>8</v>
      </c>
      <c r="E43" s="3">
        <v>0.25</v>
      </c>
      <c r="F43" s="1" t="s">
        <v>1345</v>
      </c>
    </row>
    <row r="44" spans="1:6" ht="28.8" x14ac:dyDescent="0.3">
      <c r="A44" s="1" t="s">
        <v>1297</v>
      </c>
      <c r="B44" s="1" t="s">
        <v>640</v>
      </c>
      <c r="C44" s="2">
        <v>45574</v>
      </c>
      <c r="D44" s="1" t="s">
        <v>20</v>
      </c>
      <c r="E44" s="3">
        <v>0.25</v>
      </c>
      <c r="F44" s="1" t="s">
        <v>1346</v>
      </c>
    </row>
    <row r="45" spans="1:6" x14ac:dyDescent="0.3">
      <c r="B45" s="1" t="s">
        <v>274</v>
      </c>
      <c r="C45" s="2">
        <v>45579</v>
      </c>
      <c r="D45" s="1" t="s">
        <v>69</v>
      </c>
      <c r="E45" s="3">
        <v>0.5</v>
      </c>
      <c r="F45" s="1" t="s">
        <v>1347</v>
      </c>
    </row>
    <row r="46" spans="1:6" ht="129.6" x14ac:dyDescent="0.3">
      <c r="A46" s="1" t="s">
        <v>1295</v>
      </c>
      <c r="B46" s="1" t="s">
        <v>1102</v>
      </c>
      <c r="C46" s="2">
        <v>45579</v>
      </c>
      <c r="D46" s="1" t="s">
        <v>17</v>
      </c>
      <c r="E46" s="3">
        <v>2</v>
      </c>
      <c r="F46" s="1" t="s">
        <v>1348</v>
      </c>
    </row>
    <row r="47" spans="1:6" ht="28.8" x14ac:dyDescent="0.3">
      <c r="A47" s="1" t="s">
        <v>1295</v>
      </c>
      <c r="B47" s="1" t="s">
        <v>1102</v>
      </c>
      <c r="C47" s="2">
        <v>45579</v>
      </c>
      <c r="D47" s="1" t="s">
        <v>8</v>
      </c>
      <c r="E47" s="3">
        <v>0.25</v>
      </c>
      <c r="F47" s="1" t="s">
        <v>1349</v>
      </c>
    </row>
    <row r="48" spans="1:6" x14ac:dyDescent="0.3">
      <c r="A48" s="1" t="s">
        <v>1301</v>
      </c>
      <c r="B48" s="1" t="s">
        <v>195</v>
      </c>
      <c r="C48" s="2">
        <v>45579</v>
      </c>
      <c r="D48" s="1" t="s">
        <v>20</v>
      </c>
      <c r="E48" s="3">
        <v>3</v>
      </c>
    </row>
    <row r="49" spans="1:6" ht="43.2" x14ac:dyDescent="0.3">
      <c r="A49" s="1" t="s">
        <v>1301</v>
      </c>
      <c r="B49" s="1" t="s">
        <v>195</v>
      </c>
      <c r="C49" s="2">
        <v>45579</v>
      </c>
      <c r="D49" s="1" t="s">
        <v>8</v>
      </c>
      <c r="E49" s="3">
        <v>0.5</v>
      </c>
      <c r="F49" s="1" t="s">
        <v>1350</v>
      </c>
    </row>
    <row r="50" spans="1:6" ht="57.6" x14ac:dyDescent="0.3">
      <c r="A50" s="1" t="s">
        <v>1301</v>
      </c>
      <c r="B50" s="1" t="s">
        <v>195</v>
      </c>
      <c r="C50" s="2">
        <v>45579</v>
      </c>
      <c r="D50" s="1" t="s">
        <v>21</v>
      </c>
      <c r="E50" s="3">
        <v>0.75</v>
      </c>
      <c r="F50" s="1" t="s">
        <v>1351</v>
      </c>
    </row>
    <row r="51" spans="1:6" ht="43.2" x14ac:dyDescent="0.3">
      <c r="B51" s="1" t="s">
        <v>274</v>
      </c>
      <c r="C51" s="2">
        <v>45579</v>
      </c>
      <c r="D51" s="1" t="s">
        <v>69</v>
      </c>
      <c r="E51" s="3">
        <v>0.5</v>
      </c>
      <c r="F51" s="1" t="s">
        <v>1352</v>
      </c>
    </row>
    <row r="52" spans="1:6" ht="28.8" x14ac:dyDescent="0.3">
      <c r="A52" s="1" t="s">
        <v>1309</v>
      </c>
      <c r="B52" s="1" t="s">
        <v>666</v>
      </c>
      <c r="C52" s="2">
        <v>45579</v>
      </c>
      <c r="D52" s="1" t="s">
        <v>8</v>
      </c>
      <c r="E52" s="3">
        <v>0.25</v>
      </c>
      <c r="F52" s="1" t="s">
        <v>1353</v>
      </c>
    </row>
    <row r="53" spans="1:6" x14ac:dyDescent="0.3">
      <c r="B53" s="1" t="s">
        <v>274</v>
      </c>
      <c r="C53" s="2">
        <v>45579</v>
      </c>
      <c r="D53" s="1" t="s">
        <v>69</v>
      </c>
      <c r="E53" s="3">
        <v>0.25</v>
      </c>
      <c r="F53" s="1" t="s">
        <v>1354</v>
      </c>
    </row>
    <row r="54" spans="1:6" x14ac:dyDescent="0.3">
      <c r="B54" s="1" t="s">
        <v>274</v>
      </c>
      <c r="C54" s="2">
        <v>45579</v>
      </c>
      <c r="D54" s="1" t="s">
        <v>66</v>
      </c>
      <c r="E54" s="3">
        <v>1</v>
      </c>
      <c r="F54" s="1" t="s">
        <v>1355</v>
      </c>
    </row>
    <row r="55" spans="1:6" ht="43.2" x14ac:dyDescent="0.3">
      <c r="B55" s="1" t="s">
        <v>274</v>
      </c>
      <c r="C55" s="2">
        <v>45579</v>
      </c>
      <c r="D55" s="1" t="s">
        <v>22</v>
      </c>
      <c r="E55" s="3">
        <v>0.5</v>
      </c>
      <c r="F55" s="1" t="s">
        <v>1356</v>
      </c>
    </row>
    <row r="56" spans="1:6" ht="28.8" x14ac:dyDescent="0.3">
      <c r="B56" s="1" t="s">
        <v>274</v>
      </c>
      <c r="C56" s="2">
        <v>45580</v>
      </c>
      <c r="D56" s="1" t="s">
        <v>66</v>
      </c>
      <c r="E56" s="3">
        <v>2</v>
      </c>
      <c r="F56" s="1" t="s">
        <v>1357</v>
      </c>
    </row>
    <row r="57" spans="1:6" ht="28.8" x14ac:dyDescent="0.3">
      <c r="B57" s="1" t="s">
        <v>274</v>
      </c>
      <c r="C57" s="2">
        <v>45580</v>
      </c>
      <c r="D57" s="1" t="s">
        <v>69</v>
      </c>
      <c r="E57" s="3">
        <v>0.5</v>
      </c>
      <c r="F57" s="1" t="s">
        <v>1358</v>
      </c>
    </row>
    <row r="58" spans="1:6" ht="43.2" x14ac:dyDescent="0.3">
      <c r="B58" s="1" t="s">
        <v>274</v>
      </c>
      <c r="C58" s="2">
        <v>45580</v>
      </c>
      <c r="D58" s="1" t="s">
        <v>22</v>
      </c>
      <c r="E58" s="3">
        <v>1</v>
      </c>
      <c r="F58" s="1" t="s">
        <v>1359</v>
      </c>
    </row>
    <row r="59" spans="1:6" ht="28.8" x14ac:dyDescent="0.3">
      <c r="A59" s="1" t="s">
        <v>1309</v>
      </c>
      <c r="B59" s="1" t="s">
        <v>666</v>
      </c>
      <c r="C59" s="2">
        <v>45580</v>
      </c>
      <c r="D59" s="1" t="s">
        <v>17</v>
      </c>
      <c r="E59" s="3">
        <v>1</v>
      </c>
      <c r="F59" s="1" t="s">
        <v>1360</v>
      </c>
    </row>
    <row r="60" spans="1:6" ht="43.2" x14ac:dyDescent="0.3">
      <c r="A60" s="1" t="s">
        <v>1309</v>
      </c>
      <c r="B60" s="1" t="s">
        <v>666</v>
      </c>
      <c r="C60" s="2">
        <v>45580</v>
      </c>
      <c r="D60" s="1" t="s">
        <v>8</v>
      </c>
      <c r="E60" s="3">
        <v>0.5</v>
      </c>
      <c r="F60" s="1" t="s">
        <v>1361</v>
      </c>
    </row>
    <row r="61" spans="1:6" ht="43.2" x14ac:dyDescent="0.3">
      <c r="A61" s="1" t="s">
        <v>1301</v>
      </c>
      <c r="B61" s="1" t="s">
        <v>195</v>
      </c>
      <c r="C61" s="2">
        <v>45580</v>
      </c>
      <c r="D61" s="1" t="s">
        <v>8</v>
      </c>
      <c r="E61" s="3">
        <v>0.25</v>
      </c>
      <c r="F61" s="1" t="s">
        <v>1362</v>
      </c>
    </row>
    <row r="62" spans="1:6" ht="72" x14ac:dyDescent="0.3">
      <c r="A62" s="2"/>
      <c r="B62" s="1" t="s">
        <v>274</v>
      </c>
      <c r="C62" s="2">
        <v>45580</v>
      </c>
      <c r="D62" s="1" t="s">
        <v>14</v>
      </c>
      <c r="E62" s="3">
        <v>0.75</v>
      </c>
      <c r="F62" s="1" t="s">
        <v>1363</v>
      </c>
    </row>
    <row r="63" spans="1:6" x14ac:dyDescent="0.3">
      <c r="A63" s="1" t="s">
        <v>40</v>
      </c>
      <c r="B63" s="1" t="s">
        <v>1364</v>
      </c>
      <c r="C63" s="2">
        <v>45580</v>
      </c>
      <c r="D63" s="1" t="s">
        <v>7</v>
      </c>
      <c r="E63" s="3">
        <v>2</v>
      </c>
      <c r="F63" s="1" t="s">
        <v>1365</v>
      </c>
    </row>
    <row r="64" spans="1:6" ht="28.8" x14ac:dyDescent="0.3">
      <c r="A64" s="1" t="s">
        <v>40</v>
      </c>
      <c r="B64" s="1" t="s">
        <v>1364</v>
      </c>
      <c r="C64" s="2">
        <v>45581</v>
      </c>
      <c r="D64" s="1" t="s">
        <v>7</v>
      </c>
      <c r="E64" s="3">
        <v>2</v>
      </c>
      <c r="F64" s="1" t="s">
        <v>1366</v>
      </c>
    </row>
    <row r="65" spans="1:6" ht="95.25" customHeight="1" x14ac:dyDescent="0.3">
      <c r="A65" s="1" t="s">
        <v>1295</v>
      </c>
      <c r="B65" s="1" t="s">
        <v>1102</v>
      </c>
      <c r="C65" s="2">
        <v>45581</v>
      </c>
      <c r="D65" s="1" t="s">
        <v>10</v>
      </c>
      <c r="E65" s="3">
        <v>1.75</v>
      </c>
      <c r="F65" s="1" t="s">
        <v>1367</v>
      </c>
    </row>
    <row r="66" spans="1:6" ht="28.8" x14ac:dyDescent="0.3">
      <c r="A66" s="1" t="s">
        <v>1295</v>
      </c>
      <c r="B66" s="1" t="s">
        <v>1102</v>
      </c>
      <c r="C66" s="2">
        <v>45581</v>
      </c>
      <c r="D66" s="1" t="s">
        <v>8</v>
      </c>
      <c r="E66" s="3">
        <v>0.25</v>
      </c>
      <c r="F66" s="1" t="s">
        <v>1368</v>
      </c>
    </row>
    <row r="67" spans="1:6" ht="43.2" x14ac:dyDescent="0.3">
      <c r="A67" s="1" t="s">
        <v>1301</v>
      </c>
      <c r="B67" s="1" t="s">
        <v>195</v>
      </c>
      <c r="C67" s="2">
        <v>45581</v>
      </c>
      <c r="D67" s="1" t="s">
        <v>8</v>
      </c>
      <c r="E67" s="3">
        <v>0.25</v>
      </c>
      <c r="F67" s="1" t="s">
        <v>1369</v>
      </c>
    </row>
    <row r="68" spans="1:6" ht="28.8" x14ac:dyDescent="0.3">
      <c r="B68" s="1" t="s">
        <v>274</v>
      </c>
      <c r="C68" s="2">
        <v>45581</v>
      </c>
      <c r="D68" s="1" t="s">
        <v>69</v>
      </c>
      <c r="E68" s="3">
        <v>0.75</v>
      </c>
      <c r="F68" s="1" t="s">
        <v>1370</v>
      </c>
    </row>
    <row r="69" spans="1:6" x14ac:dyDescent="0.3">
      <c r="A69" s="1" t="s">
        <v>1295</v>
      </c>
      <c r="B69" s="1" t="s">
        <v>1102</v>
      </c>
      <c r="C69" s="2">
        <v>45581</v>
      </c>
      <c r="D69" s="1" t="s">
        <v>7</v>
      </c>
      <c r="E69" s="3">
        <v>2.75</v>
      </c>
      <c r="F69" s="1" t="s">
        <v>1371</v>
      </c>
    </row>
    <row r="70" spans="1:6" x14ac:dyDescent="0.3">
      <c r="B70" s="1" t="s">
        <v>274</v>
      </c>
      <c r="C70" s="2">
        <v>45581</v>
      </c>
      <c r="D70" s="1" t="s">
        <v>66</v>
      </c>
      <c r="E70" s="3">
        <v>0.25</v>
      </c>
      <c r="F70" s="1" t="s">
        <v>1372</v>
      </c>
    </row>
    <row r="71" spans="1:6" ht="28.8" x14ac:dyDescent="0.3">
      <c r="B71" s="1" t="s">
        <v>1373</v>
      </c>
      <c r="C71" s="2">
        <v>45582</v>
      </c>
      <c r="D71" s="1" t="s">
        <v>69</v>
      </c>
      <c r="E71" s="3">
        <v>0.5</v>
      </c>
      <c r="F71" s="1" t="s">
        <v>1374</v>
      </c>
    </row>
    <row r="72" spans="1:6" ht="72" x14ac:dyDescent="0.3">
      <c r="A72" s="1" t="s">
        <v>1295</v>
      </c>
      <c r="B72" s="1" t="s">
        <v>1102</v>
      </c>
      <c r="C72" s="2">
        <v>45582</v>
      </c>
      <c r="D72" s="1" t="s">
        <v>20</v>
      </c>
      <c r="E72" s="3">
        <v>1.75</v>
      </c>
      <c r="F72" s="1" t="s">
        <v>1375</v>
      </c>
    </row>
    <row r="73" spans="1:6" x14ac:dyDescent="0.3">
      <c r="A73" s="1" t="s">
        <v>1301</v>
      </c>
      <c r="B73" s="1" t="s">
        <v>195</v>
      </c>
      <c r="C73" s="2">
        <v>45582</v>
      </c>
      <c r="D73" s="1" t="s">
        <v>17</v>
      </c>
      <c r="E73" s="3">
        <v>0.25</v>
      </c>
      <c r="F73" s="1" t="s">
        <v>1376</v>
      </c>
    </row>
    <row r="74" spans="1:6" ht="43.2" x14ac:dyDescent="0.3">
      <c r="A74" s="1" t="s">
        <v>1301</v>
      </c>
      <c r="B74" s="1" t="s">
        <v>195</v>
      </c>
      <c r="C74" s="2">
        <v>45582</v>
      </c>
      <c r="D74" s="1" t="s">
        <v>14</v>
      </c>
      <c r="E74" s="3">
        <v>0.5</v>
      </c>
      <c r="F74" s="1" t="s">
        <v>1377</v>
      </c>
    </row>
    <row r="75" spans="1:6" x14ac:dyDescent="0.3">
      <c r="B75" s="1" t="s">
        <v>274</v>
      </c>
      <c r="C75" s="2" t="s">
        <v>1378</v>
      </c>
      <c r="D75" s="1" t="s">
        <v>69</v>
      </c>
      <c r="E75" s="3">
        <v>0.25</v>
      </c>
      <c r="F75" s="1" t="s">
        <v>1379</v>
      </c>
    </row>
    <row r="76" spans="1:6" ht="100.8" x14ac:dyDescent="0.3">
      <c r="B76" s="1" t="s">
        <v>274</v>
      </c>
      <c r="C76" s="2">
        <v>45582</v>
      </c>
      <c r="D76" s="1" t="s">
        <v>66</v>
      </c>
      <c r="E76" s="3">
        <v>0.75</v>
      </c>
      <c r="F76" s="1" t="s">
        <v>1380</v>
      </c>
    </row>
    <row r="77" spans="1:6" ht="43.2" x14ac:dyDescent="0.3">
      <c r="A77" s="1" t="s">
        <v>1295</v>
      </c>
      <c r="B77" s="1" t="s">
        <v>1102</v>
      </c>
      <c r="C77" s="2">
        <v>45582</v>
      </c>
      <c r="D77" s="1" t="s">
        <v>8</v>
      </c>
      <c r="E77" s="3">
        <v>0.5</v>
      </c>
      <c r="F77" s="1" t="s">
        <v>1381</v>
      </c>
    </row>
    <row r="78" spans="1:6" ht="57.6" x14ac:dyDescent="0.3">
      <c r="A78" s="1" t="s">
        <v>80</v>
      </c>
      <c r="B78" s="1" t="s">
        <v>178</v>
      </c>
      <c r="C78" s="2">
        <v>45582</v>
      </c>
      <c r="D78" s="1" t="s">
        <v>21</v>
      </c>
      <c r="E78" s="3">
        <v>3</v>
      </c>
      <c r="F78" s="1" t="s">
        <v>1382</v>
      </c>
    </row>
    <row r="79" spans="1:6" x14ac:dyDescent="0.3">
      <c r="B79" s="1" t="s">
        <v>274</v>
      </c>
      <c r="C79" s="2">
        <v>45582</v>
      </c>
      <c r="D79" s="1" t="s">
        <v>66</v>
      </c>
      <c r="E79" s="3">
        <v>0.25</v>
      </c>
      <c r="F79" s="1" t="s">
        <v>1383</v>
      </c>
    </row>
    <row r="80" spans="1:6" ht="28.8" x14ac:dyDescent="0.3">
      <c r="A80" s="1" t="s">
        <v>80</v>
      </c>
      <c r="B80" s="1" t="s">
        <v>178</v>
      </c>
      <c r="C80" s="2">
        <v>45583</v>
      </c>
      <c r="D80" s="1" t="s">
        <v>21</v>
      </c>
      <c r="E80" s="3">
        <v>3</v>
      </c>
      <c r="F80" s="1" t="s">
        <v>1384</v>
      </c>
    </row>
    <row r="81" spans="1:6" ht="72" x14ac:dyDescent="0.3">
      <c r="A81" s="1" t="s">
        <v>80</v>
      </c>
      <c r="B81" s="1" t="s">
        <v>178</v>
      </c>
      <c r="C81" s="2">
        <v>45583</v>
      </c>
      <c r="D81" s="1" t="s">
        <v>8</v>
      </c>
      <c r="E81" s="3">
        <v>0.75</v>
      </c>
      <c r="F81" s="1" t="s">
        <v>1385</v>
      </c>
    </row>
    <row r="82" spans="1:6" ht="43.2" x14ac:dyDescent="0.3">
      <c r="A82" s="1" t="s">
        <v>1301</v>
      </c>
      <c r="B82" s="1" t="s">
        <v>195</v>
      </c>
      <c r="C82" s="2">
        <v>45583</v>
      </c>
      <c r="D82" s="1" t="s">
        <v>21</v>
      </c>
      <c r="E82" s="3">
        <v>1.5</v>
      </c>
      <c r="F82" s="1" t="s">
        <v>1386</v>
      </c>
    </row>
    <row r="83" spans="1:6" ht="28.8" x14ac:dyDescent="0.3">
      <c r="A83" s="1" t="s">
        <v>1301</v>
      </c>
      <c r="B83" s="1" t="s">
        <v>195</v>
      </c>
      <c r="C83" s="2">
        <v>45583</v>
      </c>
      <c r="D83" s="1" t="s">
        <v>8</v>
      </c>
      <c r="E83" s="3">
        <v>0.5</v>
      </c>
      <c r="F83" s="1" t="s">
        <v>1387</v>
      </c>
    </row>
    <row r="84" spans="1:6" ht="72" x14ac:dyDescent="0.3">
      <c r="A84" s="1" t="s">
        <v>1295</v>
      </c>
      <c r="B84" s="1" t="s">
        <v>1102</v>
      </c>
      <c r="C84" s="2">
        <v>45583</v>
      </c>
      <c r="D84" s="1" t="s">
        <v>14</v>
      </c>
      <c r="E84" s="3">
        <v>1.5</v>
      </c>
      <c r="F84" s="1" t="s">
        <v>1388</v>
      </c>
    </row>
    <row r="85" spans="1:6" ht="28.8" x14ac:dyDescent="0.3">
      <c r="B85" s="1" t="s">
        <v>274</v>
      </c>
      <c r="C85" s="2">
        <v>45583</v>
      </c>
      <c r="D85" s="1" t="s">
        <v>66</v>
      </c>
      <c r="E85" s="3">
        <v>0.5</v>
      </c>
      <c r="F85" s="1" t="s">
        <v>1389</v>
      </c>
    </row>
    <row r="86" spans="1:6" x14ac:dyDescent="0.3">
      <c r="A86" s="1" t="s">
        <v>1295</v>
      </c>
      <c r="B86" s="1" t="s">
        <v>1102</v>
      </c>
      <c r="C86" s="2">
        <v>45586</v>
      </c>
      <c r="D86" s="1" t="s">
        <v>21</v>
      </c>
      <c r="E86" s="3">
        <v>5</v>
      </c>
      <c r="F86" s="1" t="s">
        <v>1390</v>
      </c>
    </row>
    <row r="87" spans="1:6" x14ac:dyDescent="0.3">
      <c r="A87" s="1" t="s">
        <v>1301</v>
      </c>
      <c r="B87" s="1" t="s">
        <v>195</v>
      </c>
      <c r="C87" s="2">
        <v>45586</v>
      </c>
      <c r="D87" s="1" t="s">
        <v>21</v>
      </c>
      <c r="E87" s="3">
        <v>1.5</v>
      </c>
      <c r="F87" s="1" t="s">
        <v>1391</v>
      </c>
    </row>
    <row r="88" spans="1:6" ht="28.8" x14ac:dyDescent="0.3">
      <c r="A88" s="1" t="s">
        <v>1301</v>
      </c>
      <c r="B88" s="1" t="s">
        <v>195</v>
      </c>
      <c r="C88" s="2">
        <v>45586</v>
      </c>
      <c r="D88" s="1" t="s">
        <v>8</v>
      </c>
      <c r="E88" s="3">
        <v>0.5</v>
      </c>
      <c r="F88" s="1" t="s">
        <v>1392</v>
      </c>
    </row>
    <row r="89" spans="1:6" ht="28.8" x14ac:dyDescent="0.3">
      <c r="B89" s="1" t="s">
        <v>1393</v>
      </c>
      <c r="C89" s="2">
        <v>45586</v>
      </c>
      <c r="D89" s="1" t="s">
        <v>12</v>
      </c>
      <c r="E89" s="3">
        <v>1</v>
      </c>
      <c r="F89" s="1" t="s">
        <v>1394</v>
      </c>
    </row>
    <row r="90" spans="1:6" ht="28.8" x14ac:dyDescent="0.3">
      <c r="B90" s="1" t="s">
        <v>274</v>
      </c>
      <c r="C90" s="2">
        <v>45587</v>
      </c>
      <c r="D90" s="1" t="s">
        <v>22</v>
      </c>
      <c r="E90" s="3">
        <v>1.5</v>
      </c>
      <c r="F90" s="1" t="s">
        <v>1395</v>
      </c>
    </row>
    <row r="91" spans="1:6" ht="28.8" x14ac:dyDescent="0.3">
      <c r="B91" s="1" t="s">
        <v>274</v>
      </c>
      <c r="C91" s="2">
        <v>45587</v>
      </c>
      <c r="D91" s="1" t="s">
        <v>14</v>
      </c>
      <c r="E91" s="3">
        <v>1.75</v>
      </c>
      <c r="F91" s="1" t="s">
        <v>1396</v>
      </c>
    </row>
    <row r="92" spans="1:6" ht="28.8" x14ac:dyDescent="0.3">
      <c r="B92" s="1" t="s">
        <v>274</v>
      </c>
      <c r="C92" s="2">
        <v>45587</v>
      </c>
      <c r="D92" s="1" t="s">
        <v>66</v>
      </c>
      <c r="E92" s="3">
        <v>1.25</v>
      </c>
      <c r="F92" s="1" t="s">
        <v>1397</v>
      </c>
    </row>
    <row r="93" spans="1:6" ht="43.2" x14ac:dyDescent="0.3">
      <c r="A93" s="1" t="s">
        <v>80</v>
      </c>
      <c r="B93" s="1" t="s">
        <v>178</v>
      </c>
      <c r="C93" s="2">
        <v>45587</v>
      </c>
      <c r="D93" s="1" t="s">
        <v>14</v>
      </c>
      <c r="E93" s="3">
        <v>0.25</v>
      </c>
      <c r="F93" s="1" t="s">
        <v>1398</v>
      </c>
    </row>
    <row r="94" spans="1:6" ht="28.8" x14ac:dyDescent="0.3">
      <c r="B94" s="1" t="s">
        <v>274</v>
      </c>
      <c r="C94" s="2">
        <v>45587</v>
      </c>
      <c r="D94" s="1" t="s">
        <v>66</v>
      </c>
      <c r="E94" s="3">
        <v>1</v>
      </c>
      <c r="F94" s="1" t="s">
        <v>1399</v>
      </c>
    </row>
    <row r="95" spans="1:6" ht="28.8" x14ac:dyDescent="0.3">
      <c r="A95" s="1" t="s">
        <v>1091</v>
      </c>
      <c r="B95" s="1" t="s">
        <v>215</v>
      </c>
      <c r="C95" s="2">
        <v>45587</v>
      </c>
      <c r="D95" s="1" t="s">
        <v>17</v>
      </c>
      <c r="E95" s="3">
        <v>1</v>
      </c>
      <c r="F95" s="1" t="s">
        <v>1400</v>
      </c>
    </row>
    <row r="96" spans="1:6" ht="43.2" x14ac:dyDescent="0.3">
      <c r="A96" s="1" t="s">
        <v>1295</v>
      </c>
      <c r="B96" s="1" t="s">
        <v>1102</v>
      </c>
      <c r="C96" s="2">
        <v>45587</v>
      </c>
      <c r="D96" s="1" t="s">
        <v>7</v>
      </c>
      <c r="E96" s="3">
        <v>0.75</v>
      </c>
      <c r="F96" s="1" t="s">
        <v>1401</v>
      </c>
    </row>
    <row r="97" spans="1:6" ht="28.8" x14ac:dyDescent="0.3">
      <c r="A97" s="1" t="s">
        <v>1297</v>
      </c>
      <c r="B97" s="1" t="s">
        <v>640</v>
      </c>
      <c r="C97" s="2">
        <v>45587</v>
      </c>
      <c r="D97" s="1" t="s">
        <v>8</v>
      </c>
      <c r="E97" s="3">
        <v>0.25</v>
      </c>
      <c r="F97" s="1" t="s">
        <v>1402</v>
      </c>
    </row>
    <row r="98" spans="1:6" ht="28.8" x14ac:dyDescent="0.3">
      <c r="A98" s="1" t="s">
        <v>1301</v>
      </c>
      <c r="B98" s="1" t="s">
        <v>195</v>
      </c>
      <c r="C98" s="2" t="s">
        <v>1403</v>
      </c>
      <c r="D98" s="1" t="s">
        <v>8</v>
      </c>
      <c r="E98" s="3">
        <v>0.25</v>
      </c>
      <c r="F98" s="1" t="s">
        <v>1404</v>
      </c>
    </row>
    <row r="99" spans="1:6" x14ac:dyDescent="0.3">
      <c r="B99" s="1" t="s">
        <v>274</v>
      </c>
      <c r="C99" s="2">
        <v>45588</v>
      </c>
      <c r="D99" s="1" t="s">
        <v>66</v>
      </c>
      <c r="E99" s="3">
        <v>0.25</v>
      </c>
      <c r="F99" s="1" t="s">
        <v>1405</v>
      </c>
    </row>
    <row r="100" spans="1:6" ht="43.2" x14ac:dyDescent="0.3">
      <c r="A100" s="1" t="s">
        <v>1309</v>
      </c>
      <c r="B100" s="1" t="s">
        <v>666</v>
      </c>
      <c r="C100" s="2">
        <v>45588</v>
      </c>
      <c r="D100" s="1" t="s">
        <v>17</v>
      </c>
      <c r="E100" s="3">
        <v>1.75</v>
      </c>
      <c r="F100" s="1" t="s">
        <v>1406</v>
      </c>
    </row>
    <row r="101" spans="1:6" ht="43.2" x14ac:dyDescent="0.3">
      <c r="A101" s="1" t="s">
        <v>1309</v>
      </c>
      <c r="B101" s="1" t="s">
        <v>666</v>
      </c>
      <c r="C101" s="2">
        <v>45588</v>
      </c>
      <c r="D101" s="1" t="s">
        <v>10</v>
      </c>
      <c r="E101" s="3">
        <v>0.25</v>
      </c>
      <c r="F101" s="1" t="s">
        <v>1407</v>
      </c>
    </row>
    <row r="102" spans="1:6" x14ac:dyDescent="0.3">
      <c r="B102" s="1" t="s">
        <v>274</v>
      </c>
      <c r="C102" s="2">
        <v>45588</v>
      </c>
      <c r="D102" s="1" t="s">
        <v>69</v>
      </c>
      <c r="E102" s="3">
        <v>1</v>
      </c>
      <c r="F102" s="1" t="s">
        <v>1408</v>
      </c>
    </row>
    <row r="103" spans="1:6" ht="28.8" x14ac:dyDescent="0.3">
      <c r="A103" s="1" t="s">
        <v>1307</v>
      </c>
      <c r="B103" s="1" t="s">
        <v>384</v>
      </c>
      <c r="C103" s="2">
        <v>45588</v>
      </c>
      <c r="D103" s="1" t="s">
        <v>18</v>
      </c>
      <c r="E103" s="3">
        <v>0.75</v>
      </c>
      <c r="F103" s="1" t="s">
        <v>1409</v>
      </c>
    </row>
    <row r="104" spans="1:6" ht="28.8" x14ac:dyDescent="0.3">
      <c r="A104" s="1" t="s">
        <v>1307</v>
      </c>
      <c r="B104" s="1" t="s">
        <v>384</v>
      </c>
      <c r="C104" s="2">
        <v>45588</v>
      </c>
      <c r="D104" s="1" t="s">
        <v>8</v>
      </c>
      <c r="E104" s="3">
        <v>0.25</v>
      </c>
      <c r="F104" s="1" t="s">
        <v>1410</v>
      </c>
    </row>
    <row r="105" spans="1:6" ht="43.2" x14ac:dyDescent="0.3">
      <c r="A105" s="1" t="s">
        <v>1297</v>
      </c>
      <c r="B105" s="1" t="s">
        <v>640</v>
      </c>
      <c r="C105" s="2">
        <v>45588</v>
      </c>
      <c r="D105" s="1" t="s">
        <v>8</v>
      </c>
      <c r="E105" s="3">
        <v>0.5</v>
      </c>
      <c r="F105" s="1" t="s">
        <v>1411</v>
      </c>
    </row>
    <row r="106" spans="1:6" ht="28.8" x14ac:dyDescent="0.3">
      <c r="A106" s="1" t="s">
        <v>1304</v>
      </c>
      <c r="B106" s="1" t="s">
        <v>1412</v>
      </c>
      <c r="C106" s="2">
        <v>45588</v>
      </c>
      <c r="D106" s="1" t="s">
        <v>21</v>
      </c>
      <c r="E106" s="3">
        <v>2.25</v>
      </c>
      <c r="F106" s="1" t="s">
        <v>1413</v>
      </c>
    </row>
    <row r="107" spans="1:6" ht="57.6" x14ac:dyDescent="0.3">
      <c r="A107" s="1" t="s">
        <v>1304</v>
      </c>
      <c r="B107" s="1" t="s">
        <v>1412</v>
      </c>
      <c r="C107" s="2">
        <v>45588</v>
      </c>
      <c r="D107" s="1" t="s">
        <v>8</v>
      </c>
      <c r="E107" s="3">
        <v>0.5</v>
      </c>
      <c r="F107" s="1" t="s">
        <v>1414</v>
      </c>
    </row>
    <row r="108" spans="1:6" x14ac:dyDescent="0.3">
      <c r="B108" s="1" t="s">
        <v>274</v>
      </c>
      <c r="C108" s="2">
        <v>45588</v>
      </c>
      <c r="D108" s="1" t="s">
        <v>69</v>
      </c>
      <c r="E108" s="3">
        <v>0.25</v>
      </c>
      <c r="F108" s="1" t="s">
        <v>1415</v>
      </c>
    </row>
    <row r="109" spans="1:6" ht="28.8" x14ac:dyDescent="0.3">
      <c r="B109" s="1" t="s">
        <v>274</v>
      </c>
      <c r="C109" s="2">
        <v>45588</v>
      </c>
      <c r="D109" s="1" t="s">
        <v>66</v>
      </c>
      <c r="E109" s="3">
        <v>0.25</v>
      </c>
      <c r="F109" s="1" t="s">
        <v>1416</v>
      </c>
    </row>
    <row r="110" spans="1:6" ht="43.2" x14ac:dyDescent="0.3">
      <c r="A110" s="1" t="s">
        <v>1311</v>
      </c>
      <c r="B110" s="1" t="s">
        <v>274</v>
      </c>
      <c r="C110" s="2">
        <v>45593</v>
      </c>
      <c r="D110" s="1" t="s">
        <v>20</v>
      </c>
      <c r="E110" s="3">
        <v>7.25</v>
      </c>
      <c r="F110" s="1" t="s">
        <v>1417</v>
      </c>
    </row>
    <row r="111" spans="1:6" x14ac:dyDescent="0.3">
      <c r="B111" s="1" t="s">
        <v>274</v>
      </c>
      <c r="C111" s="2">
        <v>45593</v>
      </c>
      <c r="D111" s="1" t="s">
        <v>10</v>
      </c>
      <c r="E111" s="3">
        <v>0.75</v>
      </c>
    </row>
    <row r="112" spans="1:6" ht="57.6" x14ac:dyDescent="0.3">
      <c r="A112" s="1" t="s">
        <v>1297</v>
      </c>
      <c r="B112" s="1" t="s">
        <v>640</v>
      </c>
      <c r="C112" s="2">
        <v>45590</v>
      </c>
      <c r="D112" s="1" t="s">
        <v>18</v>
      </c>
      <c r="E112" s="3">
        <v>6.5</v>
      </c>
      <c r="F112" s="1" t="s">
        <v>1418</v>
      </c>
    </row>
    <row r="113" spans="1:6" ht="28.8" x14ac:dyDescent="0.3">
      <c r="B113" s="1" t="s">
        <v>1373</v>
      </c>
      <c r="C113" s="2">
        <v>45589</v>
      </c>
      <c r="D113" s="1" t="s">
        <v>22</v>
      </c>
      <c r="E113" s="3">
        <v>2.5</v>
      </c>
      <c r="F113" s="1" t="s">
        <v>1419</v>
      </c>
    </row>
    <row r="114" spans="1:6" ht="72" x14ac:dyDescent="0.3">
      <c r="A114" s="1" t="s">
        <v>80</v>
      </c>
      <c r="B114" s="1" t="s">
        <v>178</v>
      </c>
      <c r="C114" s="2">
        <v>45589</v>
      </c>
      <c r="D114" s="1" t="s">
        <v>14</v>
      </c>
      <c r="E114" s="3">
        <v>1.5</v>
      </c>
      <c r="F114" s="1" t="s">
        <v>1420</v>
      </c>
    </row>
    <row r="115" spans="1:6" ht="86.4" x14ac:dyDescent="0.3">
      <c r="A115" s="1" t="s">
        <v>1317</v>
      </c>
      <c r="B115" s="1" t="s">
        <v>1393</v>
      </c>
      <c r="C115" s="2">
        <v>45589</v>
      </c>
      <c r="D115" s="1" t="s">
        <v>14</v>
      </c>
      <c r="E115" s="3">
        <v>1.5</v>
      </c>
      <c r="F115" s="1" t="s">
        <v>1421</v>
      </c>
    </row>
    <row r="116" spans="1:6" x14ac:dyDescent="0.3">
      <c r="B116" s="1" t="s">
        <v>274</v>
      </c>
      <c r="C116" s="2">
        <v>45589</v>
      </c>
      <c r="D116" s="1" t="s">
        <v>17</v>
      </c>
      <c r="E116" s="3">
        <v>1.5</v>
      </c>
      <c r="F116" s="1" t="s">
        <v>1422</v>
      </c>
    </row>
    <row r="117" spans="1:6" x14ac:dyDescent="0.3">
      <c r="B117" s="1" t="s">
        <v>274</v>
      </c>
      <c r="C117" s="2">
        <v>45589</v>
      </c>
      <c r="D117" s="1" t="s">
        <v>66</v>
      </c>
      <c r="E117" s="3">
        <v>1</v>
      </c>
      <c r="F117" s="1" t="s">
        <v>1423</v>
      </c>
    </row>
    <row r="118" spans="1:6" x14ac:dyDescent="0.3">
      <c r="B118" s="1" t="s">
        <v>274</v>
      </c>
      <c r="C118" s="2">
        <v>45594</v>
      </c>
      <c r="D118" s="1" t="s">
        <v>69</v>
      </c>
      <c r="E118" s="3">
        <v>0.75</v>
      </c>
      <c r="F118" s="1" t="s">
        <v>1424</v>
      </c>
    </row>
    <row r="119" spans="1:6" ht="72" x14ac:dyDescent="0.3">
      <c r="A119" s="1" t="s">
        <v>1317</v>
      </c>
      <c r="B119" s="1" t="s">
        <v>1425</v>
      </c>
      <c r="C119" s="2">
        <v>45594</v>
      </c>
      <c r="D119" s="1" t="s">
        <v>14</v>
      </c>
      <c r="E119" s="3">
        <v>0.5</v>
      </c>
      <c r="F119" s="1" t="s">
        <v>1426</v>
      </c>
    </row>
    <row r="120" spans="1:6" ht="43.2" x14ac:dyDescent="0.3">
      <c r="B120" s="1" t="s">
        <v>274</v>
      </c>
      <c r="C120" s="2">
        <v>45594</v>
      </c>
      <c r="D120" s="1" t="s">
        <v>69</v>
      </c>
      <c r="E120" s="3">
        <v>2</v>
      </c>
      <c r="F120" s="1" t="s">
        <v>1427</v>
      </c>
    </row>
    <row r="121" spans="1:6" x14ac:dyDescent="0.3">
      <c r="A121" s="1" t="s">
        <v>1311</v>
      </c>
      <c r="B121" s="1" t="s">
        <v>291</v>
      </c>
      <c r="C121" s="2">
        <v>45594</v>
      </c>
      <c r="D121" s="1" t="s">
        <v>20</v>
      </c>
      <c r="E121" s="3">
        <v>0.75</v>
      </c>
      <c r="F121" s="1" t="s">
        <v>1428</v>
      </c>
    </row>
    <row r="122" spans="1:6" ht="28.8" x14ac:dyDescent="0.3">
      <c r="A122" s="1" t="s">
        <v>1295</v>
      </c>
      <c r="B122" s="1" t="s">
        <v>1102</v>
      </c>
      <c r="C122" s="2">
        <v>45594</v>
      </c>
      <c r="D122" s="1" t="s">
        <v>7</v>
      </c>
      <c r="E122" s="3">
        <v>0.5</v>
      </c>
      <c r="F122" s="1" t="s">
        <v>1429</v>
      </c>
    </row>
    <row r="123" spans="1:6" ht="43.2" x14ac:dyDescent="0.3">
      <c r="A123" s="1" t="s">
        <v>1295</v>
      </c>
      <c r="B123" s="1" t="s">
        <v>1102</v>
      </c>
      <c r="C123" s="2">
        <v>45594</v>
      </c>
      <c r="D123" s="1" t="s">
        <v>8</v>
      </c>
      <c r="E123" s="3">
        <v>0.25</v>
      </c>
      <c r="F123" s="1" t="s">
        <v>1430</v>
      </c>
    </row>
    <row r="124" spans="1:6" ht="28.8" x14ac:dyDescent="0.3">
      <c r="B124" s="1" t="s">
        <v>274</v>
      </c>
      <c r="C124" s="2">
        <v>45594</v>
      </c>
      <c r="D124" s="1" t="s">
        <v>22</v>
      </c>
      <c r="E124" s="3">
        <v>1.5</v>
      </c>
      <c r="F124" s="1" t="s">
        <v>1431</v>
      </c>
    </row>
    <row r="125" spans="1:6" ht="28.8" x14ac:dyDescent="0.3">
      <c r="B125" s="1" t="s">
        <v>274</v>
      </c>
      <c r="C125" s="2">
        <v>45594</v>
      </c>
      <c r="D125" s="1" t="s">
        <v>66</v>
      </c>
      <c r="E125" s="3">
        <v>0.5</v>
      </c>
      <c r="F125" s="1" t="s">
        <v>1432</v>
      </c>
    </row>
    <row r="126" spans="1:6" ht="57.6" x14ac:dyDescent="0.3">
      <c r="A126" s="1" t="s">
        <v>1091</v>
      </c>
      <c r="B126" s="1" t="s">
        <v>215</v>
      </c>
      <c r="C126" s="2">
        <v>45594</v>
      </c>
      <c r="D126" s="1" t="s">
        <v>8</v>
      </c>
      <c r="E126" s="3">
        <v>0.5</v>
      </c>
      <c r="F126" s="1" t="s">
        <v>1433</v>
      </c>
    </row>
    <row r="127" spans="1:6" x14ac:dyDescent="0.3">
      <c r="B127" s="1" t="s">
        <v>274</v>
      </c>
      <c r="C127" s="2">
        <v>45594</v>
      </c>
      <c r="D127" s="1" t="s">
        <v>66</v>
      </c>
      <c r="E127" s="3">
        <v>0.25</v>
      </c>
      <c r="F127" s="1" t="s">
        <v>1434</v>
      </c>
    </row>
    <row r="128" spans="1:6" ht="57.6" x14ac:dyDescent="0.3">
      <c r="B128" s="1" t="s">
        <v>274</v>
      </c>
      <c r="C128" s="2">
        <v>45594</v>
      </c>
      <c r="D128" s="1" t="s">
        <v>69</v>
      </c>
      <c r="E128" s="3">
        <v>0.25</v>
      </c>
      <c r="F128" s="1" t="s">
        <v>1435</v>
      </c>
    </row>
    <row r="129" spans="1:6" ht="57.6" x14ac:dyDescent="0.3">
      <c r="B129" s="1" t="s">
        <v>274</v>
      </c>
      <c r="C129" s="2">
        <v>45594</v>
      </c>
      <c r="D129" s="1" t="s">
        <v>69</v>
      </c>
      <c r="E129" s="3">
        <v>0.25</v>
      </c>
      <c r="F129" s="1" t="s">
        <v>1436</v>
      </c>
    </row>
    <row r="130" spans="1:6" x14ac:dyDescent="0.3">
      <c r="A130" s="1" t="s">
        <v>1297</v>
      </c>
      <c r="B130" s="1" t="s">
        <v>640</v>
      </c>
      <c r="C130" s="2">
        <v>45595</v>
      </c>
      <c r="D130" s="1" t="s">
        <v>18</v>
      </c>
      <c r="E130" s="3">
        <v>2.25</v>
      </c>
      <c r="F130" s="1" t="s">
        <v>1437</v>
      </c>
    </row>
    <row r="131" spans="1:6" ht="43.2" x14ac:dyDescent="0.3">
      <c r="A131" s="1" t="s">
        <v>1297</v>
      </c>
      <c r="B131" s="1" t="s">
        <v>640</v>
      </c>
      <c r="C131" s="2">
        <v>45595</v>
      </c>
      <c r="D131" s="1" t="s">
        <v>8</v>
      </c>
      <c r="E131" s="3">
        <v>0.5</v>
      </c>
      <c r="F131" s="1" t="s">
        <v>1438</v>
      </c>
    </row>
    <row r="132" spans="1:6" ht="57.6" x14ac:dyDescent="0.3">
      <c r="A132" s="1" t="s">
        <v>1309</v>
      </c>
      <c r="B132" s="1" t="s">
        <v>666</v>
      </c>
      <c r="C132" s="2">
        <v>45595</v>
      </c>
      <c r="D132" s="1" t="s">
        <v>10</v>
      </c>
      <c r="E132" s="3">
        <v>1.75</v>
      </c>
      <c r="F132" s="1" t="s">
        <v>1439</v>
      </c>
    </row>
    <row r="133" spans="1:6" ht="28.8" x14ac:dyDescent="0.3">
      <c r="A133" s="1" t="s">
        <v>1309</v>
      </c>
      <c r="B133" s="1" t="s">
        <v>1440</v>
      </c>
      <c r="C133" s="2">
        <v>45595</v>
      </c>
      <c r="D133" s="1" t="s">
        <v>8</v>
      </c>
      <c r="E133" s="3">
        <v>0.25</v>
      </c>
      <c r="F133" s="1" t="s">
        <v>1441</v>
      </c>
    </row>
    <row r="134" spans="1:6" ht="43.2" x14ac:dyDescent="0.3">
      <c r="A134" s="1" t="s">
        <v>1311</v>
      </c>
      <c r="B134" s="1" t="s">
        <v>274</v>
      </c>
      <c r="C134" s="2">
        <v>45595</v>
      </c>
      <c r="D134" s="1" t="s">
        <v>8</v>
      </c>
      <c r="E134" s="3">
        <v>0.25</v>
      </c>
      <c r="F134" s="1" t="s">
        <v>1442</v>
      </c>
    </row>
    <row r="135" spans="1:6" x14ac:dyDescent="0.3">
      <c r="B135" s="1" t="s">
        <v>274</v>
      </c>
      <c r="C135" s="2">
        <v>45595</v>
      </c>
      <c r="D135" s="1" t="s">
        <v>66</v>
      </c>
      <c r="E135" s="3">
        <v>0.25</v>
      </c>
      <c r="F135" s="1" t="s">
        <v>1443</v>
      </c>
    </row>
    <row r="136" spans="1:6" x14ac:dyDescent="0.3">
      <c r="B136" s="1" t="s">
        <v>274</v>
      </c>
      <c r="C136" s="2">
        <v>45595</v>
      </c>
      <c r="D136" s="1" t="s">
        <v>69</v>
      </c>
      <c r="E136" s="3">
        <v>0.25</v>
      </c>
      <c r="F136" s="1" t="s">
        <v>1444</v>
      </c>
    </row>
    <row r="137" spans="1:6" ht="28.8" x14ac:dyDescent="0.3">
      <c r="A137" s="1" t="s">
        <v>1309</v>
      </c>
      <c r="B137" s="1" t="s">
        <v>666</v>
      </c>
      <c r="C137" s="2">
        <v>45595</v>
      </c>
      <c r="D137" s="1" t="s">
        <v>10</v>
      </c>
      <c r="E137" s="3">
        <v>0.25</v>
      </c>
      <c r="F137" s="1" t="s">
        <v>1445</v>
      </c>
    </row>
    <row r="138" spans="1:6" ht="43.2" x14ac:dyDescent="0.3">
      <c r="A138" s="1" t="s">
        <v>1311</v>
      </c>
      <c r="B138" s="1" t="s">
        <v>274</v>
      </c>
      <c r="C138" s="2">
        <v>45595</v>
      </c>
      <c r="D138" s="1" t="s">
        <v>8</v>
      </c>
      <c r="E138" s="3">
        <v>0.75</v>
      </c>
      <c r="F138" s="1" t="s">
        <v>1446</v>
      </c>
    </row>
    <row r="139" spans="1:6" ht="43.2" x14ac:dyDescent="0.3">
      <c r="A139" s="1" t="s">
        <v>1314</v>
      </c>
      <c r="B139" s="1" t="s">
        <v>1447</v>
      </c>
      <c r="C139" s="2">
        <v>45596</v>
      </c>
      <c r="D139" s="1" t="s">
        <v>18</v>
      </c>
      <c r="E139" s="3">
        <v>8</v>
      </c>
      <c r="F139" s="1" t="s">
        <v>1448</v>
      </c>
    </row>
    <row r="140" spans="1:6" x14ac:dyDescent="0.3">
      <c r="C140" s="2"/>
    </row>
    <row r="141" spans="1:6" x14ac:dyDescent="0.3">
      <c r="C141" s="2"/>
    </row>
    <row r="142" spans="1:6" x14ac:dyDescent="0.3">
      <c r="C142" s="2"/>
    </row>
    <row r="143" spans="1:6" x14ac:dyDescent="0.3">
      <c r="C143" s="2"/>
    </row>
    <row r="144" spans="1:6" x14ac:dyDescent="0.3">
      <c r="C144" s="2"/>
    </row>
    <row r="145" spans="3:3" x14ac:dyDescent="0.3">
      <c r="C145" s="2"/>
    </row>
    <row r="146" spans="3:3" x14ac:dyDescent="0.3">
      <c r="C146" s="2"/>
    </row>
    <row r="147" spans="3:3" x14ac:dyDescent="0.3">
      <c r="C147" s="2"/>
    </row>
    <row r="148" spans="3:3" x14ac:dyDescent="0.3">
      <c r="C148" s="2"/>
    </row>
    <row r="149" spans="3:3" x14ac:dyDescent="0.3">
      <c r="C149" s="2"/>
    </row>
    <row r="160" spans="3:3" ht="15.75" customHeight="1" x14ac:dyDescent="0.3"/>
    <row r="161" spans="3:3" x14ac:dyDescent="0.3">
      <c r="C161" s="2"/>
    </row>
    <row r="172" spans="3:3" ht="15.75" customHeight="1" x14ac:dyDescent="0.3"/>
  </sheetData>
  <dataValidations count="1">
    <dataValidation type="list" allowBlank="1" showInputMessage="1" showErrorMessage="1" sqref="D1:D160 D162:D1048576" xr:uid="{01A99C0A-86F0-4D83-B89E-BADC167F2224}">
      <formula1>"GME Admin, Admin,Teach, Meeting: Intake, Meeting: Methods/Ideas, Meeting: Analytics, Analysis, Email/Correspondance, Products, Review/Revise Package, SAP, DRR, Misc, COSMOS, Prep Work, 'Update TIME'!$B$1"</formula1>
    </dataValidation>
  </dataValidation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6143-E68A-45DA-A0A5-965D8641710B}">
  <dimension ref="A1:N169"/>
  <sheetViews>
    <sheetView topLeftCell="A76" workbookViewId="0">
      <selection activeCell="C88" sqref="C88"/>
    </sheetView>
  </sheetViews>
  <sheetFormatPr defaultRowHeight="14.4" x14ac:dyDescent="0.3"/>
  <cols>
    <col min="1" max="1" width="48.109375" style="1" customWidth="1"/>
    <col min="2" max="2" width="17.5546875" style="1" customWidth="1"/>
    <col min="3" max="3" width="11.33203125" style="1" bestFit="1" customWidth="1"/>
    <col min="4" max="4" width="25.109375" style="1" customWidth="1"/>
    <col min="5" max="5" width="13.5546875" style="3" customWidth="1"/>
    <col min="6" max="6" width="47.88671875" style="1" customWidth="1"/>
    <col min="7" max="7" width="11.5546875" customWidth="1"/>
    <col min="9" max="9" width="30.6640625" customWidth="1"/>
    <col min="11" max="11" width="23.6640625" customWidth="1"/>
  </cols>
  <sheetData>
    <row r="1" spans="1:14" ht="28.8" x14ac:dyDescent="0.3">
      <c r="A1" s="1" t="s">
        <v>146</v>
      </c>
      <c r="B1" s="1" t="s">
        <v>147</v>
      </c>
      <c r="C1" s="1" t="s">
        <v>148</v>
      </c>
      <c r="D1" s="1" t="s">
        <v>149</v>
      </c>
      <c r="E1" s="3" t="s">
        <v>150</v>
      </c>
      <c r="F1" s="1" t="s">
        <v>151</v>
      </c>
      <c r="G1" s="11" t="s">
        <v>91</v>
      </c>
      <c r="H1" t="s">
        <v>92</v>
      </c>
      <c r="I1" s="9" t="s">
        <v>93</v>
      </c>
      <c r="J1" s="7" t="s">
        <v>94</v>
      </c>
      <c r="K1" s="10" t="s">
        <v>95</v>
      </c>
      <c r="L1" s="10" t="s">
        <v>96</v>
      </c>
    </row>
    <row r="2" spans="1:14" ht="21.75" customHeight="1" x14ac:dyDescent="0.3">
      <c r="A2" s="1" t="s">
        <v>1449</v>
      </c>
      <c r="B2" s="1" t="s">
        <v>153</v>
      </c>
      <c r="C2" s="2">
        <v>45603</v>
      </c>
      <c r="D2" s="1" t="s">
        <v>66</v>
      </c>
      <c r="E2" s="3">
        <v>0.25</v>
      </c>
      <c r="F2" s="43" t="s">
        <v>1450</v>
      </c>
      <c r="G2" t="s">
        <v>101</v>
      </c>
      <c r="H2">
        <v>13</v>
      </c>
      <c r="I2" t="s">
        <v>19</v>
      </c>
      <c r="J2">
        <f>SUMIF(A$2:A$279, I2, E$2:E282)</f>
        <v>0</v>
      </c>
      <c r="K2" s="10" t="s">
        <v>4</v>
      </c>
      <c r="L2" s="1">
        <f>SUMIF(D$2:D$279, K2, E$2:E279)</f>
        <v>9</v>
      </c>
      <c r="N2" s="23"/>
    </row>
    <row r="3" spans="1:14" ht="36" customHeight="1" x14ac:dyDescent="0.3">
      <c r="A3" s="1" t="s">
        <v>1449</v>
      </c>
      <c r="B3" s="1" t="s">
        <v>153</v>
      </c>
      <c r="C3" s="2">
        <v>45603</v>
      </c>
      <c r="D3" s="1" t="s">
        <v>4</v>
      </c>
      <c r="E3" s="3">
        <v>1</v>
      </c>
      <c r="F3" s="43" t="s">
        <v>1451</v>
      </c>
      <c r="G3" t="s">
        <v>105</v>
      </c>
      <c r="H3">
        <v>163.44999999999999</v>
      </c>
      <c r="I3" s="4" t="s">
        <v>27</v>
      </c>
      <c r="J3">
        <f>SUMIF(A$2:A$279, I3, E$2:E283)</f>
        <v>0</v>
      </c>
      <c r="K3" s="10" t="s">
        <v>6</v>
      </c>
      <c r="L3" s="1">
        <f>SUMIF(D$2:D$279, K3, E$2:E280)</f>
        <v>1.5</v>
      </c>
      <c r="N3" s="4"/>
    </row>
    <row r="4" spans="1:14" ht="35.25" customHeight="1" x14ac:dyDescent="0.3">
      <c r="A4" s="1" t="s">
        <v>1449</v>
      </c>
      <c r="B4" s="1" t="s">
        <v>153</v>
      </c>
      <c r="C4" s="2">
        <v>45603</v>
      </c>
      <c r="D4" s="1" t="s">
        <v>18</v>
      </c>
      <c r="E4" s="3">
        <v>1.5</v>
      </c>
      <c r="F4" s="43" t="s">
        <v>1452</v>
      </c>
      <c r="I4" s="72" t="s">
        <v>28</v>
      </c>
      <c r="J4">
        <f>SUMIF(A$2:A$279, I4, E$2:E284)</f>
        <v>0</v>
      </c>
      <c r="K4" s="10" t="s">
        <v>7</v>
      </c>
      <c r="L4" s="1">
        <f>SUMIF(D$2:D$279, K4, E$2:E281)</f>
        <v>1.5</v>
      </c>
      <c r="N4" s="23"/>
    </row>
    <row r="5" spans="1:14" ht="26.25" customHeight="1" x14ac:dyDescent="0.3">
      <c r="A5" s="1" t="s">
        <v>1449</v>
      </c>
      <c r="B5" s="1" t="s">
        <v>153</v>
      </c>
      <c r="C5" s="2">
        <v>45604</v>
      </c>
      <c r="D5" s="1" t="s">
        <v>18</v>
      </c>
      <c r="E5" s="3">
        <v>4</v>
      </c>
      <c r="F5" s="43" t="s">
        <v>1452</v>
      </c>
      <c r="I5" s="4" t="s">
        <v>31</v>
      </c>
      <c r="J5">
        <f>SUMIF(A$2:A$279, I5, E$2:E285)</f>
        <v>0</v>
      </c>
      <c r="K5" s="10" t="s">
        <v>8</v>
      </c>
      <c r="L5" s="1">
        <f>SUMIF(D$2:D$279, K5, E$2:E282)</f>
        <v>0</v>
      </c>
      <c r="N5" s="4"/>
    </row>
    <row r="6" spans="1:14" ht="27" customHeight="1" x14ac:dyDescent="0.3">
      <c r="A6" s="1" t="s">
        <v>1449</v>
      </c>
      <c r="B6" s="1" t="s">
        <v>153</v>
      </c>
      <c r="C6" s="2">
        <v>45607</v>
      </c>
      <c r="D6" s="1" t="s">
        <v>18</v>
      </c>
      <c r="E6" s="3">
        <v>5</v>
      </c>
      <c r="F6" s="43" t="s">
        <v>1452</v>
      </c>
      <c r="I6" s="23" t="s">
        <v>53</v>
      </c>
      <c r="J6">
        <f>SUMIF(A$2:A$279, I6, E$2:E286)</f>
        <v>0</v>
      </c>
      <c r="K6" s="10" t="s">
        <v>10</v>
      </c>
      <c r="L6" s="1">
        <f>SUMIF(D$2:D$279, K6, E$2:E283)</f>
        <v>5.5</v>
      </c>
      <c r="N6" s="23"/>
    </row>
    <row r="7" spans="1:14" ht="33" customHeight="1" x14ac:dyDescent="0.3">
      <c r="A7" s="1" t="s">
        <v>1449</v>
      </c>
      <c r="B7" s="1" t="s">
        <v>153</v>
      </c>
      <c r="C7" s="2">
        <v>45607</v>
      </c>
      <c r="D7" s="1" t="s">
        <v>66</v>
      </c>
      <c r="E7" s="3">
        <v>0.75</v>
      </c>
      <c r="F7" s="43" t="s">
        <v>1453</v>
      </c>
      <c r="I7" s="4" t="s">
        <v>44</v>
      </c>
      <c r="J7">
        <f>SUMIF(A$2:A$279, I7, E$2:E287)</f>
        <v>0</v>
      </c>
      <c r="K7" s="10" t="s">
        <v>12</v>
      </c>
      <c r="L7" s="1">
        <f>SUMIF(D$2:D$279, K7, E$2:E284)</f>
        <v>0</v>
      </c>
      <c r="N7" s="4"/>
    </row>
    <row r="8" spans="1:14" ht="29.25" customHeight="1" x14ac:dyDescent="0.3">
      <c r="A8" s="1" t="s">
        <v>1449</v>
      </c>
      <c r="B8" s="1" t="s">
        <v>153</v>
      </c>
      <c r="C8" s="2">
        <v>45608</v>
      </c>
      <c r="D8" s="1" t="s">
        <v>18</v>
      </c>
      <c r="E8" s="3">
        <v>4</v>
      </c>
      <c r="F8" s="1" t="s">
        <v>1452</v>
      </c>
      <c r="I8" s="23" t="s">
        <v>46</v>
      </c>
      <c r="J8">
        <f>SUMIF(A$2:A$279, I8, E$2:E288)</f>
        <v>0</v>
      </c>
      <c r="K8" s="10" t="s">
        <v>14</v>
      </c>
      <c r="L8" s="1">
        <f>SUMIF(D$2:D$279, K8, E$2:E285)</f>
        <v>0</v>
      </c>
      <c r="N8" s="72"/>
    </row>
    <row r="9" spans="1:14" ht="33.75" customHeight="1" x14ac:dyDescent="0.3">
      <c r="A9" s="1" t="s">
        <v>1449</v>
      </c>
      <c r="B9" s="1" t="s">
        <v>153</v>
      </c>
      <c r="C9" s="2">
        <v>45609</v>
      </c>
      <c r="D9" s="1" t="s">
        <v>18</v>
      </c>
      <c r="E9" s="3">
        <v>2.5</v>
      </c>
      <c r="F9" s="1" t="s">
        <v>1452</v>
      </c>
      <c r="I9" s="4" t="s">
        <v>5</v>
      </c>
      <c r="J9">
        <f>SUMIF(A$2:A$279, I9, E$2:E289)</f>
        <v>0</v>
      </c>
      <c r="K9" s="10" t="s">
        <v>69</v>
      </c>
      <c r="L9" s="1">
        <f>SUMIF(D$2:D$279, K9, E$2:E286)</f>
        <v>14.5</v>
      </c>
      <c r="N9" s="4"/>
    </row>
    <row r="10" spans="1:14" ht="43.5" customHeight="1" x14ac:dyDescent="0.3">
      <c r="A10" s="1" t="s">
        <v>1449</v>
      </c>
      <c r="B10" s="1" t="s">
        <v>153</v>
      </c>
      <c r="C10" s="2">
        <v>45610</v>
      </c>
      <c r="D10" s="1" t="s">
        <v>18</v>
      </c>
      <c r="E10" s="3">
        <v>2.25</v>
      </c>
      <c r="F10" s="43" t="s">
        <v>1454</v>
      </c>
      <c r="I10" s="23" t="s">
        <v>57</v>
      </c>
      <c r="J10">
        <f>SUMIF(A$2:A$279, I10, E$2:E290)</f>
        <v>0</v>
      </c>
      <c r="K10" s="10" t="s">
        <v>66</v>
      </c>
      <c r="L10" s="1">
        <f>SUMIF(D$2:D$279, K10, E$2:E287)</f>
        <v>20.5</v>
      </c>
      <c r="N10" s="23"/>
    </row>
    <row r="11" spans="1:14" ht="33.75" customHeight="1" x14ac:dyDescent="0.3">
      <c r="A11" s="1" t="s">
        <v>1449</v>
      </c>
      <c r="B11" s="1" t="s">
        <v>153</v>
      </c>
      <c r="C11" s="2">
        <v>45610</v>
      </c>
      <c r="D11" s="1" t="s">
        <v>18</v>
      </c>
      <c r="E11" s="3">
        <v>1.5</v>
      </c>
      <c r="F11" s="43" t="s">
        <v>1455</v>
      </c>
      <c r="I11" s="4" t="s">
        <v>49</v>
      </c>
      <c r="J11">
        <f>SUMIF(A$2:A$279, I11, E$2:E291)</f>
        <v>0</v>
      </c>
      <c r="K11" s="10" t="s">
        <v>17</v>
      </c>
      <c r="L11" s="1">
        <f>SUMIF(D$2:D$279, K11, E$2:E288)</f>
        <v>11</v>
      </c>
      <c r="N11" s="4"/>
    </row>
    <row r="12" spans="1:14" ht="27.75" customHeight="1" x14ac:dyDescent="0.3">
      <c r="A12" s="1" t="s">
        <v>1449</v>
      </c>
      <c r="B12" s="1" t="s">
        <v>153</v>
      </c>
      <c r="C12" s="2">
        <v>45611</v>
      </c>
      <c r="D12" s="1" t="s">
        <v>18</v>
      </c>
      <c r="E12" s="3">
        <v>0.25</v>
      </c>
      <c r="F12" s="43" t="s">
        <v>1456</v>
      </c>
      <c r="I12" s="4" t="s">
        <v>62</v>
      </c>
      <c r="J12">
        <f>SUMIF(A$2:A$279, I12, E$2:E292)</f>
        <v>0</v>
      </c>
      <c r="K12" s="10" t="s">
        <v>18</v>
      </c>
      <c r="L12" s="1">
        <f>SUMIF(D$2:D$279, K12, E$2:E289)</f>
        <v>51.7</v>
      </c>
      <c r="N12" s="23"/>
    </row>
    <row r="13" spans="1:14" ht="30" customHeight="1" x14ac:dyDescent="0.3">
      <c r="A13" s="1" t="s">
        <v>1449</v>
      </c>
      <c r="B13" s="1" t="s">
        <v>153</v>
      </c>
      <c r="C13" s="2">
        <v>45614</v>
      </c>
      <c r="D13" s="1" t="s">
        <v>10</v>
      </c>
      <c r="E13" s="3">
        <v>1</v>
      </c>
      <c r="F13" s="43" t="s">
        <v>1457</v>
      </c>
      <c r="I13" s="4" t="s">
        <v>126</v>
      </c>
      <c r="J13">
        <f>SUMIF(A$2:A$279, I13, E$2:E293)</f>
        <v>0</v>
      </c>
      <c r="K13" s="10" t="s">
        <v>20</v>
      </c>
      <c r="L13" s="1">
        <f>SUMIF(D$2:D$279, K13, E$2:E290)</f>
        <v>4</v>
      </c>
      <c r="N13" s="23"/>
    </row>
    <row r="14" spans="1:14" ht="85.5" customHeight="1" x14ac:dyDescent="0.3">
      <c r="A14" s="1" t="s">
        <v>1449</v>
      </c>
      <c r="B14" s="1" t="s">
        <v>153</v>
      </c>
      <c r="C14" s="2">
        <v>45615</v>
      </c>
      <c r="D14" s="1" t="s">
        <v>10</v>
      </c>
      <c r="E14" s="3">
        <v>0.25</v>
      </c>
      <c r="F14" s="43" t="s">
        <v>1458</v>
      </c>
      <c r="I14" s="23" t="s">
        <v>25</v>
      </c>
      <c r="J14">
        <f>SUMIF(A$2:A$279, I14, E$2:E294)</f>
        <v>0</v>
      </c>
      <c r="K14" s="10" t="s">
        <v>21</v>
      </c>
      <c r="L14" s="1">
        <f>SUMIF(D$2:D$279, K14, E$2:E291)</f>
        <v>0</v>
      </c>
      <c r="N14" s="4"/>
    </row>
    <row r="15" spans="1:14" ht="84" customHeight="1" x14ac:dyDescent="0.3">
      <c r="A15" s="1" t="s">
        <v>1449</v>
      </c>
      <c r="B15" s="1" t="s">
        <v>153</v>
      </c>
      <c r="C15" s="2">
        <v>45615</v>
      </c>
      <c r="D15" s="1" t="s">
        <v>10</v>
      </c>
      <c r="E15" s="3">
        <v>1.75</v>
      </c>
      <c r="F15" s="43" t="s">
        <v>1459</v>
      </c>
      <c r="K15" s="10" t="s">
        <v>129</v>
      </c>
      <c r="L15" s="1">
        <f>SUMIF(D$2:D$279, K15, E$2:E292)</f>
        <v>36</v>
      </c>
      <c r="N15" s="4"/>
    </row>
    <row r="16" spans="1:14" ht="28.5" customHeight="1" x14ac:dyDescent="0.3">
      <c r="A16" s="43" t="s">
        <v>1449</v>
      </c>
      <c r="B16" s="43" t="s">
        <v>153</v>
      </c>
      <c r="C16" s="2">
        <v>45623</v>
      </c>
      <c r="D16" s="1" t="s">
        <v>10</v>
      </c>
      <c r="E16" s="3">
        <v>0.25</v>
      </c>
      <c r="F16" s="43" t="s">
        <v>1460</v>
      </c>
      <c r="I16" s="12"/>
      <c r="J16" s="12"/>
      <c r="K16" s="13" t="s">
        <v>22</v>
      </c>
      <c r="L16" s="29">
        <f>SUMIF(D$2:D$279, K16, E$2:E293)</f>
        <v>0</v>
      </c>
      <c r="N16" s="4"/>
    </row>
    <row r="17" spans="1:14" ht="31.5" customHeight="1" x14ac:dyDescent="0.3">
      <c r="A17" s="43" t="s">
        <v>1461</v>
      </c>
      <c r="B17" s="1" t="s">
        <v>170</v>
      </c>
      <c r="C17" s="2">
        <v>45603</v>
      </c>
      <c r="D17" s="1" t="s">
        <v>66</v>
      </c>
      <c r="E17" s="3">
        <v>0.25</v>
      </c>
      <c r="F17" s="43" t="s">
        <v>1462</v>
      </c>
      <c r="J17">
        <f>SUM(J2:J14)</f>
        <v>0</v>
      </c>
      <c r="L17">
        <f>SUM(L2:L16)</f>
        <v>155.19999999999999</v>
      </c>
      <c r="N17" s="23"/>
    </row>
    <row r="18" spans="1:14" ht="39" customHeight="1" x14ac:dyDescent="0.3">
      <c r="A18" s="43" t="s">
        <v>1461</v>
      </c>
      <c r="B18" s="1" t="s">
        <v>170</v>
      </c>
      <c r="C18" s="2">
        <v>45604</v>
      </c>
      <c r="D18" s="1" t="s">
        <v>66</v>
      </c>
      <c r="E18" s="3">
        <v>0.25</v>
      </c>
      <c r="F18" s="43" t="s">
        <v>1463</v>
      </c>
      <c r="I18" t="s">
        <v>135</v>
      </c>
      <c r="J18" s="1">
        <f>L10</f>
        <v>20.5</v>
      </c>
      <c r="K18" t="s">
        <v>1464</v>
      </c>
      <c r="L18">
        <v>119</v>
      </c>
      <c r="N18" s="4"/>
    </row>
    <row r="19" spans="1:14" ht="26.25" customHeight="1" x14ac:dyDescent="0.3">
      <c r="A19" s="43" t="s">
        <v>1461</v>
      </c>
      <c r="B19" s="1" t="s">
        <v>170</v>
      </c>
      <c r="C19" s="2">
        <v>45607</v>
      </c>
      <c r="D19" s="1" t="s">
        <v>66</v>
      </c>
      <c r="E19" s="3">
        <v>0.5</v>
      </c>
      <c r="F19" s="43" t="s">
        <v>1465</v>
      </c>
      <c r="J19">
        <f>SUM(J17:J18)</f>
        <v>20.5</v>
      </c>
      <c r="N19" s="4"/>
    </row>
    <row r="20" spans="1:14" ht="34.5" customHeight="1" x14ac:dyDescent="0.3">
      <c r="A20" s="43" t="s">
        <v>1461</v>
      </c>
      <c r="B20" s="1" t="s">
        <v>170</v>
      </c>
      <c r="C20" s="2">
        <v>45608</v>
      </c>
      <c r="D20" s="1" t="s">
        <v>66</v>
      </c>
      <c r="E20" s="3">
        <v>1.25</v>
      </c>
      <c r="F20" s="43" t="s">
        <v>1466</v>
      </c>
      <c r="N20" s="131"/>
    </row>
    <row r="21" spans="1:14" ht="20.25" customHeight="1" x14ac:dyDescent="0.3">
      <c r="A21" s="43" t="s">
        <v>1461</v>
      </c>
      <c r="B21" s="1" t="s">
        <v>170</v>
      </c>
      <c r="C21" s="2">
        <v>45609</v>
      </c>
      <c r="D21" s="1" t="s">
        <v>66</v>
      </c>
      <c r="E21" s="3">
        <v>1.5</v>
      </c>
      <c r="F21" s="1" t="s">
        <v>1467</v>
      </c>
      <c r="N21" s="1"/>
    </row>
    <row r="22" spans="1:14" ht="26.25" customHeight="1" x14ac:dyDescent="0.3">
      <c r="A22" s="43" t="s">
        <v>1461</v>
      </c>
      <c r="B22" s="1" t="s">
        <v>170</v>
      </c>
      <c r="C22" s="2">
        <v>45609</v>
      </c>
      <c r="D22" s="1" t="s">
        <v>18</v>
      </c>
      <c r="E22" s="3">
        <v>1</v>
      </c>
      <c r="F22" s="43" t="s">
        <v>1468</v>
      </c>
      <c r="N22" s="132"/>
    </row>
    <row r="23" spans="1:14" ht="30" customHeight="1" x14ac:dyDescent="0.3">
      <c r="A23" s="43" t="s">
        <v>1461</v>
      </c>
      <c r="B23" s="1" t="s">
        <v>170</v>
      </c>
      <c r="C23" s="2">
        <v>45610</v>
      </c>
      <c r="D23" s="1" t="s">
        <v>17</v>
      </c>
      <c r="E23" s="3">
        <v>4</v>
      </c>
      <c r="F23" s="43" t="s">
        <v>1469</v>
      </c>
      <c r="N23" s="4"/>
    </row>
    <row r="24" spans="1:14" ht="29.25" customHeight="1" x14ac:dyDescent="0.3">
      <c r="A24" s="43" t="s">
        <v>1461</v>
      </c>
      <c r="B24" s="1" t="s">
        <v>170</v>
      </c>
      <c r="C24" s="2">
        <v>45611</v>
      </c>
      <c r="D24" s="1" t="s">
        <v>17</v>
      </c>
      <c r="E24" s="3">
        <v>6</v>
      </c>
      <c r="F24" s="43" t="s">
        <v>1470</v>
      </c>
      <c r="N24" s="23"/>
    </row>
    <row r="25" spans="1:14" ht="29.25" customHeight="1" x14ac:dyDescent="0.3">
      <c r="A25" s="43" t="s">
        <v>1461</v>
      </c>
      <c r="B25" s="1" t="s">
        <v>170</v>
      </c>
      <c r="C25" s="2">
        <v>45614</v>
      </c>
      <c r="D25" s="1" t="s">
        <v>66</v>
      </c>
      <c r="E25" s="3">
        <v>0.5</v>
      </c>
      <c r="F25" s="43" t="s">
        <v>1471</v>
      </c>
      <c r="N25" s="4"/>
    </row>
    <row r="26" spans="1:14" ht="31.5" customHeight="1" x14ac:dyDescent="0.3">
      <c r="A26" s="43" t="s">
        <v>1461</v>
      </c>
      <c r="B26" s="1" t="s">
        <v>170</v>
      </c>
      <c r="C26" s="2">
        <v>45614</v>
      </c>
      <c r="D26" s="1" t="s">
        <v>17</v>
      </c>
      <c r="E26" s="3">
        <v>1</v>
      </c>
      <c r="F26" s="43" t="s">
        <v>1472</v>
      </c>
      <c r="N26" s="4"/>
    </row>
    <row r="27" spans="1:14" ht="28.5" customHeight="1" x14ac:dyDescent="0.3">
      <c r="A27" s="43" t="s">
        <v>1461</v>
      </c>
      <c r="B27" s="1" t="s">
        <v>170</v>
      </c>
      <c r="C27" s="2">
        <v>45615</v>
      </c>
      <c r="D27" s="1" t="s">
        <v>4</v>
      </c>
      <c r="E27" s="3">
        <v>2</v>
      </c>
      <c r="F27" s="43" t="s">
        <v>1473</v>
      </c>
      <c r="N27" s="4"/>
    </row>
    <row r="28" spans="1:14" ht="29.25" customHeight="1" x14ac:dyDescent="0.3">
      <c r="A28" s="43" t="s">
        <v>1461</v>
      </c>
      <c r="B28" s="1" t="s">
        <v>170</v>
      </c>
      <c r="C28" s="2">
        <v>45616</v>
      </c>
      <c r="D28" s="1" t="s">
        <v>4</v>
      </c>
      <c r="E28" s="3">
        <v>6</v>
      </c>
      <c r="F28" s="43" t="s">
        <v>1474</v>
      </c>
      <c r="N28" s="23"/>
    </row>
    <row r="29" spans="1:14" ht="30" customHeight="1" x14ac:dyDescent="0.3">
      <c r="A29" s="43" t="s">
        <v>1461</v>
      </c>
      <c r="B29" s="1" t="s">
        <v>170</v>
      </c>
      <c r="C29" s="2">
        <v>45617</v>
      </c>
      <c r="D29" s="1" t="s">
        <v>18</v>
      </c>
      <c r="E29" s="3">
        <v>6</v>
      </c>
      <c r="F29" s="43" t="s">
        <v>1475</v>
      </c>
      <c r="N29" s="4"/>
    </row>
    <row r="30" spans="1:14" ht="34.5" customHeight="1" x14ac:dyDescent="0.3">
      <c r="A30" s="1" t="s">
        <v>1461</v>
      </c>
      <c r="B30" s="1" t="s">
        <v>170</v>
      </c>
      <c r="C30" s="2">
        <v>45623</v>
      </c>
      <c r="D30" s="1" t="s">
        <v>18</v>
      </c>
      <c r="E30" s="3">
        <v>0.25</v>
      </c>
      <c r="F30" s="43" t="s">
        <v>1476</v>
      </c>
      <c r="N30" s="23"/>
    </row>
    <row r="31" spans="1:14" ht="36.75" customHeight="1" x14ac:dyDescent="0.3">
      <c r="A31" s="43" t="s">
        <v>1461</v>
      </c>
      <c r="B31" s="1" t="s">
        <v>170</v>
      </c>
      <c r="C31" s="2">
        <v>45625</v>
      </c>
      <c r="D31" s="1" t="s">
        <v>18</v>
      </c>
      <c r="E31" s="3">
        <v>1</v>
      </c>
      <c r="F31" s="43" t="s">
        <v>1477</v>
      </c>
      <c r="N31" s="4"/>
    </row>
    <row r="32" spans="1:14" ht="45" customHeight="1" x14ac:dyDescent="0.3">
      <c r="A32" s="1" t="s">
        <v>1478</v>
      </c>
      <c r="B32" s="1" t="s">
        <v>640</v>
      </c>
      <c r="C32" s="2">
        <v>45604</v>
      </c>
      <c r="D32" s="1" t="s">
        <v>66</v>
      </c>
      <c r="E32" s="3">
        <v>1.5</v>
      </c>
      <c r="F32" s="43" t="s">
        <v>1479</v>
      </c>
      <c r="N32" s="23"/>
    </row>
    <row r="33" spans="1:14" ht="41.25" customHeight="1" x14ac:dyDescent="0.3">
      <c r="A33" s="1" t="s">
        <v>1478</v>
      </c>
      <c r="B33" s="1" t="s">
        <v>640</v>
      </c>
      <c r="C33" s="2">
        <v>45608</v>
      </c>
      <c r="D33" s="1" t="s">
        <v>20</v>
      </c>
      <c r="E33" s="3">
        <v>1</v>
      </c>
      <c r="F33" s="43" t="s">
        <v>1480</v>
      </c>
      <c r="N33" s="4"/>
    </row>
    <row r="34" spans="1:14" ht="43.5" customHeight="1" x14ac:dyDescent="0.3">
      <c r="A34" s="1" t="s">
        <v>1478</v>
      </c>
      <c r="B34" s="1" t="s">
        <v>640</v>
      </c>
      <c r="C34" s="2">
        <v>45609</v>
      </c>
      <c r="D34" s="1" t="s">
        <v>20</v>
      </c>
      <c r="E34" s="3">
        <v>0.5</v>
      </c>
      <c r="F34" s="43" t="s">
        <v>1481</v>
      </c>
      <c r="N34" s="99"/>
    </row>
    <row r="35" spans="1:14" ht="86.4" x14ac:dyDescent="0.3">
      <c r="A35" s="1" t="s">
        <v>1478</v>
      </c>
      <c r="B35" s="1" t="s">
        <v>640</v>
      </c>
      <c r="C35" s="2">
        <v>45610</v>
      </c>
      <c r="D35" s="1" t="s">
        <v>20</v>
      </c>
      <c r="E35" s="3">
        <v>0.5</v>
      </c>
      <c r="F35" s="42" t="s">
        <v>1482</v>
      </c>
    </row>
    <row r="36" spans="1:14" ht="72" x14ac:dyDescent="0.3">
      <c r="A36" s="1" t="s">
        <v>1478</v>
      </c>
      <c r="B36" s="1" t="s">
        <v>640</v>
      </c>
      <c r="C36" s="2">
        <v>45622</v>
      </c>
      <c r="D36" s="1" t="s">
        <v>66</v>
      </c>
      <c r="E36" s="3">
        <v>0.25</v>
      </c>
      <c r="F36" s="42" t="s">
        <v>1483</v>
      </c>
    </row>
    <row r="37" spans="1:14" ht="28.8" x14ac:dyDescent="0.3">
      <c r="A37" s="1" t="s">
        <v>1484</v>
      </c>
      <c r="B37" s="1" t="s">
        <v>162</v>
      </c>
      <c r="C37" s="2">
        <v>45615</v>
      </c>
      <c r="D37" s="1" t="s">
        <v>7</v>
      </c>
      <c r="E37" s="3">
        <v>0.5</v>
      </c>
      <c r="F37" s="1" t="s">
        <v>1485</v>
      </c>
    </row>
    <row r="38" spans="1:14" ht="57.6" x14ac:dyDescent="0.3">
      <c r="A38" s="4" t="s">
        <v>1486</v>
      </c>
      <c r="B38" s="1" t="s">
        <v>992</v>
      </c>
      <c r="C38" s="2">
        <v>45603</v>
      </c>
      <c r="D38" s="1" t="s">
        <v>66</v>
      </c>
      <c r="E38" s="3">
        <v>0.25</v>
      </c>
      <c r="F38" s="43" t="s">
        <v>1487</v>
      </c>
    </row>
    <row r="39" spans="1:14" ht="96" customHeight="1" x14ac:dyDescent="0.3">
      <c r="A39" s="1" t="s">
        <v>1488</v>
      </c>
      <c r="B39" s="1" t="s">
        <v>229</v>
      </c>
      <c r="C39" s="2">
        <v>45617</v>
      </c>
      <c r="D39" s="1" t="s">
        <v>18</v>
      </c>
      <c r="E39" s="3">
        <v>1</v>
      </c>
      <c r="F39" s="1" t="s">
        <v>1489</v>
      </c>
    </row>
    <row r="40" spans="1:14" ht="57.6" x14ac:dyDescent="0.3">
      <c r="A40" s="1" t="s">
        <v>1488</v>
      </c>
      <c r="B40" s="1" t="s">
        <v>229</v>
      </c>
      <c r="C40" s="2">
        <v>45618</v>
      </c>
      <c r="D40" s="1" t="s">
        <v>18</v>
      </c>
      <c r="E40" s="3">
        <v>6.45</v>
      </c>
      <c r="F40" s="43" t="s">
        <v>1490</v>
      </c>
    </row>
    <row r="41" spans="1:14" ht="129.6" x14ac:dyDescent="0.3">
      <c r="A41" s="1" t="s">
        <v>1488</v>
      </c>
      <c r="B41" s="1" t="s">
        <v>229</v>
      </c>
      <c r="C41" s="2">
        <v>45621</v>
      </c>
      <c r="D41" s="1" t="s">
        <v>18</v>
      </c>
      <c r="E41" s="3">
        <v>6</v>
      </c>
      <c r="F41" s="43" t="s">
        <v>1491</v>
      </c>
    </row>
    <row r="42" spans="1:14" ht="28.8" x14ac:dyDescent="0.3">
      <c r="A42" s="1" t="s">
        <v>1488</v>
      </c>
      <c r="B42" s="1" t="s">
        <v>229</v>
      </c>
      <c r="C42" s="2">
        <v>45622</v>
      </c>
      <c r="D42" s="1" t="s">
        <v>18</v>
      </c>
      <c r="E42" s="3">
        <v>4.25</v>
      </c>
      <c r="F42" s="1" t="s">
        <v>1492</v>
      </c>
    </row>
    <row r="43" spans="1:14" ht="24" customHeight="1" x14ac:dyDescent="0.3">
      <c r="A43" s="1" t="s">
        <v>1488</v>
      </c>
      <c r="B43" s="1" t="s">
        <v>229</v>
      </c>
      <c r="C43" s="2">
        <v>45623</v>
      </c>
      <c r="D43" s="1" t="s">
        <v>18</v>
      </c>
      <c r="E43" s="3">
        <v>3</v>
      </c>
      <c r="F43" s="1" t="s">
        <v>1493</v>
      </c>
    </row>
    <row r="44" spans="1:14" ht="23.25" customHeight="1" x14ac:dyDescent="0.3">
      <c r="A44" s="1" t="s">
        <v>1494</v>
      </c>
      <c r="B44" s="1" t="s">
        <v>215</v>
      </c>
      <c r="C44" s="2">
        <v>45617</v>
      </c>
      <c r="D44" s="1" t="s">
        <v>18</v>
      </c>
      <c r="E44" s="3">
        <v>0.25</v>
      </c>
      <c r="F44" s="43" t="s">
        <v>1495</v>
      </c>
    </row>
    <row r="45" spans="1:14" ht="24.75" customHeight="1" x14ac:dyDescent="0.3">
      <c r="A45" s="1" t="s">
        <v>1494</v>
      </c>
      <c r="B45" s="1" t="s">
        <v>215</v>
      </c>
      <c r="C45" s="2">
        <v>45625</v>
      </c>
      <c r="D45" s="1" t="s">
        <v>18</v>
      </c>
      <c r="E45" s="3">
        <v>1</v>
      </c>
      <c r="F45" s="43" t="s">
        <v>1496</v>
      </c>
    </row>
    <row r="46" spans="1:14" ht="36.75" customHeight="1" x14ac:dyDescent="0.3">
      <c r="A46" s="1" t="s">
        <v>1497</v>
      </c>
      <c r="B46" s="1" t="s">
        <v>260</v>
      </c>
      <c r="C46" s="2">
        <v>45602</v>
      </c>
      <c r="D46" s="1" t="s">
        <v>20</v>
      </c>
      <c r="E46" s="3">
        <v>1</v>
      </c>
      <c r="F46" s="43" t="s">
        <v>1498</v>
      </c>
    </row>
    <row r="47" spans="1:14" ht="72" x14ac:dyDescent="0.3">
      <c r="A47" s="1" t="s">
        <v>1497</v>
      </c>
      <c r="B47" s="1" t="s">
        <v>260</v>
      </c>
      <c r="C47" s="2">
        <v>45603</v>
      </c>
      <c r="D47" s="1" t="s">
        <v>66</v>
      </c>
      <c r="E47" s="3">
        <v>1</v>
      </c>
      <c r="F47" s="43" t="s">
        <v>1499</v>
      </c>
    </row>
    <row r="48" spans="1:14" ht="158.4" x14ac:dyDescent="0.3">
      <c r="A48" s="1" t="s">
        <v>1497</v>
      </c>
      <c r="B48" s="1" t="s">
        <v>260</v>
      </c>
      <c r="C48" s="2">
        <v>45603</v>
      </c>
      <c r="D48" s="1" t="s">
        <v>7</v>
      </c>
      <c r="E48" s="3">
        <v>1</v>
      </c>
      <c r="F48" s="43" t="s">
        <v>1500</v>
      </c>
    </row>
    <row r="49" spans="1:6" ht="57.6" x14ac:dyDescent="0.3">
      <c r="A49" s="1" t="s">
        <v>1497</v>
      </c>
      <c r="B49" s="1" t="s">
        <v>260</v>
      </c>
      <c r="C49" s="2">
        <v>45615</v>
      </c>
      <c r="D49" s="1" t="s">
        <v>20</v>
      </c>
      <c r="E49" s="3">
        <v>0.5</v>
      </c>
      <c r="F49" s="43" t="s">
        <v>1501</v>
      </c>
    </row>
    <row r="50" spans="1:6" ht="57.6" x14ac:dyDescent="0.3">
      <c r="A50" s="1" t="s">
        <v>1502</v>
      </c>
      <c r="B50" s="1" t="s">
        <v>803</v>
      </c>
      <c r="C50" s="2">
        <v>45611</v>
      </c>
      <c r="D50" s="1" t="s">
        <v>66</v>
      </c>
      <c r="E50" s="3">
        <v>0.75</v>
      </c>
      <c r="F50" s="43" t="s">
        <v>1503</v>
      </c>
    </row>
    <row r="51" spans="1:6" ht="41.25" customHeight="1" x14ac:dyDescent="0.3">
      <c r="A51" s="1" t="s">
        <v>1504</v>
      </c>
      <c r="B51" s="1" t="s">
        <v>229</v>
      </c>
      <c r="C51" s="2">
        <v>45622</v>
      </c>
      <c r="D51" s="1" t="s">
        <v>66</v>
      </c>
      <c r="E51" s="3">
        <v>0.25</v>
      </c>
      <c r="F51" s="43" t="s">
        <v>1505</v>
      </c>
    </row>
    <row r="52" spans="1:6" x14ac:dyDescent="0.3">
      <c r="A52" s="1" t="s">
        <v>1506</v>
      </c>
      <c r="C52" s="2">
        <v>45597</v>
      </c>
      <c r="D52" s="1" t="s">
        <v>129</v>
      </c>
      <c r="E52" s="3">
        <v>8</v>
      </c>
      <c r="F52" s="1" t="s">
        <v>1507</v>
      </c>
    </row>
    <row r="53" spans="1:6" ht="44.25" customHeight="1" x14ac:dyDescent="0.3">
      <c r="A53" s="1" t="s">
        <v>1506</v>
      </c>
      <c r="C53" s="2">
        <v>45600</v>
      </c>
      <c r="D53" s="1" t="s">
        <v>129</v>
      </c>
      <c r="E53" s="3">
        <v>8</v>
      </c>
      <c r="F53" s="1" t="s">
        <v>1507</v>
      </c>
    </row>
    <row r="54" spans="1:6" ht="36" customHeight="1" x14ac:dyDescent="0.3">
      <c r="A54" s="1" t="s">
        <v>1506</v>
      </c>
      <c r="C54" s="2">
        <v>45601</v>
      </c>
      <c r="D54" s="1" t="s">
        <v>129</v>
      </c>
      <c r="E54" s="3">
        <v>8</v>
      </c>
      <c r="F54" s="1" t="s">
        <v>1507</v>
      </c>
    </row>
    <row r="55" spans="1:6" x14ac:dyDescent="0.3">
      <c r="A55" s="1" t="s">
        <v>1506</v>
      </c>
      <c r="C55" s="2">
        <v>45602</v>
      </c>
      <c r="D55" s="1" t="s">
        <v>129</v>
      </c>
      <c r="E55" s="3">
        <v>4</v>
      </c>
      <c r="F55" s="1" t="s">
        <v>1508</v>
      </c>
    </row>
    <row r="56" spans="1:6" ht="57.6" x14ac:dyDescent="0.3">
      <c r="A56" s="1" t="s">
        <v>1506</v>
      </c>
      <c r="B56" s="1" t="s">
        <v>274</v>
      </c>
      <c r="C56" s="2">
        <v>45603</v>
      </c>
      <c r="D56" s="1" t="s">
        <v>66</v>
      </c>
      <c r="E56" s="3">
        <v>2</v>
      </c>
      <c r="F56" s="43" t="s">
        <v>1509</v>
      </c>
    </row>
    <row r="57" spans="1:6" ht="72" x14ac:dyDescent="0.3">
      <c r="A57" s="1" t="s">
        <v>1506</v>
      </c>
      <c r="B57" s="1" t="s">
        <v>274</v>
      </c>
      <c r="C57" s="2">
        <v>45603</v>
      </c>
      <c r="D57" s="1" t="s">
        <v>6</v>
      </c>
      <c r="E57" s="3">
        <v>0.5</v>
      </c>
      <c r="F57" s="43" t="s">
        <v>1510</v>
      </c>
    </row>
    <row r="58" spans="1:6" ht="28.8" x14ac:dyDescent="0.3">
      <c r="A58" s="1" t="s">
        <v>1506</v>
      </c>
      <c r="B58" s="1" t="s">
        <v>274</v>
      </c>
      <c r="C58" s="2">
        <v>45604</v>
      </c>
      <c r="D58" s="1" t="s">
        <v>66</v>
      </c>
      <c r="E58" s="3">
        <v>0.5</v>
      </c>
      <c r="F58" s="1" t="s">
        <v>1511</v>
      </c>
    </row>
    <row r="59" spans="1:6" x14ac:dyDescent="0.3">
      <c r="A59" s="1" t="s">
        <v>1506</v>
      </c>
      <c r="B59" s="1" t="s">
        <v>274</v>
      </c>
      <c r="C59" s="2">
        <v>45607</v>
      </c>
      <c r="D59" s="1" t="s">
        <v>69</v>
      </c>
      <c r="E59" s="3">
        <v>0.25</v>
      </c>
      <c r="F59" s="1" t="s">
        <v>1512</v>
      </c>
    </row>
    <row r="60" spans="1:6" ht="43.2" x14ac:dyDescent="0.3">
      <c r="A60" s="147" t="s">
        <v>1506</v>
      </c>
      <c r="B60" s="1" t="s">
        <v>274</v>
      </c>
      <c r="C60" s="2">
        <v>45607</v>
      </c>
      <c r="D60" s="1" t="s">
        <v>66</v>
      </c>
      <c r="E60" s="3">
        <v>0.5</v>
      </c>
      <c r="F60" s="1" t="s">
        <v>1513</v>
      </c>
    </row>
    <row r="61" spans="1:6" ht="72" x14ac:dyDescent="0.3">
      <c r="A61" s="1" t="s">
        <v>1506</v>
      </c>
      <c r="B61" s="1" t="s">
        <v>274</v>
      </c>
      <c r="C61" s="2">
        <v>45607</v>
      </c>
      <c r="D61" s="1" t="s">
        <v>6</v>
      </c>
      <c r="E61" s="3">
        <v>1</v>
      </c>
      <c r="F61" s="1" t="s">
        <v>1514</v>
      </c>
    </row>
    <row r="62" spans="1:6" x14ac:dyDescent="0.3">
      <c r="A62" s="1" t="s">
        <v>1506</v>
      </c>
      <c r="B62" s="1" t="s">
        <v>274</v>
      </c>
      <c r="C62" s="2">
        <v>45608</v>
      </c>
      <c r="D62" s="1" t="s">
        <v>66</v>
      </c>
      <c r="E62" s="3">
        <v>0.5</v>
      </c>
      <c r="F62" s="1" t="s">
        <v>1515</v>
      </c>
    </row>
    <row r="63" spans="1:6" x14ac:dyDescent="0.3">
      <c r="A63" s="1" t="s">
        <v>1506</v>
      </c>
      <c r="B63" s="1" t="s">
        <v>274</v>
      </c>
      <c r="C63" s="2">
        <v>45608</v>
      </c>
      <c r="D63" s="1" t="s">
        <v>69</v>
      </c>
      <c r="E63" s="3">
        <v>0.25</v>
      </c>
      <c r="F63" s="1" t="s">
        <v>1516</v>
      </c>
    </row>
    <row r="64" spans="1:6" x14ac:dyDescent="0.3">
      <c r="A64" s="1" t="s">
        <v>1506</v>
      </c>
      <c r="B64" s="1" t="s">
        <v>274</v>
      </c>
      <c r="C64" s="2">
        <v>45608</v>
      </c>
      <c r="D64" s="1" t="s">
        <v>69</v>
      </c>
      <c r="E64" s="3">
        <v>1</v>
      </c>
      <c r="F64" s="1" t="s">
        <v>1517</v>
      </c>
    </row>
    <row r="65" spans="1:6" x14ac:dyDescent="0.3">
      <c r="A65" s="1" t="s">
        <v>1506</v>
      </c>
      <c r="B65" s="1" t="s">
        <v>274</v>
      </c>
      <c r="C65" s="2">
        <v>45608</v>
      </c>
      <c r="D65" s="1" t="s">
        <v>69</v>
      </c>
      <c r="E65" s="3">
        <v>0.5</v>
      </c>
      <c r="F65" s="1" t="s">
        <v>1518</v>
      </c>
    </row>
    <row r="66" spans="1:6" ht="28.8" x14ac:dyDescent="0.3">
      <c r="A66" s="1" t="s">
        <v>1506</v>
      </c>
      <c r="B66" s="1" t="s">
        <v>274</v>
      </c>
      <c r="C66" s="2">
        <v>45608</v>
      </c>
      <c r="D66" s="1" t="s">
        <v>66</v>
      </c>
      <c r="E66" s="3">
        <v>1.25</v>
      </c>
      <c r="F66" s="1" t="s">
        <v>1519</v>
      </c>
    </row>
    <row r="67" spans="1:6" ht="28.8" x14ac:dyDescent="0.3">
      <c r="A67" s="1" t="s">
        <v>1506</v>
      </c>
      <c r="C67" s="2">
        <v>45609</v>
      </c>
      <c r="D67" s="1" t="s">
        <v>69</v>
      </c>
      <c r="E67" s="3">
        <v>1</v>
      </c>
      <c r="F67" s="1" t="s">
        <v>1520</v>
      </c>
    </row>
    <row r="68" spans="1:6" x14ac:dyDescent="0.3">
      <c r="A68" s="1" t="s">
        <v>1506</v>
      </c>
      <c r="C68" s="2">
        <v>45609</v>
      </c>
      <c r="D68" s="1" t="s">
        <v>66</v>
      </c>
      <c r="E68" s="3">
        <v>2</v>
      </c>
      <c r="F68" s="1" t="s">
        <v>1521</v>
      </c>
    </row>
    <row r="69" spans="1:6" x14ac:dyDescent="0.3">
      <c r="A69" s="1" t="s">
        <v>1506</v>
      </c>
      <c r="B69" s="1" t="s">
        <v>274</v>
      </c>
      <c r="C69" s="2">
        <v>45610</v>
      </c>
      <c r="D69" s="1" t="s">
        <v>69</v>
      </c>
      <c r="E69" s="3">
        <v>0.25</v>
      </c>
      <c r="F69" s="1" t="s">
        <v>1512</v>
      </c>
    </row>
    <row r="70" spans="1:6" ht="28.8" x14ac:dyDescent="0.3">
      <c r="A70" s="1" t="s">
        <v>1506</v>
      </c>
      <c r="B70" s="1" t="s">
        <v>274</v>
      </c>
      <c r="C70" s="2">
        <v>45611</v>
      </c>
      <c r="D70" s="1" t="s">
        <v>69</v>
      </c>
      <c r="E70" s="3">
        <v>0.5</v>
      </c>
      <c r="F70" s="1" t="s">
        <v>1522</v>
      </c>
    </row>
    <row r="71" spans="1:6" x14ac:dyDescent="0.3">
      <c r="A71" s="1" t="s">
        <v>1506</v>
      </c>
      <c r="B71" s="1" t="s">
        <v>274</v>
      </c>
      <c r="C71" s="2">
        <v>45614</v>
      </c>
      <c r="D71" s="1" t="s">
        <v>69</v>
      </c>
      <c r="E71" s="3">
        <v>0.25</v>
      </c>
      <c r="F71" s="1" t="s">
        <v>1512</v>
      </c>
    </row>
    <row r="72" spans="1:6" ht="43.2" x14ac:dyDescent="0.3">
      <c r="A72" s="1" t="s">
        <v>1506</v>
      </c>
      <c r="B72" s="1" t="s">
        <v>274</v>
      </c>
      <c r="C72" s="2">
        <v>45614</v>
      </c>
      <c r="D72" s="1" t="s">
        <v>10</v>
      </c>
      <c r="E72" s="3">
        <v>1</v>
      </c>
      <c r="F72" s="43" t="s">
        <v>1523</v>
      </c>
    </row>
    <row r="73" spans="1:6" x14ac:dyDescent="0.3">
      <c r="A73" s="1" t="s">
        <v>1506</v>
      </c>
      <c r="B73" s="1" t="s">
        <v>274</v>
      </c>
      <c r="C73" s="2">
        <v>45614</v>
      </c>
      <c r="D73" s="1" t="s">
        <v>69</v>
      </c>
      <c r="E73" s="3">
        <v>2</v>
      </c>
      <c r="F73" s="1" t="s">
        <v>1524</v>
      </c>
    </row>
    <row r="74" spans="1:6" ht="18" customHeight="1" x14ac:dyDescent="0.3">
      <c r="A74" s="1" t="s">
        <v>1506</v>
      </c>
      <c r="B74" s="1" t="s">
        <v>274</v>
      </c>
      <c r="C74" s="2">
        <v>45614</v>
      </c>
      <c r="D74" s="1" t="s">
        <v>69</v>
      </c>
      <c r="E74" s="3">
        <v>1.5</v>
      </c>
      <c r="F74" s="1" t="s">
        <v>1525</v>
      </c>
    </row>
    <row r="75" spans="1:6" x14ac:dyDescent="0.3">
      <c r="A75" s="1" t="s">
        <v>1506</v>
      </c>
      <c r="B75" s="1" t="s">
        <v>274</v>
      </c>
      <c r="C75" s="2">
        <v>45615</v>
      </c>
      <c r="D75" s="1" t="s">
        <v>69</v>
      </c>
      <c r="E75" s="3">
        <v>1</v>
      </c>
      <c r="F75" s="1" t="s">
        <v>1526</v>
      </c>
    </row>
    <row r="76" spans="1:6" x14ac:dyDescent="0.3">
      <c r="A76" s="1" t="s">
        <v>1506</v>
      </c>
      <c r="B76" s="1" t="s">
        <v>274</v>
      </c>
      <c r="C76" s="2">
        <v>45615</v>
      </c>
      <c r="D76" s="1" t="s">
        <v>66</v>
      </c>
      <c r="E76" s="3">
        <v>1</v>
      </c>
      <c r="F76" s="1" t="s">
        <v>1527</v>
      </c>
    </row>
    <row r="77" spans="1:6" ht="43.2" x14ac:dyDescent="0.3">
      <c r="A77" s="1" t="s">
        <v>1506</v>
      </c>
      <c r="B77" s="1" t="s">
        <v>274</v>
      </c>
      <c r="C77" s="2">
        <v>45615</v>
      </c>
      <c r="D77" s="1" t="s">
        <v>69</v>
      </c>
      <c r="E77" s="3">
        <v>0.5</v>
      </c>
      <c r="F77" s="1" t="s">
        <v>1528</v>
      </c>
    </row>
    <row r="78" spans="1:6" x14ac:dyDescent="0.3">
      <c r="A78" s="1" t="s">
        <v>1506</v>
      </c>
      <c r="B78" s="1" t="s">
        <v>274</v>
      </c>
      <c r="C78" s="2">
        <v>45616</v>
      </c>
      <c r="D78" s="1" t="s">
        <v>69</v>
      </c>
      <c r="E78" s="3">
        <v>0.25</v>
      </c>
      <c r="F78" s="1" t="s">
        <v>1529</v>
      </c>
    </row>
    <row r="79" spans="1:6" ht="43.2" x14ac:dyDescent="0.3">
      <c r="A79" s="1" t="s">
        <v>1506</v>
      </c>
      <c r="B79" s="1" t="s">
        <v>274</v>
      </c>
      <c r="C79" s="2">
        <v>45616</v>
      </c>
      <c r="D79" s="1" t="s">
        <v>69</v>
      </c>
      <c r="E79" s="3">
        <v>1</v>
      </c>
      <c r="F79" s="1" t="s">
        <v>1530</v>
      </c>
    </row>
    <row r="80" spans="1:6" x14ac:dyDescent="0.3">
      <c r="A80" s="1" t="s">
        <v>1506</v>
      </c>
      <c r="B80" s="1" t="s">
        <v>274</v>
      </c>
      <c r="C80" s="2">
        <v>45616</v>
      </c>
      <c r="D80" s="1" t="s">
        <v>69</v>
      </c>
      <c r="E80" s="3">
        <v>0.5</v>
      </c>
      <c r="F80" s="1" t="s">
        <v>1531</v>
      </c>
    </row>
    <row r="81" spans="1:6" ht="28.8" x14ac:dyDescent="0.3">
      <c r="A81" s="1" t="s">
        <v>1506</v>
      </c>
      <c r="B81" s="1" t="s">
        <v>274</v>
      </c>
      <c r="C81" s="2">
        <v>45617</v>
      </c>
      <c r="D81" s="1" t="s">
        <v>66</v>
      </c>
      <c r="E81" s="3">
        <v>1.5</v>
      </c>
      <c r="F81" s="1" t="s">
        <v>1532</v>
      </c>
    </row>
    <row r="82" spans="1:6" x14ac:dyDescent="0.3">
      <c r="A82" s="1" t="s">
        <v>1506</v>
      </c>
      <c r="B82" s="1" t="s">
        <v>274</v>
      </c>
      <c r="C82" s="2">
        <v>45618</v>
      </c>
      <c r="D82" s="1" t="s">
        <v>69</v>
      </c>
      <c r="E82" s="3">
        <v>0.5</v>
      </c>
      <c r="F82" s="1" t="s">
        <v>1533</v>
      </c>
    </row>
    <row r="83" spans="1:6" ht="86.4" x14ac:dyDescent="0.3">
      <c r="A83" s="1" t="s">
        <v>1506</v>
      </c>
      <c r="B83" s="1" t="s">
        <v>274</v>
      </c>
      <c r="C83" s="2">
        <v>45618</v>
      </c>
      <c r="D83" s="1" t="s">
        <v>66</v>
      </c>
      <c r="E83" s="3">
        <v>0.25</v>
      </c>
      <c r="F83" s="1" t="s">
        <v>1534</v>
      </c>
    </row>
    <row r="84" spans="1:6" x14ac:dyDescent="0.3">
      <c r="A84" s="1" t="s">
        <v>1506</v>
      </c>
      <c r="B84" s="1" t="s">
        <v>274</v>
      </c>
      <c r="C84" s="2">
        <v>45621</v>
      </c>
      <c r="D84" s="1" t="s">
        <v>66</v>
      </c>
      <c r="E84" s="3">
        <v>0.25</v>
      </c>
      <c r="F84" s="1" t="s">
        <v>1535</v>
      </c>
    </row>
    <row r="85" spans="1:6" x14ac:dyDescent="0.3">
      <c r="A85" s="1" t="s">
        <v>1506</v>
      </c>
      <c r="B85" s="1" t="s">
        <v>274</v>
      </c>
      <c r="C85" s="2">
        <v>45621</v>
      </c>
      <c r="D85" s="1" t="s">
        <v>69</v>
      </c>
      <c r="E85" s="3">
        <v>0.25</v>
      </c>
      <c r="F85" s="1" t="s">
        <v>1536</v>
      </c>
    </row>
    <row r="86" spans="1:6" x14ac:dyDescent="0.3">
      <c r="A86" s="1" t="s">
        <v>1506</v>
      </c>
      <c r="B86" s="1" t="s">
        <v>274</v>
      </c>
      <c r="C86" s="2">
        <v>45621</v>
      </c>
      <c r="D86" s="1" t="s">
        <v>10</v>
      </c>
      <c r="E86" s="3">
        <v>1.25</v>
      </c>
      <c r="F86" s="1" t="s">
        <v>1537</v>
      </c>
    </row>
    <row r="87" spans="1:6" x14ac:dyDescent="0.3">
      <c r="A87" s="1" t="s">
        <v>1506</v>
      </c>
      <c r="B87" s="1" t="s">
        <v>274</v>
      </c>
      <c r="C87" s="2">
        <v>45622</v>
      </c>
      <c r="D87" s="1" t="s">
        <v>69</v>
      </c>
      <c r="E87" s="3">
        <v>0.75</v>
      </c>
      <c r="F87" s="1" t="s">
        <v>1538</v>
      </c>
    </row>
    <row r="88" spans="1:6" ht="28.8" x14ac:dyDescent="0.3">
      <c r="A88" s="1" t="s">
        <v>1506</v>
      </c>
      <c r="B88" s="1" t="s">
        <v>274</v>
      </c>
      <c r="C88" s="2">
        <v>45622</v>
      </c>
      <c r="D88" s="1" t="s">
        <v>69</v>
      </c>
      <c r="E88" s="3">
        <v>1.25</v>
      </c>
      <c r="F88" s="1" t="s">
        <v>1539</v>
      </c>
    </row>
    <row r="89" spans="1:6" ht="72" x14ac:dyDescent="0.3">
      <c r="A89" s="1" t="s">
        <v>1506</v>
      </c>
      <c r="C89" s="2">
        <v>45622</v>
      </c>
      <c r="D89" s="1" t="s">
        <v>69</v>
      </c>
      <c r="E89" s="3">
        <v>0.75</v>
      </c>
      <c r="F89" s="1" t="s">
        <v>1540</v>
      </c>
    </row>
    <row r="90" spans="1:6" ht="86.4" x14ac:dyDescent="0.3">
      <c r="A90" s="1" t="s">
        <v>1506</v>
      </c>
      <c r="B90" s="1" t="s">
        <v>274</v>
      </c>
      <c r="C90" s="2">
        <v>45622</v>
      </c>
      <c r="D90" s="1" t="s">
        <v>66</v>
      </c>
      <c r="E90" s="3">
        <v>0.5</v>
      </c>
      <c r="F90" s="1" t="s">
        <v>1541</v>
      </c>
    </row>
    <row r="91" spans="1:6" x14ac:dyDescent="0.3">
      <c r="A91" s="1" t="s">
        <v>1506</v>
      </c>
      <c r="B91" s="1" t="s">
        <v>274</v>
      </c>
      <c r="C91" s="2">
        <v>45623</v>
      </c>
      <c r="D91" s="1" t="s">
        <v>69</v>
      </c>
      <c r="E91" s="3">
        <v>0.25</v>
      </c>
      <c r="F91" s="43" t="s">
        <v>1533</v>
      </c>
    </row>
    <row r="92" spans="1:6" ht="43.2" x14ac:dyDescent="0.3">
      <c r="A92" s="1" t="s">
        <v>1506</v>
      </c>
      <c r="B92" s="1" t="s">
        <v>274</v>
      </c>
      <c r="C92" s="2">
        <v>45623</v>
      </c>
      <c r="D92" s="1" t="s">
        <v>66</v>
      </c>
      <c r="E92" s="3">
        <v>0.25</v>
      </c>
      <c r="F92" s="1" t="s">
        <v>1542</v>
      </c>
    </row>
    <row r="93" spans="1:6" x14ac:dyDescent="0.3">
      <c r="A93" s="1" t="s">
        <v>1506</v>
      </c>
      <c r="B93" s="1" t="s">
        <v>274</v>
      </c>
      <c r="C93" s="2">
        <v>45624</v>
      </c>
      <c r="D93" s="1" t="s">
        <v>129</v>
      </c>
      <c r="E93" s="3">
        <v>8</v>
      </c>
      <c r="F93" s="43" t="s">
        <v>1543</v>
      </c>
    </row>
    <row r="94" spans="1:6" ht="28.8" x14ac:dyDescent="0.3">
      <c r="A94" s="1" t="s">
        <v>1544</v>
      </c>
      <c r="B94" s="1" t="s">
        <v>1192</v>
      </c>
      <c r="C94" s="2">
        <v>45609</v>
      </c>
      <c r="D94" s="1" t="s">
        <v>66</v>
      </c>
      <c r="E94" s="3">
        <v>0.25</v>
      </c>
      <c r="F94" s="43" t="s">
        <v>1545</v>
      </c>
    </row>
    <row r="95" spans="1:6" ht="28.8" x14ac:dyDescent="0.3">
      <c r="A95" s="1" t="s">
        <v>1546</v>
      </c>
      <c r="B95" s="1" t="s">
        <v>257</v>
      </c>
      <c r="C95" s="2">
        <v>45614</v>
      </c>
      <c r="D95" s="1" t="s">
        <v>66</v>
      </c>
      <c r="E95" s="3">
        <v>0.5</v>
      </c>
      <c r="F95" s="43" t="s">
        <v>1547</v>
      </c>
    </row>
    <row r="96" spans="1:6" ht="28.8" x14ac:dyDescent="0.3">
      <c r="A96" s="1" t="s">
        <v>1546</v>
      </c>
      <c r="B96" s="1" t="s">
        <v>257</v>
      </c>
      <c r="C96" s="2">
        <v>45618</v>
      </c>
      <c r="D96" s="1" t="s">
        <v>20</v>
      </c>
      <c r="E96" s="3">
        <v>0.5</v>
      </c>
      <c r="F96" s="43" t="s">
        <v>1548</v>
      </c>
    </row>
    <row r="97" spans="1:6" ht="102.75" customHeight="1" x14ac:dyDescent="0.3">
      <c r="A97" s="1" t="s">
        <v>1549</v>
      </c>
      <c r="B97" s="1" t="s">
        <v>384</v>
      </c>
      <c r="C97" s="2">
        <v>45617</v>
      </c>
      <c r="D97" s="1" t="s">
        <v>18</v>
      </c>
      <c r="E97" s="3">
        <v>0.25</v>
      </c>
      <c r="F97" s="43" t="s">
        <v>1550</v>
      </c>
    </row>
    <row r="98" spans="1:6" ht="28.8" x14ac:dyDescent="0.3">
      <c r="A98" s="1" t="s">
        <v>1549</v>
      </c>
      <c r="B98" s="1" t="s">
        <v>384</v>
      </c>
      <c r="C98" s="2">
        <v>45625</v>
      </c>
      <c r="D98" s="1" t="s">
        <v>18</v>
      </c>
      <c r="E98" s="3">
        <v>0.25</v>
      </c>
      <c r="F98" s="1" t="s">
        <v>1551</v>
      </c>
    </row>
    <row r="99" spans="1:6" x14ac:dyDescent="0.3">
      <c r="C99" s="2"/>
      <c r="E99" s="3">
        <f>SUM(E2:E98)</f>
        <v>155.19999999999999</v>
      </c>
    </row>
    <row r="100" spans="1:6" x14ac:dyDescent="0.3">
      <c r="C100" s="2"/>
    </row>
    <row r="101" spans="1:6" x14ac:dyDescent="0.3">
      <c r="C101" s="2"/>
    </row>
    <row r="102" spans="1:6" x14ac:dyDescent="0.3">
      <c r="C102" s="2"/>
    </row>
    <row r="103" spans="1:6" x14ac:dyDescent="0.3">
      <c r="C103" s="2"/>
    </row>
    <row r="104" spans="1:6" x14ac:dyDescent="0.3">
      <c r="C104" s="2"/>
    </row>
    <row r="105" spans="1:6" x14ac:dyDescent="0.3">
      <c r="C105" s="2"/>
    </row>
    <row r="106" spans="1:6" x14ac:dyDescent="0.3">
      <c r="C106" s="2"/>
    </row>
    <row r="107" spans="1:6" x14ac:dyDescent="0.3">
      <c r="C107" s="2"/>
    </row>
    <row r="108" spans="1:6" x14ac:dyDescent="0.3">
      <c r="C108" s="2"/>
    </row>
    <row r="109" spans="1:6" x14ac:dyDescent="0.3">
      <c r="C109" s="2"/>
    </row>
    <row r="110" spans="1:6" x14ac:dyDescent="0.3">
      <c r="C110" s="2"/>
    </row>
    <row r="111" spans="1:6" x14ac:dyDescent="0.3">
      <c r="C111" s="2"/>
    </row>
    <row r="112" spans="1:6" x14ac:dyDescent="0.3">
      <c r="C112" s="2"/>
    </row>
    <row r="113" spans="3:3" x14ac:dyDescent="0.3">
      <c r="C113" s="2"/>
    </row>
    <row r="114" spans="3:3" x14ac:dyDescent="0.3">
      <c r="C114" s="2"/>
    </row>
    <row r="115" spans="3:3" x14ac:dyDescent="0.3">
      <c r="C115" s="2"/>
    </row>
    <row r="116" spans="3:3" x14ac:dyDescent="0.3">
      <c r="C116" s="2"/>
    </row>
    <row r="117" spans="3:3" x14ac:dyDescent="0.3">
      <c r="C117" s="2"/>
    </row>
    <row r="118" spans="3:3" x14ac:dyDescent="0.3">
      <c r="C118" s="2"/>
    </row>
    <row r="119" spans="3:3" x14ac:dyDescent="0.3">
      <c r="C119" s="2"/>
    </row>
    <row r="120" spans="3:3" x14ac:dyDescent="0.3">
      <c r="C120" s="2"/>
    </row>
    <row r="121" spans="3:3" x14ac:dyDescent="0.3">
      <c r="C121" s="2"/>
    </row>
    <row r="122" spans="3:3" x14ac:dyDescent="0.3">
      <c r="C122" s="2"/>
    </row>
    <row r="123" spans="3:3" x14ac:dyDescent="0.3">
      <c r="C123" s="2"/>
    </row>
    <row r="124" spans="3:3" x14ac:dyDescent="0.3">
      <c r="C124" s="2"/>
    </row>
    <row r="125" spans="3:3" x14ac:dyDescent="0.3">
      <c r="C125" s="2"/>
    </row>
    <row r="126" spans="3:3" x14ac:dyDescent="0.3">
      <c r="C126" s="2"/>
    </row>
    <row r="127" spans="3:3" x14ac:dyDescent="0.3">
      <c r="C127" s="2"/>
    </row>
    <row r="128" spans="3:3" x14ac:dyDescent="0.3">
      <c r="C128" s="2"/>
    </row>
    <row r="129" spans="3:3" x14ac:dyDescent="0.3">
      <c r="C129" s="2"/>
    </row>
    <row r="130" spans="3:3" x14ac:dyDescent="0.3">
      <c r="C130" s="2"/>
    </row>
    <row r="131" spans="3:3" x14ac:dyDescent="0.3">
      <c r="C131" s="2"/>
    </row>
    <row r="132" spans="3:3" x14ac:dyDescent="0.3">
      <c r="C132" s="2"/>
    </row>
    <row r="133" spans="3:3" x14ac:dyDescent="0.3">
      <c r="C133" s="2"/>
    </row>
    <row r="134" spans="3:3" x14ac:dyDescent="0.3">
      <c r="C134" s="2"/>
    </row>
    <row r="135" spans="3:3" x14ac:dyDescent="0.3">
      <c r="C135" s="2"/>
    </row>
    <row r="136" spans="3:3" x14ac:dyDescent="0.3">
      <c r="C136" s="2"/>
    </row>
    <row r="137" spans="3:3" x14ac:dyDescent="0.3">
      <c r="C137" s="2"/>
    </row>
    <row r="138" spans="3:3" x14ac:dyDescent="0.3">
      <c r="C138" s="2"/>
    </row>
    <row r="139" spans="3:3" x14ac:dyDescent="0.3">
      <c r="C139" s="2"/>
    </row>
    <row r="140" spans="3:3" x14ac:dyDescent="0.3">
      <c r="C140" s="2"/>
    </row>
    <row r="141" spans="3:3" x14ac:dyDescent="0.3">
      <c r="C141" s="2"/>
    </row>
    <row r="142" spans="3:3" x14ac:dyDescent="0.3">
      <c r="C142" s="2"/>
    </row>
    <row r="143" spans="3:3" x14ac:dyDescent="0.3">
      <c r="C143" s="2"/>
    </row>
    <row r="144" spans="3:3" x14ac:dyDescent="0.3">
      <c r="C144" s="2"/>
    </row>
    <row r="145" spans="3:3" x14ac:dyDescent="0.3">
      <c r="C145" s="2"/>
    </row>
    <row r="146" spans="3:3" x14ac:dyDescent="0.3">
      <c r="C146" s="2"/>
    </row>
    <row r="157" spans="3:3" ht="15.75" customHeight="1" x14ac:dyDescent="0.3"/>
    <row r="169" ht="15.75" customHeight="1" x14ac:dyDescent="0.3"/>
  </sheetData>
  <dataValidations count="1">
    <dataValidation type="list" allowBlank="1" showInputMessage="1" showErrorMessage="1" sqref="D1:D157 D159:D1048576" xr:uid="{D35752D5-D633-456A-9BD2-07CD6137050B}">
      <formula1>"Analysis, COSMOS, DRR, Email/Correspondance, Meeting: Analytics, Meeting: Intake, Meeting: Methods/Ideas, Admin, GME Admin, Prep Work, Products, Review/Revise Package, SAP, Teach, ETO"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B1FD7CB6-D107-4099-A6E8-DD5470513620}">
          <x14:formula1>
            <xm:f>ProjectList!$A:$A</xm:f>
          </x14:formula1>
          <xm:sqref>A2:A98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E26EE-6C1C-413D-90F8-88D67B8C8166}">
  <dimension ref="A1:L212"/>
  <sheetViews>
    <sheetView topLeftCell="A4" workbookViewId="0">
      <selection activeCell="A10" sqref="A10"/>
    </sheetView>
  </sheetViews>
  <sheetFormatPr defaultRowHeight="14.4" x14ac:dyDescent="0.3"/>
  <cols>
    <col min="1" max="1" width="48.109375" style="1" customWidth="1"/>
    <col min="2" max="2" width="17.5546875" style="1" customWidth="1"/>
    <col min="3" max="3" width="11.33203125" style="1" bestFit="1" customWidth="1"/>
    <col min="4" max="4" width="25.109375" style="1" customWidth="1"/>
    <col min="5" max="5" width="13.5546875" style="3" customWidth="1"/>
    <col min="6" max="6" width="47.88671875" style="1" customWidth="1"/>
    <col min="7" max="7" width="28.88671875" customWidth="1"/>
    <col min="8" max="8" width="15.6640625" customWidth="1"/>
    <col min="9" max="9" width="44.6640625" style="102" customWidth="1"/>
    <col min="10" max="10" width="29.88671875" style="117" customWidth="1"/>
    <col min="11" max="11" width="24.88671875" style="6" customWidth="1"/>
    <col min="12" max="12" width="24.88671875" style="120" customWidth="1"/>
  </cols>
  <sheetData>
    <row r="1" spans="1:12" ht="28.8" x14ac:dyDescent="0.3">
      <c r="A1" s="1" t="s">
        <v>146</v>
      </c>
      <c r="B1" s="1" t="s">
        <v>147</v>
      </c>
      <c r="C1" s="1" t="s">
        <v>148</v>
      </c>
      <c r="D1" s="1" t="s">
        <v>149</v>
      </c>
      <c r="E1" s="3" t="s">
        <v>150</v>
      </c>
      <c r="F1" s="1" t="s">
        <v>151</v>
      </c>
      <c r="G1" s="109" t="s">
        <v>91</v>
      </c>
      <c r="H1" s="118" t="s">
        <v>92</v>
      </c>
      <c r="I1" s="110" t="s">
        <v>93</v>
      </c>
      <c r="J1" s="114" t="s">
        <v>94</v>
      </c>
      <c r="K1" s="111" t="s">
        <v>95</v>
      </c>
      <c r="L1" s="118" t="s">
        <v>96</v>
      </c>
    </row>
    <row r="2" spans="1:12" ht="28.8" x14ac:dyDescent="0.3">
      <c r="A2" s="1" t="s">
        <v>1506</v>
      </c>
      <c r="B2" s="1" t="s">
        <v>274</v>
      </c>
      <c r="C2" s="2">
        <v>45600</v>
      </c>
      <c r="D2" s="1" t="s">
        <v>69</v>
      </c>
      <c r="E2" s="3">
        <v>0.5</v>
      </c>
      <c r="F2" s="1" t="s">
        <v>1552</v>
      </c>
      <c r="G2" s="126" t="s">
        <v>101</v>
      </c>
      <c r="H2" s="104">
        <v>17</v>
      </c>
      <c r="I2" s="103" t="s">
        <v>80</v>
      </c>
      <c r="J2" s="115">
        <f>SUMIF(A$2:A$296, I2, E$2:E299)</f>
        <v>0</v>
      </c>
      <c r="K2" s="103" t="s">
        <v>22</v>
      </c>
      <c r="L2" s="119">
        <f>SUMIF(D$2:D$296, K$2, E$2:E296)</f>
        <v>8</v>
      </c>
    </row>
    <row r="3" spans="1:12" ht="28.8" x14ac:dyDescent="0.3">
      <c r="A3" s="1" t="s">
        <v>1506</v>
      </c>
      <c r="B3" s="1" t="s">
        <v>274</v>
      </c>
      <c r="C3" s="2">
        <v>45600</v>
      </c>
      <c r="D3" s="1" t="s">
        <v>22</v>
      </c>
      <c r="E3" s="3">
        <v>1.5</v>
      </c>
      <c r="F3" s="1" t="s">
        <v>1553</v>
      </c>
      <c r="G3" s="126" t="s">
        <v>1554</v>
      </c>
      <c r="H3" s="104">
        <v>87</v>
      </c>
      <c r="I3" s="103" t="s">
        <v>1297</v>
      </c>
      <c r="J3" s="115">
        <f>SUMIF(A$2:A$296, I3, E$2:E300)</f>
        <v>0</v>
      </c>
      <c r="K3" s="103" t="s">
        <v>21</v>
      </c>
      <c r="L3" s="119">
        <f>SUMIF(D$2:D$296, K$3, E$2:E297)</f>
        <v>26</v>
      </c>
    </row>
    <row r="4" spans="1:12" ht="28.8" x14ac:dyDescent="0.3">
      <c r="A4" s="1" t="s">
        <v>1555</v>
      </c>
      <c r="B4" s="1" t="s">
        <v>178</v>
      </c>
      <c r="C4" s="2">
        <v>45600</v>
      </c>
      <c r="D4" s="1" t="s">
        <v>21</v>
      </c>
      <c r="E4" s="3">
        <v>4.5</v>
      </c>
      <c r="F4" s="1" t="s">
        <v>1556</v>
      </c>
      <c r="G4" s="126" t="s">
        <v>1557</v>
      </c>
      <c r="H4" s="104">
        <v>79</v>
      </c>
      <c r="I4" s="103" t="s">
        <v>1558</v>
      </c>
      <c r="J4" s="115">
        <f>SUMIF(A$2:A$296, I4, E$2:E301)</f>
        <v>0</v>
      </c>
      <c r="K4" s="103" t="s">
        <v>20</v>
      </c>
      <c r="L4" s="119">
        <f>SUMIF(D$2:D$296, K$4, E$2:E298)</f>
        <v>19.75</v>
      </c>
    </row>
    <row r="5" spans="1:12" ht="28.8" x14ac:dyDescent="0.3">
      <c r="A5" s="1" t="s">
        <v>1555</v>
      </c>
      <c r="B5" s="1" t="s">
        <v>178</v>
      </c>
      <c r="C5" s="2">
        <v>45600</v>
      </c>
      <c r="D5" s="1" t="s">
        <v>20</v>
      </c>
      <c r="E5" s="3">
        <v>0.5</v>
      </c>
      <c r="F5" s="1" t="s">
        <v>1559</v>
      </c>
      <c r="G5" s="129" t="s">
        <v>111</v>
      </c>
      <c r="H5" s="130">
        <f>SUM(E2:E117)</f>
        <v>166</v>
      </c>
      <c r="I5" s="103" t="s">
        <v>1560</v>
      </c>
      <c r="J5" s="115">
        <f>SUMIF(A$2:A$296, I5, E$2:E302)</f>
        <v>0</v>
      </c>
      <c r="K5" s="103" t="s">
        <v>66</v>
      </c>
      <c r="L5" s="119">
        <f>SUMIF(D$2:D$296, K$5, E$2:E299)</f>
        <v>7</v>
      </c>
    </row>
    <row r="6" spans="1:12" ht="28.8" x14ac:dyDescent="0.3">
      <c r="A6" s="1" t="s">
        <v>1555</v>
      </c>
      <c r="B6" s="1" t="s">
        <v>178</v>
      </c>
      <c r="C6" s="2">
        <v>45600</v>
      </c>
      <c r="D6" s="1" t="s">
        <v>20</v>
      </c>
      <c r="E6" s="3">
        <v>1</v>
      </c>
      <c r="F6" s="1" t="s">
        <v>1561</v>
      </c>
      <c r="G6" s="102"/>
      <c r="H6" s="112"/>
      <c r="I6" s="103" t="s">
        <v>1562</v>
      </c>
      <c r="J6" s="115">
        <f>SUMIF(A$2:A$296, I6, E$2:E303)</f>
        <v>0</v>
      </c>
      <c r="K6" s="103" t="s">
        <v>69</v>
      </c>
      <c r="L6" s="119">
        <f>SUMIF(D$2:D$296, K$6, E$2:E300)</f>
        <v>24.25</v>
      </c>
    </row>
    <row r="7" spans="1:12" ht="28.8" x14ac:dyDescent="0.3">
      <c r="A7" s="1" t="s">
        <v>1506</v>
      </c>
      <c r="B7" s="1" t="s">
        <v>274</v>
      </c>
      <c r="C7" s="2">
        <v>45601</v>
      </c>
      <c r="D7" s="1" t="s">
        <v>66</v>
      </c>
      <c r="E7" s="3">
        <v>1</v>
      </c>
      <c r="F7" s="1" t="s">
        <v>1563</v>
      </c>
      <c r="G7" s="102"/>
      <c r="H7" s="112"/>
      <c r="I7" s="103" t="s">
        <v>1309</v>
      </c>
      <c r="J7" s="115">
        <f>SUMIF(A$2:A$296, I7, E$2:E304)</f>
        <v>0</v>
      </c>
      <c r="K7" s="103" t="s">
        <v>8</v>
      </c>
      <c r="L7" s="119">
        <f>SUMIF(D$2:D$296, K$7, E$2:E301)</f>
        <v>9</v>
      </c>
    </row>
    <row r="8" spans="1:12" ht="28.8" x14ac:dyDescent="0.3">
      <c r="A8" s="1" t="s">
        <v>1506</v>
      </c>
      <c r="B8" s="1" t="s">
        <v>274</v>
      </c>
      <c r="C8" s="2">
        <v>45601</v>
      </c>
      <c r="D8" s="1" t="s">
        <v>69</v>
      </c>
      <c r="E8" s="3">
        <v>0.5</v>
      </c>
      <c r="F8" s="1" t="s">
        <v>1564</v>
      </c>
      <c r="G8" s="102"/>
      <c r="H8" s="112"/>
      <c r="I8" s="103" t="s">
        <v>1091</v>
      </c>
      <c r="J8" s="115">
        <f>SUMIF(A$2:A$296, I8, E$2:E305)</f>
        <v>0</v>
      </c>
      <c r="K8" s="103" t="s">
        <v>14</v>
      </c>
      <c r="L8" s="119">
        <f>SUMIF(D$2:D$296, K$8, E$2:E302)</f>
        <v>5</v>
      </c>
    </row>
    <row r="9" spans="1:12" ht="28.8" x14ac:dyDescent="0.3">
      <c r="A9" s="1" t="s">
        <v>1565</v>
      </c>
      <c r="B9" s="1" t="s">
        <v>640</v>
      </c>
      <c r="C9" s="2">
        <v>45601</v>
      </c>
      <c r="D9" s="1" t="s">
        <v>8</v>
      </c>
      <c r="E9" s="3">
        <v>0.25</v>
      </c>
      <c r="F9" s="1" t="s">
        <v>1566</v>
      </c>
      <c r="G9" s="102"/>
      <c r="H9" s="112"/>
      <c r="I9" s="103" t="s">
        <v>41</v>
      </c>
      <c r="J9" s="115">
        <f>SUMIF(A$2:A$296, I9, E$2:E306)</f>
        <v>0</v>
      </c>
      <c r="K9" s="103" t="s">
        <v>6</v>
      </c>
      <c r="L9" s="119">
        <f>SUMIF(D$2:D$296, K$9, E$2:E303)</f>
        <v>21</v>
      </c>
    </row>
    <row r="10" spans="1:12" ht="28.8" x14ac:dyDescent="0.3">
      <c r="A10" s="1" t="s">
        <v>1506</v>
      </c>
      <c r="B10" s="1" t="s">
        <v>274</v>
      </c>
      <c r="C10" s="2">
        <v>45601</v>
      </c>
      <c r="D10" s="1" t="s">
        <v>66</v>
      </c>
      <c r="E10" s="3">
        <v>0.25</v>
      </c>
      <c r="F10" s="1" t="s">
        <v>1567</v>
      </c>
      <c r="G10" s="102"/>
      <c r="H10" s="112"/>
      <c r="I10" s="103" t="s">
        <v>1568</v>
      </c>
      <c r="J10" s="115">
        <f>SUMIF(A$2:A$296, I10, E$2:E307)</f>
        <v>0</v>
      </c>
      <c r="K10" s="103" t="s">
        <v>12</v>
      </c>
      <c r="L10" s="119">
        <f>SUMIF(D$2:D$296, K$10, E$2:E304)</f>
        <v>6.75</v>
      </c>
    </row>
    <row r="11" spans="1:12" ht="28.8" x14ac:dyDescent="0.3">
      <c r="A11" s="1" t="s">
        <v>1555</v>
      </c>
      <c r="B11" s="1" t="s">
        <v>1128</v>
      </c>
      <c r="C11" s="2">
        <v>45601</v>
      </c>
      <c r="D11" s="1" t="s">
        <v>21</v>
      </c>
      <c r="E11" s="3">
        <v>5.5</v>
      </c>
      <c r="F11" s="1" t="s">
        <v>1569</v>
      </c>
      <c r="G11" s="102"/>
      <c r="H11" s="112"/>
      <c r="I11" s="103" t="s">
        <v>40</v>
      </c>
      <c r="J11" s="115">
        <f>SUMIF(A$2:A$296, I11, E$2:E308)</f>
        <v>0</v>
      </c>
      <c r="K11" s="103" t="s">
        <v>7</v>
      </c>
      <c r="L11" s="119">
        <f>SUMIF(D$2:D$296, K$11, E$2:E305)</f>
        <v>8.25</v>
      </c>
    </row>
    <row r="12" spans="1:12" ht="43.2" x14ac:dyDescent="0.3">
      <c r="A12" s="1" t="s">
        <v>1555</v>
      </c>
      <c r="B12" s="1" t="s">
        <v>178</v>
      </c>
      <c r="C12" s="2">
        <v>45601</v>
      </c>
      <c r="D12" s="1" t="s">
        <v>8</v>
      </c>
      <c r="E12" s="3">
        <v>0.5</v>
      </c>
      <c r="F12" s="1" t="s">
        <v>1570</v>
      </c>
      <c r="G12" s="102"/>
      <c r="H12" s="112"/>
      <c r="I12" s="103" t="s">
        <v>1571</v>
      </c>
      <c r="J12" s="115">
        <f>SUMIF(A$2:A$296, I12, E$2:E309)</f>
        <v>0</v>
      </c>
      <c r="K12" s="103" t="s">
        <v>16</v>
      </c>
      <c r="L12" s="119">
        <f>SUMIF(D$2:D$296, K$12, E$2:E306)</f>
        <v>7</v>
      </c>
    </row>
    <row r="13" spans="1:12" x14ac:dyDescent="0.3">
      <c r="A13" s="1" t="s">
        <v>1506</v>
      </c>
      <c r="C13" s="2"/>
      <c r="G13" s="102"/>
      <c r="H13" s="112"/>
      <c r="I13" s="103"/>
      <c r="J13" s="115"/>
      <c r="K13" s="103" t="s">
        <v>129</v>
      </c>
      <c r="L13" s="119">
        <f>SUMIF(D$2:D$296, K$13, E$2:E307)</f>
        <v>24</v>
      </c>
    </row>
    <row r="14" spans="1:12" ht="43.2" x14ac:dyDescent="0.3">
      <c r="A14" s="1" t="s">
        <v>1555</v>
      </c>
      <c r="B14" s="1" t="s">
        <v>178</v>
      </c>
      <c r="C14" s="2">
        <v>45602</v>
      </c>
      <c r="D14" s="1" t="s">
        <v>21</v>
      </c>
      <c r="E14" s="3">
        <v>2</v>
      </c>
      <c r="F14" s="1" t="s">
        <v>1572</v>
      </c>
      <c r="G14" s="102"/>
      <c r="H14" s="112"/>
      <c r="I14" s="103" t="s">
        <v>1573</v>
      </c>
      <c r="J14" s="115">
        <f>SUMIF(A$2:A$296, I14, E$2:E310)</f>
        <v>0</v>
      </c>
      <c r="K14" s="127" t="s">
        <v>1574</v>
      </c>
      <c r="L14" s="128">
        <f>SUM(L2:L13)</f>
        <v>166</v>
      </c>
    </row>
    <row r="15" spans="1:12" ht="28.8" x14ac:dyDescent="0.3">
      <c r="A15" s="1" t="s">
        <v>1506</v>
      </c>
      <c r="B15" s="1" t="s">
        <v>274</v>
      </c>
      <c r="C15" s="2">
        <v>45602</v>
      </c>
      <c r="D15" s="1" t="s">
        <v>69</v>
      </c>
      <c r="E15" s="3">
        <v>0.5</v>
      </c>
      <c r="F15" s="1" t="s">
        <v>1575</v>
      </c>
      <c r="G15" s="102"/>
      <c r="H15" s="112"/>
      <c r="I15" s="103" t="s">
        <v>1576</v>
      </c>
      <c r="J15" s="115">
        <f>SUMIF(A$2:A$296, I15, E$2:E311)</f>
        <v>0</v>
      </c>
    </row>
    <row r="16" spans="1:12" ht="28.8" x14ac:dyDescent="0.3">
      <c r="A16" s="1" t="s">
        <v>1506</v>
      </c>
      <c r="B16" s="1" t="s">
        <v>274</v>
      </c>
      <c r="C16" s="2">
        <v>45604</v>
      </c>
      <c r="D16" s="1" t="s">
        <v>20</v>
      </c>
      <c r="E16" s="3">
        <v>8</v>
      </c>
      <c r="F16" s="1" t="s">
        <v>1577</v>
      </c>
      <c r="G16" s="102"/>
      <c r="H16" s="112"/>
      <c r="I16" s="103" t="s">
        <v>1578</v>
      </c>
      <c r="J16" s="115">
        <f>SUMIF(A$2:A$296, I16, E$2:E312)</f>
        <v>0</v>
      </c>
    </row>
    <row r="17" spans="1:12" ht="72" x14ac:dyDescent="0.3">
      <c r="A17" s="1" t="s">
        <v>1506</v>
      </c>
      <c r="B17" s="1" t="s">
        <v>1078</v>
      </c>
      <c r="C17" s="2">
        <v>45602</v>
      </c>
      <c r="D17" s="1" t="s">
        <v>14</v>
      </c>
      <c r="E17" s="3">
        <v>2</v>
      </c>
      <c r="F17" s="1" t="s">
        <v>1579</v>
      </c>
      <c r="G17" s="102"/>
      <c r="H17" s="112"/>
      <c r="I17" s="103" t="s">
        <v>1580</v>
      </c>
      <c r="J17" s="115">
        <f>SUMIF(A$2:A$296, I17, E$2:E313)</f>
        <v>0</v>
      </c>
    </row>
    <row r="18" spans="1:12" ht="43.2" x14ac:dyDescent="0.3">
      <c r="A18" s="1" t="s">
        <v>1581</v>
      </c>
      <c r="B18" s="1" t="s">
        <v>1102</v>
      </c>
      <c r="C18" s="2">
        <v>45602</v>
      </c>
      <c r="D18" s="1" t="s">
        <v>20</v>
      </c>
      <c r="E18" s="3">
        <v>1.5</v>
      </c>
      <c r="F18" s="1" t="s">
        <v>1582</v>
      </c>
      <c r="G18" s="102"/>
      <c r="H18" s="112"/>
      <c r="I18" s="103" t="s">
        <v>1583</v>
      </c>
      <c r="J18" s="115">
        <f>SUMIF(A$2:A$296, I18, E$2:E314)</f>
        <v>0</v>
      </c>
    </row>
    <row r="19" spans="1:12" ht="28.8" x14ac:dyDescent="0.3">
      <c r="A19" s="1" t="s">
        <v>1584</v>
      </c>
      <c r="B19" s="1" t="s">
        <v>666</v>
      </c>
      <c r="C19" s="2">
        <v>45602</v>
      </c>
      <c r="D19" s="1" t="s">
        <v>8</v>
      </c>
      <c r="E19" s="3">
        <v>0.5</v>
      </c>
      <c r="F19" s="1" t="s">
        <v>1585</v>
      </c>
      <c r="G19" s="102"/>
      <c r="H19" s="112"/>
      <c r="I19" s="107" t="s">
        <v>1586</v>
      </c>
      <c r="J19" s="116">
        <f>SUMIF(A$2:A$296, I19, E$2:E315)</f>
        <v>0</v>
      </c>
    </row>
    <row r="20" spans="1:12" ht="43.2" x14ac:dyDescent="0.3">
      <c r="A20" s="1" t="s">
        <v>1584</v>
      </c>
      <c r="B20" s="1" t="s">
        <v>666</v>
      </c>
      <c r="C20" s="2">
        <v>45602</v>
      </c>
      <c r="D20" s="1" t="s">
        <v>8</v>
      </c>
      <c r="E20" s="3">
        <v>0.25</v>
      </c>
      <c r="F20" s="1" t="s">
        <v>1587</v>
      </c>
      <c r="G20" s="106"/>
      <c r="H20" s="113"/>
      <c r="I20" s="108" t="s">
        <v>1588</v>
      </c>
      <c r="J20" s="123">
        <f>SUM(J2:J18)</f>
        <v>0</v>
      </c>
      <c r="K20" s="105"/>
      <c r="L20" s="121"/>
    </row>
    <row r="21" spans="1:12" ht="28.8" x14ac:dyDescent="0.3">
      <c r="A21" s="1" t="s">
        <v>1555</v>
      </c>
      <c r="B21" s="1" t="s">
        <v>178</v>
      </c>
      <c r="C21" s="2">
        <v>45602</v>
      </c>
      <c r="D21" s="1" t="s">
        <v>21</v>
      </c>
      <c r="E21" s="3">
        <v>0.5</v>
      </c>
      <c r="F21" s="1" t="s">
        <v>1589</v>
      </c>
      <c r="I21"/>
      <c r="J21" s="122"/>
      <c r="K21"/>
      <c r="L21" s="122"/>
    </row>
    <row r="22" spans="1:12" ht="43.2" x14ac:dyDescent="0.3">
      <c r="A22" s="1" t="s">
        <v>1555</v>
      </c>
      <c r="B22" s="1" t="s">
        <v>178</v>
      </c>
      <c r="C22" s="2">
        <v>45602</v>
      </c>
      <c r="D22" s="1" t="s">
        <v>20</v>
      </c>
      <c r="E22" s="3">
        <v>0.5</v>
      </c>
      <c r="F22" s="1" t="s">
        <v>1590</v>
      </c>
      <c r="I22"/>
      <c r="J22" s="122"/>
      <c r="K22"/>
      <c r="L22" s="122"/>
    </row>
    <row r="23" spans="1:12" ht="28.8" x14ac:dyDescent="0.3">
      <c r="A23" s="1" t="s">
        <v>1591</v>
      </c>
      <c r="B23" s="1" t="s">
        <v>215</v>
      </c>
      <c r="C23" s="2">
        <v>45603</v>
      </c>
      <c r="D23" s="1" t="s">
        <v>8</v>
      </c>
      <c r="E23" s="3">
        <v>0.25</v>
      </c>
      <c r="F23" s="1" t="s">
        <v>1592</v>
      </c>
      <c r="I23"/>
      <c r="J23" s="122"/>
      <c r="K23"/>
      <c r="L23" s="122"/>
    </row>
    <row r="24" spans="1:12" x14ac:dyDescent="0.3">
      <c r="A24" s="1" t="s">
        <v>1506</v>
      </c>
      <c r="B24" s="1" t="s">
        <v>274</v>
      </c>
      <c r="C24" s="2">
        <v>45603</v>
      </c>
      <c r="D24" s="1" t="s">
        <v>6</v>
      </c>
      <c r="E24" s="3">
        <v>6</v>
      </c>
      <c r="F24" s="1" t="s">
        <v>1593</v>
      </c>
      <c r="I24"/>
      <c r="J24" s="122"/>
      <c r="K24"/>
      <c r="L24" s="122"/>
    </row>
    <row r="25" spans="1:12" ht="28.8" x14ac:dyDescent="0.3">
      <c r="A25" s="1" t="s">
        <v>1591</v>
      </c>
      <c r="B25" s="1" t="s">
        <v>215</v>
      </c>
      <c r="C25" s="2">
        <v>45603</v>
      </c>
      <c r="D25" s="1" t="s">
        <v>6</v>
      </c>
      <c r="E25" s="3">
        <v>1.75</v>
      </c>
      <c r="F25" s="1" t="s">
        <v>1594</v>
      </c>
      <c r="I25"/>
      <c r="J25" s="122"/>
      <c r="K25"/>
      <c r="L25" s="122"/>
    </row>
    <row r="26" spans="1:12" x14ac:dyDescent="0.3">
      <c r="A26" s="1" t="s">
        <v>1506</v>
      </c>
      <c r="B26" s="1" t="s">
        <v>274</v>
      </c>
      <c r="C26" s="2">
        <v>45607</v>
      </c>
      <c r="D26" s="1" t="s">
        <v>6</v>
      </c>
      <c r="E26" s="3">
        <v>6</v>
      </c>
      <c r="F26" s="1" t="s">
        <v>1595</v>
      </c>
      <c r="I26"/>
      <c r="J26" s="122"/>
      <c r="K26"/>
      <c r="L26" s="122"/>
    </row>
    <row r="27" spans="1:12" x14ac:dyDescent="0.3">
      <c r="A27" s="1" t="s">
        <v>1591</v>
      </c>
      <c r="B27" s="1" t="s">
        <v>215</v>
      </c>
      <c r="C27" s="2">
        <v>45607</v>
      </c>
      <c r="D27" s="1" t="s">
        <v>6</v>
      </c>
      <c r="E27" s="3">
        <v>1</v>
      </c>
      <c r="F27" s="1" t="s">
        <v>1596</v>
      </c>
      <c r="I27"/>
      <c r="J27" s="122"/>
      <c r="K27"/>
      <c r="L27" s="122"/>
    </row>
    <row r="28" spans="1:12" x14ac:dyDescent="0.3">
      <c r="A28" s="1" t="s">
        <v>1506</v>
      </c>
      <c r="B28" s="1" t="s">
        <v>274</v>
      </c>
      <c r="C28" s="2">
        <v>45607</v>
      </c>
      <c r="D28" s="1" t="s">
        <v>69</v>
      </c>
      <c r="E28" s="3">
        <v>0.5</v>
      </c>
      <c r="F28" s="1" t="s">
        <v>1597</v>
      </c>
      <c r="I28"/>
      <c r="J28" s="122"/>
      <c r="K28"/>
      <c r="L28" s="122"/>
    </row>
    <row r="29" spans="1:12" x14ac:dyDescent="0.3">
      <c r="A29" s="1" t="s">
        <v>1506</v>
      </c>
      <c r="B29" s="1" t="s">
        <v>274</v>
      </c>
      <c r="C29" s="2">
        <v>45608</v>
      </c>
      <c r="D29" s="1" t="s">
        <v>69</v>
      </c>
      <c r="E29" s="3">
        <v>1</v>
      </c>
      <c r="F29" s="1" t="s">
        <v>1598</v>
      </c>
      <c r="I29"/>
      <c r="J29" s="122"/>
      <c r="K29"/>
      <c r="L29" s="122"/>
    </row>
    <row r="30" spans="1:12" ht="86.4" x14ac:dyDescent="0.3">
      <c r="A30" s="1" t="s">
        <v>1591</v>
      </c>
      <c r="B30" s="1" t="s">
        <v>215</v>
      </c>
      <c r="C30" s="2">
        <v>45608</v>
      </c>
      <c r="D30" s="1" t="s">
        <v>8</v>
      </c>
      <c r="E30" s="3">
        <v>0.5</v>
      </c>
      <c r="F30" s="1" t="s">
        <v>1599</v>
      </c>
      <c r="I30"/>
      <c r="J30" s="122"/>
      <c r="K30"/>
      <c r="L30" s="122"/>
    </row>
    <row r="31" spans="1:12" ht="28.8" x14ac:dyDescent="0.3">
      <c r="A31" s="1" t="s">
        <v>1506</v>
      </c>
      <c r="B31" s="1" t="s">
        <v>274</v>
      </c>
      <c r="C31" s="2">
        <v>45608</v>
      </c>
      <c r="D31" s="1" t="s">
        <v>6</v>
      </c>
      <c r="E31" s="3">
        <v>1</v>
      </c>
      <c r="F31" s="1" t="s">
        <v>1600</v>
      </c>
      <c r="I31"/>
      <c r="J31" s="122"/>
      <c r="K31"/>
      <c r="L31" s="122"/>
    </row>
    <row r="32" spans="1:12" x14ac:dyDescent="0.3">
      <c r="A32" s="1" t="s">
        <v>1601</v>
      </c>
      <c r="B32" s="1" t="s">
        <v>638</v>
      </c>
      <c r="C32" s="2">
        <v>45608</v>
      </c>
      <c r="D32" s="1" t="s">
        <v>21</v>
      </c>
      <c r="E32" s="3">
        <v>1.5</v>
      </c>
      <c r="F32" s="1" t="s">
        <v>1602</v>
      </c>
      <c r="I32"/>
      <c r="J32" s="122"/>
      <c r="K32"/>
      <c r="L32" s="122"/>
    </row>
    <row r="33" spans="1:12" ht="57.6" x14ac:dyDescent="0.3">
      <c r="A33" s="1" t="s">
        <v>1555</v>
      </c>
      <c r="B33" s="1" t="s">
        <v>1128</v>
      </c>
      <c r="C33" s="2">
        <v>45608</v>
      </c>
      <c r="D33" s="1" t="s">
        <v>14</v>
      </c>
      <c r="E33" s="3">
        <v>0.5</v>
      </c>
      <c r="F33" s="1" t="s">
        <v>1603</v>
      </c>
      <c r="I33"/>
      <c r="J33" s="122"/>
      <c r="K33"/>
      <c r="L33" s="122"/>
    </row>
    <row r="34" spans="1:12" ht="72" x14ac:dyDescent="0.3">
      <c r="A34" s="1" t="s">
        <v>1506</v>
      </c>
      <c r="B34" s="1" t="s">
        <v>640</v>
      </c>
      <c r="C34" s="2">
        <v>45608</v>
      </c>
      <c r="D34" s="1" t="s">
        <v>12</v>
      </c>
      <c r="E34" s="3">
        <v>1.75</v>
      </c>
      <c r="F34" s="1" t="s">
        <v>1604</v>
      </c>
      <c r="I34"/>
      <c r="J34" s="122"/>
      <c r="K34"/>
      <c r="L34" s="122"/>
    </row>
    <row r="35" spans="1:12" ht="43.2" x14ac:dyDescent="0.3">
      <c r="A35" s="1" t="s">
        <v>1506</v>
      </c>
      <c r="B35" s="1" t="s">
        <v>274</v>
      </c>
      <c r="C35" s="2">
        <v>45608</v>
      </c>
      <c r="D35" s="1" t="s">
        <v>22</v>
      </c>
      <c r="E35" s="3">
        <v>1.25</v>
      </c>
      <c r="F35" s="1" t="s">
        <v>1605</v>
      </c>
      <c r="I35"/>
      <c r="J35" s="122"/>
      <c r="K35"/>
      <c r="L35" s="122"/>
    </row>
    <row r="36" spans="1:12" ht="28.8" x14ac:dyDescent="0.3">
      <c r="A36" s="1" t="s">
        <v>1506</v>
      </c>
      <c r="B36" s="1" t="s">
        <v>274</v>
      </c>
      <c r="C36" s="2">
        <v>45608</v>
      </c>
      <c r="D36" s="1" t="s">
        <v>66</v>
      </c>
      <c r="E36" s="3">
        <v>0.5</v>
      </c>
      <c r="F36" s="1" t="s">
        <v>1606</v>
      </c>
      <c r="I36"/>
      <c r="J36" s="122"/>
      <c r="K36"/>
      <c r="L36" s="122"/>
    </row>
    <row r="37" spans="1:12" x14ac:dyDescent="0.3">
      <c r="A37" s="1" t="s">
        <v>1506</v>
      </c>
      <c r="B37" s="1" t="s">
        <v>274</v>
      </c>
      <c r="C37" s="2">
        <v>45609</v>
      </c>
      <c r="D37" s="1" t="s">
        <v>66</v>
      </c>
      <c r="E37" s="3">
        <v>0.5</v>
      </c>
      <c r="F37" s="1" t="s">
        <v>1607</v>
      </c>
      <c r="I37"/>
      <c r="J37" s="122"/>
      <c r="K37"/>
      <c r="L37" s="122"/>
    </row>
    <row r="38" spans="1:12" ht="72" x14ac:dyDescent="0.3">
      <c r="A38" s="1" t="s">
        <v>1506</v>
      </c>
      <c r="B38" s="1" t="s">
        <v>274</v>
      </c>
      <c r="C38" s="2">
        <v>45304</v>
      </c>
      <c r="D38" s="1" t="s">
        <v>66</v>
      </c>
      <c r="E38" s="3">
        <v>1.5</v>
      </c>
      <c r="F38" s="1" t="s">
        <v>1608</v>
      </c>
      <c r="I38"/>
      <c r="J38" s="122"/>
      <c r="K38"/>
      <c r="L38" s="122"/>
    </row>
    <row r="39" spans="1:12" ht="28.8" x14ac:dyDescent="0.3">
      <c r="A39" s="1" t="s">
        <v>1506</v>
      </c>
      <c r="B39" s="1" t="s">
        <v>274</v>
      </c>
      <c r="C39" s="2">
        <v>45609</v>
      </c>
      <c r="D39" s="1" t="s">
        <v>69</v>
      </c>
      <c r="E39" s="3">
        <v>2.25</v>
      </c>
      <c r="F39" s="1" t="s">
        <v>1609</v>
      </c>
      <c r="I39"/>
      <c r="J39" s="122"/>
      <c r="K39"/>
      <c r="L39" s="122"/>
    </row>
    <row r="40" spans="1:12" ht="28.8" x14ac:dyDescent="0.3">
      <c r="A40" s="1" t="s">
        <v>1565</v>
      </c>
      <c r="B40" s="1" t="s">
        <v>640</v>
      </c>
      <c r="C40" s="2">
        <v>45609</v>
      </c>
      <c r="D40" s="1" t="s">
        <v>20</v>
      </c>
      <c r="E40" s="3">
        <v>1</v>
      </c>
      <c r="F40" s="1" t="s">
        <v>1610</v>
      </c>
      <c r="I40"/>
      <c r="J40" s="122"/>
      <c r="K40"/>
      <c r="L40" s="122"/>
    </row>
    <row r="41" spans="1:12" ht="28.8" x14ac:dyDescent="0.3">
      <c r="A41" s="1" t="s">
        <v>1565</v>
      </c>
      <c r="B41" s="1" t="s">
        <v>640</v>
      </c>
      <c r="C41" s="2">
        <v>45609</v>
      </c>
      <c r="D41" s="1" t="s">
        <v>21</v>
      </c>
      <c r="E41" s="3">
        <v>1</v>
      </c>
      <c r="F41" s="1" t="s">
        <v>1611</v>
      </c>
      <c r="I41"/>
      <c r="J41" s="122"/>
      <c r="K41"/>
      <c r="L41" s="122"/>
    </row>
    <row r="42" spans="1:12" ht="28.8" x14ac:dyDescent="0.3">
      <c r="A42" s="1" t="s">
        <v>1565</v>
      </c>
      <c r="B42" s="1" t="s">
        <v>640</v>
      </c>
      <c r="C42" s="2">
        <v>45609</v>
      </c>
      <c r="D42" s="1" t="s">
        <v>8</v>
      </c>
      <c r="E42" s="3">
        <v>0.5</v>
      </c>
      <c r="F42" s="1" t="s">
        <v>1612</v>
      </c>
      <c r="I42"/>
      <c r="J42" s="122"/>
      <c r="K42"/>
      <c r="L42" s="122"/>
    </row>
    <row r="43" spans="1:12" ht="43.2" x14ac:dyDescent="0.3">
      <c r="A43" s="1" t="s">
        <v>1506</v>
      </c>
      <c r="B43" s="1" t="s">
        <v>274</v>
      </c>
      <c r="C43" s="2">
        <v>45609</v>
      </c>
      <c r="D43" s="1" t="s">
        <v>69</v>
      </c>
      <c r="E43" s="3">
        <v>0.5</v>
      </c>
      <c r="F43" s="1" t="s">
        <v>1613</v>
      </c>
      <c r="I43"/>
      <c r="J43" s="122"/>
      <c r="K43"/>
      <c r="L43" s="122"/>
    </row>
    <row r="44" spans="1:12" ht="86.4" x14ac:dyDescent="0.3">
      <c r="A44" s="1" t="s">
        <v>1614</v>
      </c>
      <c r="B44" s="1" t="s">
        <v>1364</v>
      </c>
      <c r="C44" s="2">
        <v>45609</v>
      </c>
      <c r="D44" s="1" t="s">
        <v>7</v>
      </c>
      <c r="E44" s="3">
        <v>0.5</v>
      </c>
      <c r="F44" s="1" t="s">
        <v>1615</v>
      </c>
      <c r="I44"/>
      <c r="J44" s="122"/>
      <c r="K44"/>
      <c r="L44" s="122"/>
    </row>
    <row r="45" spans="1:12" ht="43.2" x14ac:dyDescent="0.3">
      <c r="A45" s="1" t="s">
        <v>1506</v>
      </c>
      <c r="B45" s="1" t="s">
        <v>274</v>
      </c>
      <c r="C45" s="2">
        <v>45609</v>
      </c>
      <c r="D45" s="1" t="s">
        <v>69</v>
      </c>
      <c r="E45" s="3">
        <v>0.25</v>
      </c>
      <c r="F45" s="1" t="s">
        <v>1616</v>
      </c>
      <c r="I45"/>
      <c r="J45" s="122"/>
      <c r="K45"/>
      <c r="L45" s="122"/>
    </row>
    <row r="46" spans="1:12" x14ac:dyDescent="0.3">
      <c r="A46" s="1" t="s">
        <v>1506</v>
      </c>
      <c r="B46" s="1" t="s">
        <v>274</v>
      </c>
      <c r="C46" s="2">
        <v>45610</v>
      </c>
      <c r="D46" s="1" t="s">
        <v>66</v>
      </c>
      <c r="E46" s="3">
        <v>0.5</v>
      </c>
      <c r="F46" s="1" t="s">
        <v>1617</v>
      </c>
      <c r="I46"/>
      <c r="J46" s="122"/>
      <c r="K46"/>
      <c r="L46" s="122"/>
    </row>
    <row r="47" spans="1:12" ht="28.8" x14ac:dyDescent="0.3">
      <c r="A47" s="1" t="s">
        <v>1565</v>
      </c>
      <c r="B47" s="1" t="s">
        <v>640</v>
      </c>
      <c r="C47" s="2">
        <v>45610</v>
      </c>
      <c r="D47" s="1" t="s">
        <v>21</v>
      </c>
      <c r="E47" s="3">
        <v>2</v>
      </c>
      <c r="F47" s="1" t="s">
        <v>1618</v>
      </c>
      <c r="I47"/>
      <c r="J47" s="122"/>
      <c r="K47"/>
      <c r="L47" s="122"/>
    </row>
    <row r="48" spans="1:12" ht="57.6" x14ac:dyDescent="0.3">
      <c r="A48" s="1" t="s">
        <v>1565</v>
      </c>
      <c r="B48" s="1" t="s">
        <v>640</v>
      </c>
      <c r="C48" s="2">
        <v>45610</v>
      </c>
      <c r="D48" s="1" t="s">
        <v>8</v>
      </c>
      <c r="E48" s="3">
        <v>0.5</v>
      </c>
      <c r="F48" s="1" t="s">
        <v>1619</v>
      </c>
      <c r="I48"/>
      <c r="J48" s="122"/>
      <c r="K48"/>
      <c r="L48" s="122"/>
    </row>
    <row r="49" spans="1:12" ht="43.2" x14ac:dyDescent="0.3">
      <c r="A49" s="1" t="s">
        <v>1601</v>
      </c>
      <c r="B49" s="1" t="s">
        <v>1412</v>
      </c>
      <c r="C49" s="2">
        <v>45610</v>
      </c>
      <c r="D49" s="1" t="s">
        <v>21</v>
      </c>
      <c r="E49" s="3">
        <v>2.5</v>
      </c>
      <c r="F49" s="1" t="s">
        <v>1620</v>
      </c>
      <c r="I49"/>
      <c r="J49" s="122"/>
      <c r="K49"/>
      <c r="L49" s="122"/>
    </row>
    <row r="50" spans="1:12" x14ac:dyDescent="0.3">
      <c r="A50" s="1" t="s">
        <v>1506</v>
      </c>
      <c r="B50" s="1" t="s">
        <v>274</v>
      </c>
      <c r="C50" s="2">
        <v>45610</v>
      </c>
      <c r="D50" s="1" t="s">
        <v>66</v>
      </c>
      <c r="E50" s="3">
        <v>0.5</v>
      </c>
      <c r="F50" s="1" t="s">
        <v>1617</v>
      </c>
      <c r="I50"/>
      <c r="J50" s="122"/>
      <c r="K50"/>
      <c r="L50" s="122"/>
    </row>
    <row r="51" spans="1:12" x14ac:dyDescent="0.3">
      <c r="A51" s="1" t="s">
        <v>1506</v>
      </c>
      <c r="B51" s="1" t="s">
        <v>274</v>
      </c>
      <c r="C51" s="2">
        <v>45610</v>
      </c>
      <c r="D51" s="1" t="s">
        <v>69</v>
      </c>
      <c r="E51" s="3">
        <v>0.5</v>
      </c>
      <c r="F51" s="1" t="s">
        <v>1621</v>
      </c>
      <c r="I51"/>
      <c r="J51" s="122"/>
      <c r="K51"/>
      <c r="L51" s="122"/>
    </row>
    <row r="52" spans="1:12" ht="57.6" x14ac:dyDescent="0.3">
      <c r="A52" s="1" t="s">
        <v>1506</v>
      </c>
      <c r="B52" s="1" t="s">
        <v>274</v>
      </c>
      <c r="C52" s="2">
        <v>45610</v>
      </c>
      <c r="D52" s="1" t="s">
        <v>6</v>
      </c>
      <c r="E52" s="3">
        <v>0.75</v>
      </c>
      <c r="F52" s="1" t="s">
        <v>1622</v>
      </c>
      <c r="I52"/>
      <c r="J52" s="122"/>
      <c r="K52"/>
      <c r="L52" s="122"/>
    </row>
    <row r="53" spans="1:12" ht="43.2" x14ac:dyDescent="0.3">
      <c r="A53" s="1" t="s">
        <v>1506</v>
      </c>
      <c r="B53" s="1" t="s">
        <v>274</v>
      </c>
      <c r="C53" s="2">
        <v>45610</v>
      </c>
      <c r="D53" s="1" t="s">
        <v>22</v>
      </c>
      <c r="E53" s="3">
        <v>0.75</v>
      </c>
      <c r="F53" s="1" t="s">
        <v>1623</v>
      </c>
      <c r="I53"/>
      <c r="J53" s="122"/>
      <c r="K53"/>
      <c r="L53" s="122"/>
    </row>
    <row r="54" spans="1:12" ht="28.8" x14ac:dyDescent="0.3">
      <c r="A54" s="1" t="s">
        <v>1506</v>
      </c>
      <c r="B54" s="1" t="s">
        <v>274</v>
      </c>
      <c r="C54" s="2">
        <v>45610</v>
      </c>
      <c r="D54" s="1" t="s">
        <v>69</v>
      </c>
      <c r="E54" s="3">
        <v>0.5</v>
      </c>
      <c r="F54" s="1" t="s">
        <v>1624</v>
      </c>
      <c r="I54"/>
      <c r="J54" s="122"/>
      <c r="K54"/>
      <c r="L54" s="122"/>
    </row>
    <row r="55" spans="1:12" x14ac:dyDescent="0.3">
      <c r="A55" s="1" t="s">
        <v>1506</v>
      </c>
      <c r="B55" s="1" t="s">
        <v>274</v>
      </c>
      <c r="C55" s="2">
        <v>45611</v>
      </c>
      <c r="D55" s="1" t="s">
        <v>66</v>
      </c>
      <c r="E55" s="3">
        <v>0.5</v>
      </c>
      <c r="F55" s="1" t="s">
        <v>1617</v>
      </c>
      <c r="I55"/>
      <c r="J55" s="122"/>
      <c r="K55"/>
      <c r="L55" s="122"/>
    </row>
    <row r="56" spans="1:12" ht="28.8" x14ac:dyDescent="0.3">
      <c r="A56" s="1" t="s">
        <v>1625</v>
      </c>
      <c r="B56" s="1" t="s">
        <v>1078</v>
      </c>
      <c r="C56" s="2">
        <v>45611</v>
      </c>
      <c r="D56" s="1" t="s">
        <v>12</v>
      </c>
      <c r="E56" s="3">
        <v>1.5</v>
      </c>
      <c r="F56" s="1" t="s">
        <v>1626</v>
      </c>
      <c r="I56"/>
      <c r="J56" s="122"/>
      <c r="K56"/>
      <c r="L56" s="122"/>
    </row>
    <row r="57" spans="1:12" x14ac:dyDescent="0.3">
      <c r="A57" s="1" t="s">
        <v>1601</v>
      </c>
      <c r="B57" s="1" t="s">
        <v>638</v>
      </c>
      <c r="C57" s="2">
        <v>45611</v>
      </c>
      <c r="D57" s="1" t="s">
        <v>7</v>
      </c>
      <c r="E57" s="3">
        <v>3</v>
      </c>
      <c r="F57" s="1" t="s">
        <v>1627</v>
      </c>
      <c r="I57"/>
      <c r="J57" s="122"/>
      <c r="K57"/>
      <c r="L57" s="122"/>
    </row>
    <row r="58" spans="1:12" ht="28.8" x14ac:dyDescent="0.3">
      <c r="A58" s="1" t="s">
        <v>1601</v>
      </c>
      <c r="B58" s="1" t="s">
        <v>638</v>
      </c>
      <c r="C58" s="2">
        <v>45611</v>
      </c>
      <c r="D58" s="1" t="s">
        <v>20</v>
      </c>
      <c r="E58" s="3">
        <v>1.25</v>
      </c>
      <c r="F58" s="1" t="s">
        <v>1628</v>
      </c>
      <c r="I58"/>
      <c r="J58" s="122"/>
      <c r="K58"/>
      <c r="L58" s="122"/>
    </row>
    <row r="59" spans="1:12" ht="43.2" x14ac:dyDescent="0.3">
      <c r="A59" s="1" t="s">
        <v>1601</v>
      </c>
      <c r="B59" s="1" t="s">
        <v>638</v>
      </c>
      <c r="C59" s="2">
        <v>45611</v>
      </c>
      <c r="D59" s="1" t="s">
        <v>8</v>
      </c>
      <c r="E59" s="3">
        <v>0.75</v>
      </c>
      <c r="F59" s="1" t="s">
        <v>1629</v>
      </c>
      <c r="I59"/>
      <c r="J59" s="122"/>
      <c r="K59"/>
      <c r="L59" s="122"/>
    </row>
    <row r="60" spans="1:12" x14ac:dyDescent="0.3">
      <c r="A60" s="1" t="s">
        <v>1506</v>
      </c>
      <c r="B60" s="1" t="s">
        <v>274</v>
      </c>
      <c r="C60" s="2">
        <v>45611</v>
      </c>
      <c r="D60" s="1" t="s">
        <v>6</v>
      </c>
      <c r="E60" s="3">
        <v>0.25</v>
      </c>
      <c r="F60" s="1" t="s">
        <v>1630</v>
      </c>
      <c r="I60"/>
      <c r="J60" s="122"/>
      <c r="K60"/>
      <c r="L60" s="122"/>
    </row>
    <row r="61" spans="1:12" ht="28.8" x14ac:dyDescent="0.3">
      <c r="A61" s="1" t="s">
        <v>1601</v>
      </c>
      <c r="B61" s="1" t="s">
        <v>638</v>
      </c>
      <c r="C61" s="2">
        <v>45611</v>
      </c>
      <c r="D61" s="1" t="s">
        <v>21</v>
      </c>
      <c r="E61" s="3">
        <v>0.75</v>
      </c>
      <c r="F61" s="1" t="s">
        <v>1631</v>
      </c>
      <c r="I61"/>
      <c r="J61" s="122"/>
      <c r="K61"/>
      <c r="L61" s="122"/>
    </row>
    <row r="62" spans="1:12" ht="28.8" x14ac:dyDescent="0.3">
      <c r="A62" s="1" t="s">
        <v>1506</v>
      </c>
      <c r="B62" s="1" t="s">
        <v>1632</v>
      </c>
      <c r="C62" s="2">
        <v>45614</v>
      </c>
      <c r="D62" s="1" t="s">
        <v>69</v>
      </c>
      <c r="E62" s="3">
        <v>0.5</v>
      </c>
      <c r="F62" s="1" t="s">
        <v>1633</v>
      </c>
      <c r="I62"/>
      <c r="J62" s="122"/>
      <c r="K62"/>
      <c r="L62" s="122"/>
    </row>
    <row r="63" spans="1:12" ht="57.6" x14ac:dyDescent="0.3">
      <c r="A63" s="1" t="s">
        <v>1625</v>
      </c>
      <c r="B63" s="1" t="s">
        <v>1078</v>
      </c>
      <c r="C63" s="2">
        <v>45614</v>
      </c>
      <c r="D63" s="1" t="s">
        <v>20</v>
      </c>
      <c r="E63" s="3">
        <v>3</v>
      </c>
      <c r="F63" s="1" t="s">
        <v>1634</v>
      </c>
      <c r="I63"/>
      <c r="J63" s="122"/>
      <c r="K63"/>
      <c r="L63" s="122"/>
    </row>
    <row r="64" spans="1:12" ht="43.2" x14ac:dyDescent="0.3">
      <c r="A64" s="1" t="s">
        <v>1625</v>
      </c>
      <c r="B64" s="1" t="s">
        <v>1078</v>
      </c>
      <c r="C64" s="2">
        <v>45614</v>
      </c>
      <c r="D64" s="1" t="s">
        <v>8</v>
      </c>
      <c r="E64" s="3">
        <v>0.75</v>
      </c>
      <c r="F64" s="1" t="s">
        <v>1635</v>
      </c>
      <c r="I64"/>
      <c r="J64" s="122"/>
      <c r="K64"/>
      <c r="L64" s="122"/>
    </row>
    <row r="65" spans="1:12" x14ac:dyDescent="0.3">
      <c r="A65" s="1" t="s">
        <v>1506</v>
      </c>
      <c r="B65" s="1" t="s">
        <v>1632</v>
      </c>
      <c r="C65" s="2">
        <v>45614</v>
      </c>
      <c r="D65" s="1" t="s">
        <v>69</v>
      </c>
      <c r="E65" s="3">
        <v>2</v>
      </c>
      <c r="F65" s="1" t="s">
        <v>1636</v>
      </c>
      <c r="I65"/>
      <c r="J65" s="122"/>
      <c r="K65"/>
      <c r="L65" s="122"/>
    </row>
    <row r="66" spans="1:12" ht="28.8" x14ac:dyDescent="0.3">
      <c r="A66" s="1" t="s">
        <v>1506</v>
      </c>
      <c r="B66" s="1" t="s">
        <v>1637</v>
      </c>
      <c r="C66" s="2">
        <v>45615</v>
      </c>
      <c r="D66" s="1" t="s">
        <v>66</v>
      </c>
      <c r="E66" s="3">
        <v>0.5</v>
      </c>
      <c r="F66" s="1" t="s">
        <v>1638</v>
      </c>
      <c r="I66"/>
      <c r="J66" s="122"/>
      <c r="K66"/>
      <c r="L66" s="122"/>
    </row>
    <row r="67" spans="1:12" ht="28.8" x14ac:dyDescent="0.3">
      <c r="A67" s="1" t="s">
        <v>1506</v>
      </c>
      <c r="B67" s="1" t="s">
        <v>1632</v>
      </c>
      <c r="C67" s="2">
        <v>45615</v>
      </c>
      <c r="D67" s="1" t="s">
        <v>22</v>
      </c>
      <c r="E67" s="3">
        <v>1.5</v>
      </c>
      <c r="F67" s="1" t="s">
        <v>1639</v>
      </c>
      <c r="I67"/>
      <c r="J67" s="122"/>
      <c r="K67"/>
      <c r="L67" s="122"/>
    </row>
    <row r="68" spans="1:12" ht="28.8" x14ac:dyDescent="0.3">
      <c r="A68" s="1" t="s">
        <v>1506</v>
      </c>
      <c r="B68" s="1" t="s">
        <v>1632</v>
      </c>
      <c r="C68" s="2">
        <v>45615</v>
      </c>
      <c r="D68" s="1" t="s">
        <v>69</v>
      </c>
      <c r="E68" s="3">
        <v>1</v>
      </c>
      <c r="F68" s="1" t="s">
        <v>1640</v>
      </c>
      <c r="I68"/>
      <c r="J68" s="122"/>
      <c r="K68"/>
      <c r="L68" s="122"/>
    </row>
    <row r="69" spans="1:12" x14ac:dyDescent="0.3">
      <c r="A69" s="1" t="s">
        <v>1506</v>
      </c>
      <c r="B69" s="1" t="s">
        <v>1632</v>
      </c>
      <c r="C69" s="2">
        <v>45615</v>
      </c>
      <c r="D69" s="1" t="s">
        <v>69</v>
      </c>
      <c r="E69" s="3">
        <v>0.5</v>
      </c>
      <c r="F69" s="1" t="s">
        <v>1641</v>
      </c>
      <c r="I69"/>
      <c r="J69" s="122"/>
      <c r="K69"/>
      <c r="L69" s="122"/>
    </row>
    <row r="70" spans="1:12" x14ac:dyDescent="0.3">
      <c r="A70" s="1" t="s">
        <v>1506</v>
      </c>
      <c r="B70" s="1" t="s">
        <v>1632</v>
      </c>
      <c r="C70" s="2">
        <v>45615</v>
      </c>
      <c r="D70" s="1" t="s">
        <v>69</v>
      </c>
      <c r="E70" s="3">
        <v>0.5</v>
      </c>
      <c r="F70" s="1" t="s">
        <v>1642</v>
      </c>
      <c r="I70"/>
      <c r="J70" s="122"/>
      <c r="K70"/>
      <c r="L70" s="122"/>
    </row>
    <row r="71" spans="1:12" ht="86.4" x14ac:dyDescent="0.3">
      <c r="A71" s="1" t="s">
        <v>1625</v>
      </c>
      <c r="B71" s="1" t="s">
        <v>1078</v>
      </c>
      <c r="C71" s="2">
        <v>45615</v>
      </c>
      <c r="D71" s="1" t="s">
        <v>20</v>
      </c>
      <c r="E71" s="3">
        <v>2</v>
      </c>
      <c r="F71" s="1" t="s">
        <v>1643</v>
      </c>
      <c r="I71"/>
      <c r="J71" s="122"/>
      <c r="K71"/>
      <c r="L71" s="122"/>
    </row>
    <row r="72" spans="1:12" ht="28.8" x14ac:dyDescent="0.3">
      <c r="A72" s="1" t="s">
        <v>1625</v>
      </c>
      <c r="B72" s="1" t="s">
        <v>1078</v>
      </c>
      <c r="C72" s="2">
        <v>45615</v>
      </c>
      <c r="D72" s="1" t="s">
        <v>20</v>
      </c>
      <c r="E72" s="3">
        <v>0.25</v>
      </c>
      <c r="F72" s="1" t="s">
        <v>1644</v>
      </c>
      <c r="I72"/>
      <c r="J72" s="122"/>
      <c r="K72"/>
      <c r="L72" s="122"/>
    </row>
    <row r="73" spans="1:12" ht="43.2" x14ac:dyDescent="0.3">
      <c r="A73" s="1" t="s">
        <v>1614</v>
      </c>
      <c r="B73" s="1" t="s">
        <v>1364</v>
      </c>
      <c r="C73" s="2">
        <v>45615</v>
      </c>
      <c r="D73" s="1" t="s">
        <v>8</v>
      </c>
      <c r="E73" s="3">
        <v>0.5</v>
      </c>
      <c r="F73" s="1" t="s">
        <v>1645</v>
      </c>
      <c r="I73"/>
      <c r="J73" s="122"/>
      <c r="K73"/>
      <c r="L73" s="122"/>
    </row>
    <row r="74" spans="1:12" ht="28.8" x14ac:dyDescent="0.3">
      <c r="A74" s="1" t="s">
        <v>1506</v>
      </c>
      <c r="B74" s="1" t="s">
        <v>1632</v>
      </c>
      <c r="C74" s="2">
        <v>45615</v>
      </c>
      <c r="D74" s="1" t="s">
        <v>7</v>
      </c>
      <c r="E74" s="3">
        <v>1.25</v>
      </c>
      <c r="F74" s="1" t="s">
        <v>1646</v>
      </c>
      <c r="I74"/>
      <c r="J74" s="122"/>
      <c r="K74"/>
      <c r="L74" s="122"/>
    </row>
    <row r="75" spans="1:12" ht="57.6" x14ac:dyDescent="0.3">
      <c r="A75" s="1" t="s">
        <v>1555</v>
      </c>
      <c r="B75" s="1" t="s">
        <v>178</v>
      </c>
      <c r="C75" s="2">
        <v>45616</v>
      </c>
      <c r="D75" s="1" t="s">
        <v>14</v>
      </c>
      <c r="E75" s="3">
        <v>1.5</v>
      </c>
      <c r="F75" s="1" t="s">
        <v>1647</v>
      </c>
      <c r="I75"/>
      <c r="J75" s="122"/>
      <c r="K75"/>
      <c r="L75" s="122"/>
    </row>
    <row r="76" spans="1:12" ht="43.2" x14ac:dyDescent="0.3">
      <c r="A76" s="1" t="s">
        <v>1648</v>
      </c>
      <c r="B76" s="1" t="s">
        <v>215</v>
      </c>
      <c r="C76" s="2">
        <v>45616</v>
      </c>
      <c r="D76" s="1" t="s">
        <v>12</v>
      </c>
      <c r="E76" s="3">
        <v>1.5</v>
      </c>
      <c r="F76" s="1" t="s">
        <v>1649</v>
      </c>
      <c r="I76"/>
      <c r="J76" s="122"/>
      <c r="K76"/>
      <c r="L76" s="122"/>
    </row>
    <row r="77" spans="1:12" ht="43.2" x14ac:dyDescent="0.3">
      <c r="A77" s="1" t="s">
        <v>1648</v>
      </c>
      <c r="B77" s="1" t="s">
        <v>215</v>
      </c>
      <c r="C77" s="2">
        <v>45616</v>
      </c>
      <c r="D77" s="1" t="s">
        <v>6</v>
      </c>
      <c r="E77" s="3">
        <v>2.5</v>
      </c>
      <c r="F77" s="1" t="s">
        <v>1650</v>
      </c>
      <c r="I77"/>
      <c r="J77" s="122"/>
      <c r="K77"/>
      <c r="L77" s="122"/>
    </row>
    <row r="78" spans="1:12" ht="43.2" x14ac:dyDescent="0.3">
      <c r="A78" s="1" t="s">
        <v>1648</v>
      </c>
      <c r="B78" s="1" t="s">
        <v>215</v>
      </c>
      <c r="C78" s="2">
        <v>45616</v>
      </c>
      <c r="D78" s="1" t="s">
        <v>8</v>
      </c>
      <c r="E78" s="3">
        <v>0.25</v>
      </c>
      <c r="F78" s="1" t="s">
        <v>1651</v>
      </c>
      <c r="I78"/>
      <c r="J78" s="122"/>
      <c r="K78"/>
      <c r="L78" s="122"/>
    </row>
    <row r="79" spans="1:12" x14ac:dyDescent="0.3">
      <c r="A79" s="1" t="s">
        <v>1506</v>
      </c>
      <c r="B79" s="1" t="s">
        <v>1652</v>
      </c>
      <c r="C79" s="2">
        <v>45616</v>
      </c>
      <c r="D79" s="1" t="s">
        <v>66</v>
      </c>
      <c r="E79" s="3">
        <v>0.25</v>
      </c>
      <c r="F79" s="1" t="s">
        <v>1653</v>
      </c>
      <c r="I79"/>
      <c r="J79" s="122"/>
      <c r="K79"/>
      <c r="L79" s="122"/>
    </row>
    <row r="80" spans="1:12" x14ac:dyDescent="0.3">
      <c r="A80" s="1" t="s">
        <v>1506</v>
      </c>
      <c r="B80" s="1" t="s">
        <v>1632</v>
      </c>
      <c r="C80" s="2">
        <v>45616</v>
      </c>
      <c r="D80" s="1" t="s">
        <v>69</v>
      </c>
      <c r="E80" s="3">
        <v>0.25</v>
      </c>
      <c r="F80" s="1" t="s">
        <v>1607</v>
      </c>
      <c r="I80"/>
      <c r="J80" s="122"/>
      <c r="K80"/>
      <c r="L80" s="122"/>
    </row>
    <row r="81" spans="1:12" ht="43.2" x14ac:dyDescent="0.3">
      <c r="A81" s="1" t="s">
        <v>1648</v>
      </c>
      <c r="B81" s="1" t="s">
        <v>215</v>
      </c>
      <c r="C81" s="2">
        <v>45616</v>
      </c>
      <c r="D81" s="1" t="s">
        <v>20</v>
      </c>
      <c r="E81" s="3">
        <v>0.75</v>
      </c>
      <c r="F81" s="1" t="s">
        <v>1654</v>
      </c>
      <c r="I81"/>
      <c r="J81" s="122"/>
      <c r="K81"/>
      <c r="L81" s="122"/>
    </row>
    <row r="82" spans="1:12" ht="57.6" x14ac:dyDescent="0.3">
      <c r="A82" s="1" t="s">
        <v>1655</v>
      </c>
      <c r="B82" s="1" t="s">
        <v>195</v>
      </c>
      <c r="C82" s="2">
        <v>45616</v>
      </c>
      <c r="D82" s="1" t="s">
        <v>8</v>
      </c>
      <c r="E82" s="3">
        <v>0.5</v>
      </c>
      <c r="F82" s="1" t="s">
        <v>1656</v>
      </c>
      <c r="I82"/>
      <c r="J82" s="122"/>
      <c r="K82"/>
      <c r="L82" s="122"/>
    </row>
    <row r="83" spans="1:12" ht="43.2" x14ac:dyDescent="0.3">
      <c r="A83" s="1" t="s">
        <v>1614</v>
      </c>
      <c r="B83" s="1" t="s">
        <v>1364</v>
      </c>
      <c r="C83" s="2">
        <v>45616</v>
      </c>
      <c r="D83" s="1" t="s">
        <v>8</v>
      </c>
      <c r="E83" s="3">
        <v>0.5</v>
      </c>
      <c r="F83" s="1" t="s">
        <v>1657</v>
      </c>
      <c r="I83"/>
      <c r="J83" s="122"/>
      <c r="K83"/>
      <c r="L83" s="122"/>
    </row>
    <row r="84" spans="1:12" ht="43.2" x14ac:dyDescent="0.3">
      <c r="A84" s="1" t="s">
        <v>1648</v>
      </c>
      <c r="B84" s="1" t="s">
        <v>215</v>
      </c>
      <c r="C84" s="2">
        <v>45618</v>
      </c>
      <c r="D84" s="1" t="s">
        <v>21</v>
      </c>
      <c r="E84" s="3">
        <v>3.25</v>
      </c>
      <c r="F84" s="1" t="s">
        <v>1658</v>
      </c>
      <c r="I84"/>
      <c r="J84" s="122"/>
      <c r="K84"/>
      <c r="L84" s="122"/>
    </row>
    <row r="85" spans="1:12" ht="43.2" x14ac:dyDescent="0.3">
      <c r="A85" s="1" t="s">
        <v>1648</v>
      </c>
      <c r="B85" s="1" t="s">
        <v>215</v>
      </c>
      <c r="C85" s="2">
        <v>45618</v>
      </c>
      <c r="D85" s="1" t="s">
        <v>7</v>
      </c>
      <c r="E85" s="3">
        <v>2</v>
      </c>
      <c r="F85" s="1" t="s">
        <v>1659</v>
      </c>
      <c r="I85"/>
      <c r="J85" s="122"/>
      <c r="K85"/>
      <c r="L85" s="122"/>
    </row>
    <row r="86" spans="1:12" ht="43.2" x14ac:dyDescent="0.3">
      <c r="A86" s="1" t="s">
        <v>1648</v>
      </c>
      <c r="B86" s="1" t="s">
        <v>215</v>
      </c>
      <c r="C86" s="2">
        <v>45618</v>
      </c>
      <c r="D86" s="1" t="s">
        <v>8</v>
      </c>
      <c r="E86" s="3">
        <v>0.5</v>
      </c>
      <c r="F86" s="1" t="s">
        <v>1660</v>
      </c>
      <c r="I86"/>
      <c r="J86" s="122"/>
      <c r="K86"/>
      <c r="L86" s="122"/>
    </row>
    <row r="87" spans="1:12" ht="28.8" x14ac:dyDescent="0.3">
      <c r="A87" s="1" t="s">
        <v>1655</v>
      </c>
      <c r="B87" s="1" t="s">
        <v>195</v>
      </c>
      <c r="C87" s="2">
        <v>45618</v>
      </c>
      <c r="D87" s="1" t="s">
        <v>21</v>
      </c>
      <c r="E87" s="3">
        <v>0.5</v>
      </c>
      <c r="F87" s="1" t="s">
        <v>1661</v>
      </c>
      <c r="I87"/>
      <c r="J87" s="122"/>
      <c r="K87"/>
      <c r="L87" s="122"/>
    </row>
    <row r="88" spans="1:12" ht="28.8" x14ac:dyDescent="0.3">
      <c r="A88" s="1" t="s">
        <v>1506</v>
      </c>
      <c r="B88" s="1" t="s">
        <v>1632</v>
      </c>
      <c r="C88" s="2">
        <v>45618</v>
      </c>
      <c r="D88" s="1" t="s">
        <v>69</v>
      </c>
      <c r="E88" s="3">
        <v>1.25</v>
      </c>
      <c r="F88" s="1" t="s">
        <v>1662</v>
      </c>
      <c r="I88"/>
      <c r="J88" s="122"/>
      <c r="K88"/>
      <c r="L88" s="122"/>
    </row>
    <row r="89" spans="1:12" ht="28.8" x14ac:dyDescent="0.3">
      <c r="A89" s="1" t="s">
        <v>1506</v>
      </c>
      <c r="B89" s="1" t="s">
        <v>1632</v>
      </c>
      <c r="C89" s="2">
        <v>45618</v>
      </c>
      <c r="D89" s="1" t="s">
        <v>66</v>
      </c>
      <c r="E89" s="3">
        <v>0.5</v>
      </c>
      <c r="F89" s="1" t="s">
        <v>1663</v>
      </c>
      <c r="I89"/>
      <c r="J89" s="122"/>
      <c r="K89"/>
      <c r="L89" s="122"/>
    </row>
    <row r="90" spans="1:12" ht="28.8" x14ac:dyDescent="0.3">
      <c r="A90" s="1" t="s">
        <v>1506</v>
      </c>
      <c r="B90" s="1" t="s">
        <v>1632</v>
      </c>
      <c r="C90" s="2">
        <v>45617</v>
      </c>
      <c r="D90" s="1" t="s">
        <v>22</v>
      </c>
      <c r="E90" s="3">
        <v>3</v>
      </c>
      <c r="F90" s="1" t="s">
        <v>1664</v>
      </c>
      <c r="I90"/>
      <c r="J90" s="122"/>
      <c r="K90"/>
      <c r="L90" s="122"/>
    </row>
    <row r="91" spans="1:12" ht="28.8" x14ac:dyDescent="0.3">
      <c r="A91" s="1" t="s">
        <v>1665</v>
      </c>
      <c r="B91" s="1" t="s">
        <v>1393</v>
      </c>
      <c r="C91" s="2">
        <v>45617</v>
      </c>
      <c r="D91" s="1" t="s">
        <v>14</v>
      </c>
      <c r="E91" s="3">
        <v>1</v>
      </c>
      <c r="F91" s="1" t="s">
        <v>1666</v>
      </c>
      <c r="I91"/>
      <c r="J91" s="122"/>
      <c r="K91"/>
      <c r="L91" s="122"/>
    </row>
    <row r="92" spans="1:12" ht="43.2" x14ac:dyDescent="0.3">
      <c r="A92" s="1" t="s">
        <v>1648</v>
      </c>
      <c r="B92" s="1" t="s">
        <v>215</v>
      </c>
      <c r="C92" s="2">
        <v>45617</v>
      </c>
      <c r="D92" s="1" t="s">
        <v>21</v>
      </c>
      <c r="E92" s="3">
        <v>2</v>
      </c>
      <c r="F92" s="1" t="s">
        <v>1667</v>
      </c>
      <c r="I92"/>
      <c r="J92" s="122"/>
      <c r="K92"/>
      <c r="L92" s="122"/>
    </row>
    <row r="93" spans="1:12" ht="43.2" x14ac:dyDescent="0.3">
      <c r="A93" s="1" t="s">
        <v>1648</v>
      </c>
      <c r="B93" s="1" t="s">
        <v>215</v>
      </c>
      <c r="C93" s="2">
        <v>45617</v>
      </c>
      <c r="D93" s="1" t="s">
        <v>8</v>
      </c>
      <c r="E93" s="3">
        <v>0.25</v>
      </c>
      <c r="F93" s="1" t="s">
        <v>1668</v>
      </c>
      <c r="I93" s="124"/>
      <c r="J93" s="122"/>
      <c r="K93"/>
      <c r="L93" s="125"/>
    </row>
    <row r="94" spans="1:12" ht="43.2" x14ac:dyDescent="0.3">
      <c r="A94" s="1" t="s">
        <v>1648</v>
      </c>
      <c r="B94" s="1" t="s">
        <v>215</v>
      </c>
      <c r="C94" s="2">
        <v>45617</v>
      </c>
      <c r="D94" s="1" t="s">
        <v>6</v>
      </c>
      <c r="E94" s="3">
        <v>1.75</v>
      </c>
      <c r="F94" s="1" t="s">
        <v>1669</v>
      </c>
      <c r="I94" s="124"/>
      <c r="J94" s="122"/>
      <c r="K94"/>
      <c r="L94" s="125"/>
    </row>
    <row r="95" spans="1:12" x14ac:dyDescent="0.3">
      <c r="A95" s="1" t="s">
        <v>1506</v>
      </c>
      <c r="B95" s="1" t="s">
        <v>1632</v>
      </c>
      <c r="C95" s="2">
        <v>45621</v>
      </c>
      <c r="D95" s="1" t="s">
        <v>69</v>
      </c>
      <c r="E95" s="3">
        <v>0.5</v>
      </c>
      <c r="F95" s="1" t="s">
        <v>1617</v>
      </c>
      <c r="I95" s="124"/>
      <c r="J95" s="122"/>
      <c r="K95"/>
      <c r="L95" s="125"/>
    </row>
    <row r="96" spans="1:12" ht="43.2" x14ac:dyDescent="0.3">
      <c r="A96" s="1" t="s">
        <v>1665</v>
      </c>
      <c r="B96" s="1" t="s">
        <v>1393</v>
      </c>
      <c r="C96" s="2">
        <v>45621</v>
      </c>
      <c r="D96" s="1" t="s">
        <v>8</v>
      </c>
      <c r="E96" s="3">
        <v>0.25</v>
      </c>
      <c r="F96" s="1" t="s">
        <v>1670</v>
      </c>
      <c r="I96" s="124"/>
      <c r="J96" s="122"/>
      <c r="K96"/>
      <c r="L96" s="125"/>
    </row>
    <row r="97" spans="1:12" ht="28.8" x14ac:dyDescent="0.3">
      <c r="A97" s="1" t="s">
        <v>1671</v>
      </c>
      <c r="B97" s="1" t="s">
        <v>1672</v>
      </c>
      <c r="C97" s="2">
        <v>45621</v>
      </c>
      <c r="D97" s="1" t="s">
        <v>8</v>
      </c>
      <c r="E97" s="3">
        <v>0.25</v>
      </c>
      <c r="F97" s="1" t="s">
        <v>1673</v>
      </c>
      <c r="I97" s="124"/>
      <c r="J97" s="122"/>
      <c r="K97"/>
      <c r="L97" s="125"/>
    </row>
    <row r="98" spans="1:12" x14ac:dyDescent="0.3">
      <c r="A98" s="1" t="s">
        <v>1674</v>
      </c>
      <c r="B98" s="1" t="s">
        <v>1675</v>
      </c>
      <c r="C98" s="2">
        <v>45621</v>
      </c>
      <c r="D98" s="1" t="s">
        <v>16</v>
      </c>
      <c r="E98" s="3">
        <v>7</v>
      </c>
      <c r="F98" s="1" t="s">
        <v>1676</v>
      </c>
      <c r="I98" s="124"/>
      <c r="J98" s="122"/>
      <c r="K98"/>
      <c r="L98" s="125"/>
    </row>
    <row r="99" spans="1:12" x14ac:dyDescent="0.3">
      <c r="A99" s="1" t="s">
        <v>1506</v>
      </c>
      <c r="B99" s="1" t="s">
        <v>1632</v>
      </c>
      <c r="C99" s="2">
        <v>45622</v>
      </c>
      <c r="D99" s="1" t="s">
        <v>66</v>
      </c>
      <c r="E99" s="3">
        <v>0.5</v>
      </c>
      <c r="F99" s="1" t="s">
        <v>1677</v>
      </c>
      <c r="I99" s="124"/>
      <c r="J99" s="122"/>
      <c r="K99"/>
      <c r="L99" s="125"/>
    </row>
    <row r="100" spans="1:12" x14ac:dyDescent="0.3">
      <c r="A100" s="1" t="s">
        <v>1506</v>
      </c>
      <c r="B100" s="1" t="s">
        <v>1632</v>
      </c>
      <c r="C100" s="2">
        <v>45622</v>
      </c>
      <c r="D100" s="1" t="s">
        <v>69</v>
      </c>
      <c r="E100" s="3">
        <v>0.5</v>
      </c>
      <c r="F100" s="1" t="s">
        <v>1678</v>
      </c>
      <c r="I100" s="124"/>
      <c r="J100" s="122"/>
      <c r="K100"/>
      <c r="L100" s="125"/>
    </row>
    <row r="101" spans="1:12" ht="28.8" x14ac:dyDescent="0.3">
      <c r="A101" s="1" t="s">
        <v>1584</v>
      </c>
      <c r="B101" s="1" t="s">
        <v>666</v>
      </c>
      <c r="C101" s="2">
        <v>45622</v>
      </c>
      <c r="D101" s="1" t="s">
        <v>8</v>
      </c>
      <c r="E101" s="3">
        <v>0.25</v>
      </c>
      <c r="F101" s="1" t="s">
        <v>1679</v>
      </c>
      <c r="I101" s="124"/>
      <c r="J101" s="122"/>
      <c r="K101"/>
      <c r="L101" s="125"/>
    </row>
    <row r="102" spans="1:12" ht="43.2" x14ac:dyDescent="0.3">
      <c r="A102" s="1" t="s">
        <v>1506</v>
      </c>
      <c r="B102" s="1" t="s">
        <v>1632</v>
      </c>
      <c r="C102" s="2">
        <v>45622</v>
      </c>
      <c r="D102" s="1" t="s">
        <v>69</v>
      </c>
      <c r="E102" s="3">
        <v>0.25</v>
      </c>
      <c r="F102" s="1" t="s">
        <v>1680</v>
      </c>
      <c r="I102" s="124"/>
      <c r="J102" s="122"/>
      <c r="K102"/>
      <c r="L102" s="125"/>
    </row>
    <row r="103" spans="1:12" x14ac:dyDescent="0.3">
      <c r="A103" s="1" t="s">
        <v>1506</v>
      </c>
      <c r="B103" s="1" t="s">
        <v>1632</v>
      </c>
      <c r="C103" s="2">
        <v>45622</v>
      </c>
      <c r="D103" s="1" t="s">
        <v>69</v>
      </c>
      <c r="E103" s="3">
        <v>0.5</v>
      </c>
      <c r="F103" s="1" t="s">
        <v>1681</v>
      </c>
      <c r="I103" s="124"/>
      <c r="J103" s="122"/>
      <c r="K103"/>
      <c r="L103" s="125"/>
    </row>
    <row r="104" spans="1:12" x14ac:dyDescent="0.3">
      <c r="A104" s="1" t="s">
        <v>1506</v>
      </c>
      <c r="B104" s="1" t="s">
        <v>1632</v>
      </c>
      <c r="C104" s="2">
        <v>45622</v>
      </c>
      <c r="D104" s="1" t="s">
        <v>69</v>
      </c>
      <c r="E104" s="3">
        <v>1.5</v>
      </c>
      <c r="F104" s="1" t="s">
        <v>1682</v>
      </c>
      <c r="I104" s="124"/>
      <c r="J104" s="122"/>
      <c r="K104"/>
      <c r="L104" s="125"/>
    </row>
    <row r="105" spans="1:12" ht="43.2" x14ac:dyDescent="0.3">
      <c r="A105" s="1" t="s">
        <v>1665</v>
      </c>
      <c r="B105" s="1" t="s">
        <v>1393</v>
      </c>
      <c r="C105" s="2">
        <v>45622</v>
      </c>
      <c r="D105" s="1" t="s">
        <v>12</v>
      </c>
      <c r="E105" s="3">
        <v>2</v>
      </c>
      <c r="F105" s="1" t="s">
        <v>1683</v>
      </c>
      <c r="I105" s="124"/>
      <c r="J105" s="122"/>
      <c r="K105"/>
      <c r="L105" s="125"/>
    </row>
    <row r="106" spans="1:12" ht="43.2" x14ac:dyDescent="0.3">
      <c r="A106" s="1" t="s">
        <v>1665</v>
      </c>
      <c r="B106" s="1" t="s">
        <v>1393</v>
      </c>
      <c r="C106" s="2">
        <v>45622</v>
      </c>
      <c r="D106" s="1" t="s">
        <v>7</v>
      </c>
      <c r="E106" s="3">
        <v>0.75</v>
      </c>
      <c r="F106" s="1" t="s">
        <v>1684</v>
      </c>
      <c r="I106" s="124"/>
      <c r="J106" s="122"/>
      <c r="K106"/>
      <c r="L106" s="125"/>
    </row>
    <row r="107" spans="1:12" ht="28.8" x14ac:dyDescent="0.3">
      <c r="A107" s="1" t="s">
        <v>1665</v>
      </c>
      <c r="B107" s="1" t="s">
        <v>1393</v>
      </c>
      <c r="C107" s="2">
        <v>45622</v>
      </c>
      <c r="D107" s="1" t="s">
        <v>8</v>
      </c>
      <c r="E107" s="3">
        <v>0.25</v>
      </c>
      <c r="F107" s="1" t="s">
        <v>1685</v>
      </c>
      <c r="I107" s="124"/>
      <c r="J107" s="122"/>
      <c r="K107"/>
      <c r="L107" s="125"/>
    </row>
    <row r="108" spans="1:12" ht="28.8" x14ac:dyDescent="0.3">
      <c r="A108" s="1" t="s">
        <v>1584</v>
      </c>
      <c r="B108" s="1" t="s">
        <v>666</v>
      </c>
      <c r="C108" s="2">
        <v>45622</v>
      </c>
      <c r="D108" s="1" t="s">
        <v>8</v>
      </c>
      <c r="E108" s="3">
        <v>0.25</v>
      </c>
      <c r="F108" s="1" t="s">
        <v>1686</v>
      </c>
      <c r="I108" s="124"/>
      <c r="J108" s="122"/>
      <c r="K108"/>
      <c r="L108" s="125"/>
    </row>
    <row r="109" spans="1:12" ht="43.2" x14ac:dyDescent="0.3">
      <c r="A109" s="1" t="s">
        <v>1614</v>
      </c>
      <c r="B109" s="1" t="s">
        <v>1364</v>
      </c>
      <c r="C109" s="2">
        <v>45622</v>
      </c>
      <c r="D109" s="1" t="s">
        <v>7</v>
      </c>
      <c r="E109" s="3">
        <v>0.75</v>
      </c>
      <c r="F109" s="1" t="s">
        <v>1687</v>
      </c>
      <c r="I109" s="124"/>
      <c r="J109" s="122"/>
      <c r="K109"/>
      <c r="L109" s="125"/>
    </row>
    <row r="110" spans="1:12" ht="43.2" x14ac:dyDescent="0.3">
      <c r="A110" s="1" t="s">
        <v>1688</v>
      </c>
      <c r="B110" s="1" t="s">
        <v>181</v>
      </c>
      <c r="C110" s="2">
        <v>45622</v>
      </c>
      <c r="D110" s="1" t="s">
        <v>8</v>
      </c>
      <c r="E110" s="3">
        <v>0.5</v>
      </c>
      <c r="F110" s="1" t="s">
        <v>1689</v>
      </c>
      <c r="I110" s="124"/>
      <c r="J110" s="122"/>
      <c r="K110"/>
      <c r="L110" s="125"/>
    </row>
    <row r="111" spans="1:12" x14ac:dyDescent="0.3">
      <c r="A111" s="1" t="s">
        <v>1506</v>
      </c>
      <c r="B111" s="1" t="s">
        <v>1632</v>
      </c>
      <c r="C111" s="2">
        <v>45623</v>
      </c>
      <c r="D111" s="1" t="s">
        <v>69</v>
      </c>
      <c r="E111" s="3">
        <v>4</v>
      </c>
      <c r="F111" s="1" t="s">
        <v>1690</v>
      </c>
      <c r="I111" s="124"/>
      <c r="J111" s="122"/>
      <c r="K111"/>
      <c r="L111" s="125"/>
    </row>
    <row r="112" spans="1:12" ht="28.8" x14ac:dyDescent="0.3">
      <c r="A112" s="1" t="s">
        <v>1506</v>
      </c>
      <c r="B112" s="1" t="s">
        <v>1632</v>
      </c>
      <c r="C112" s="2">
        <v>45623</v>
      </c>
      <c r="D112" s="1" t="s">
        <v>69</v>
      </c>
      <c r="E112" s="3">
        <v>4</v>
      </c>
      <c r="F112" s="1" t="s">
        <v>1691</v>
      </c>
      <c r="I112" s="124"/>
      <c r="J112" s="122"/>
      <c r="K112"/>
      <c r="L112" s="125"/>
    </row>
    <row r="113" spans="1:12" ht="28.8" x14ac:dyDescent="0.3">
      <c r="A113" s="1" t="s">
        <v>1506</v>
      </c>
      <c r="B113" s="1" t="s">
        <v>1632</v>
      </c>
      <c r="C113" s="2" t="s">
        <v>1692</v>
      </c>
      <c r="D113" s="1" t="s">
        <v>129</v>
      </c>
      <c r="E113" s="3">
        <v>8</v>
      </c>
      <c r="F113" s="1" t="s">
        <v>129</v>
      </c>
      <c r="I113" s="124"/>
      <c r="J113" s="122"/>
      <c r="K113"/>
      <c r="L113" s="125"/>
    </row>
    <row r="114" spans="1:12" x14ac:dyDescent="0.3">
      <c r="A114" s="1" t="s">
        <v>1506</v>
      </c>
      <c r="B114" s="1" t="s">
        <v>1632</v>
      </c>
      <c r="C114" s="2">
        <v>45597</v>
      </c>
      <c r="D114" s="1" t="s">
        <v>129</v>
      </c>
      <c r="E114" s="3">
        <v>8</v>
      </c>
      <c r="F114" s="1" t="s">
        <v>129</v>
      </c>
      <c r="I114" s="124"/>
      <c r="J114" s="122"/>
      <c r="K114"/>
      <c r="L114" s="125"/>
    </row>
    <row r="115" spans="1:12" x14ac:dyDescent="0.3">
      <c r="A115" s="1" t="s">
        <v>1506</v>
      </c>
      <c r="B115" s="1" t="s">
        <v>1632</v>
      </c>
      <c r="C115" s="2">
        <v>45625</v>
      </c>
      <c r="D115" s="1" t="s">
        <v>129</v>
      </c>
      <c r="E115" s="3">
        <v>8</v>
      </c>
      <c r="F115" s="1" t="s">
        <v>129</v>
      </c>
      <c r="I115" s="124"/>
      <c r="J115" s="122"/>
      <c r="K115"/>
      <c r="L115" s="125"/>
    </row>
    <row r="116" spans="1:12" x14ac:dyDescent="0.3">
      <c r="C116" s="2"/>
      <c r="I116" s="124"/>
      <c r="J116" s="122"/>
      <c r="K116"/>
      <c r="L116" s="125"/>
    </row>
    <row r="117" spans="1:12" x14ac:dyDescent="0.3">
      <c r="C117" s="2"/>
      <c r="I117" s="124"/>
      <c r="J117" s="122"/>
      <c r="K117"/>
      <c r="L117" s="125"/>
    </row>
    <row r="118" spans="1:12" x14ac:dyDescent="0.3">
      <c r="C118" s="2"/>
      <c r="I118" s="124"/>
      <c r="J118" s="122"/>
      <c r="K118"/>
      <c r="L118" s="125"/>
    </row>
    <row r="119" spans="1:12" x14ac:dyDescent="0.3">
      <c r="C119" s="2"/>
      <c r="I119" s="124"/>
      <c r="J119" s="122"/>
      <c r="K119"/>
      <c r="L119" s="125"/>
    </row>
    <row r="120" spans="1:12" x14ac:dyDescent="0.3">
      <c r="C120" s="2"/>
      <c r="I120" s="124"/>
      <c r="J120" s="122"/>
      <c r="K120"/>
      <c r="L120" s="125"/>
    </row>
    <row r="121" spans="1:12" x14ac:dyDescent="0.3">
      <c r="C121" s="2"/>
      <c r="I121" s="124"/>
      <c r="J121" s="122"/>
      <c r="K121"/>
      <c r="L121" s="125"/>
    </row>
    <row r="122" spans="1:12" x14ac:dyDescent="0.3">
      <c r="C122" s="2"/>
      <c r="I122" s="124"/>
      <c r="J122" s="122"/>
      <c r="K122"/>
      <c r="L122" s="125"/>
    </row>
    <row r="123" spans="1:12" x14ac:dyDescent="0.3">
      <c r="C123" s="2"/>
      <c r="I123" s="124"/>
      <c r="J123" s="122"/>
      <c r="K123"/>
      <c r="L123" s="125"/>
    </row>
    <row r="124" spans="1:12" x14ac:dyDescent="0.3">
      <c r="C124" s="2"/>
      <c r="I124" s="124"/>
      <c r="J124" s="122"/>
      <c r="K124"/>
      <c r="L124" s="125"/>
    </row>
    <row r="125" spans="1:12" x14ac:dyDescent="0.3">
      <c r="C125" s="2"/>
      <c r="I125" s="124"/>
      <c r="J125" s="122"/>
      <c r="K125"/>
      <c r="L125" s="125"/>
    </row>
    <row r="126" spans="1:12" x14ac:dyDescent="0.3">
      <c r="C126" s="2"/>
      <c r="I126" s="124"/>
      <c r="J126" s="122"/>
      <c r="K126"/>
      <c r="L126" s="125"/>
    </row>
    <row r="127" spans="1:12" x14ac:dyDescent="0.3">
      <c r="C127" s="2"/>
      <c r="I127" s="124"/>
      <c r="J127" s="122"/>
      <c r="K127"/>
      <c r="L127" s="125"/>
    </row>
    <row r="128" spans="1:12" x14ac:dyDescent="0.3">
      <c r="C128" s="2"/>
      <c r="I128" s="124"/>
      <c r="J128" s="122"/>
      <c r="K128"/>
      <c r="L128" s="125"/>
    </row>
    <row r="129" spans="3:12" x14ac:dyDescent="0.3">
      <c r="C129" s="2"/>
      <c r="I129" s="124"/>
      <c r="J129" s="122"/>
      <c r="K129"/>
      <c r="L129" s="125"/>
    </row>
    <row r="130" spans="3:12" x14ac:dyDescent="0.3">
      <c r="C130" s="2"/>
      <c r="I130" s="124"/>
      <c r="J130" s="122"/>
      <c r="K130"/>
      <c r="L130" s="125"/>
    </row>
    <row r="131" spans="3:12" x14ac:dyDescent="0.3">
      <c r="C131" s="2"/>
      <c r="I131" s="124"/>
      <c r="J131" s="122"/>
      <c r="K131"/>
      <c r="L131" s="125"/>
    </row>
    <row r="132" spans="3:12" x14ac:dyDescent="0.3">
      <c r="C132" s="2"/>
      <c r="I132" s="124"/>
      <c r="J132" s="122"/>
      <c r="K132"/>
      <c r="L132" s="125"/>
    </row>
    <row r="133" spans="3:12" x14ac:dyDescent="0.3">
      <c r="C133" s="2"/>
      <c r="I133" s="124"/>
      <c r="J133" s="122"/>
      <c r="K133"/>
      <c r="L133" s="125"/>
    </row>
    <row r="134" spans="3:12" x14ac:dyDescent="0.3">
      <c r="C134" s="2"/>
      <c r="I134" s="124"/>
      <c r="J134" s="122"/>
      <c r="K134"/>
      <c r="L134" s="125"/>
    </row>
    <row r="135" spans="3:12" x14ac:dyDescent="0.3">
      <c r="C135" s="2"/>
      <c r="I135" s="124"/>
      <c r="J135" s="122"/>
      <c r="K135"/>
      <c r="L135" s="125"/>
    </row>
    <row r="136" spans="3:12" x14ac:dyDescent="0.3">
      <c r="C136" s="2"/>
      <c r="I136" s="124"/>
      <c r="J136" s="122"/>
      <c r="K136"/>
      <c r="L136" s="125"/>
    </row>
    <row r="137" spans="3:12" x14ac:dyDescent="0.3">
      <c r="C137" s="2"/>
      <c r="I137" s="124"/>
      <c r="J137" s="122"/>
      <c r="K137"/>
      <c r="L137" s="125"/>
    </row>
    <row r="138" spans="3:12" x14ac:dyDescent="0.3">
      <c r="C138" s="2"/>
      <c r="I138" s="124"/>
      <c r="J138" s="122"/>
      <c r="K138"/>
      <c r="L138" s="125"/>
    </row>
    <row r="139" spans="3:12" x14ac:dyDescent="0.3">
      <c r="C139" s="2"/>
      <c r="I139" s="124"/>
      <c r="J139" s="122"/>
      <c r="K139"/>
      <c r="L139" s="125"/>
    </row>
    <row r="140" spans="3:12" x14ac:dyDescent="0.3">
      <c r="C140" s="2"/>
      <c r="I140" s="124"/>
      <c r="J140" s="122"/>
      <c r="K140"/>
      <c r="L140" s="125"/>
    </row>
    <row r="141" spans="3:12" x14ac:dyDescent="0.3">
      <c r="C141" s="2"/>
      <c r="I141" s="124"/>
      <c r="J141" s="122"/>
      <c r="K141"/>
      <c r="L141" s="125"/>
    </row>
    <row r="142" spans="3:12" x14ac:dyDescent="0.3">
      <c r="C142" s="2"/>
      <c r="I142" s="124"/>
      <c r="J142" s="122"/>
      <c r="K142"/>
      <c r="L142" s="125"/>
    </row>
    <row r="143" spans="3:12" x14ac:dyDescent="0.3">
      <c r="C143" s="2"/>
      <c r="I143" s="124"/>
      <c r="J143" s="122"/>
      <c r="K143"/>
      <c r="L143" s="125"/>
    </row>
    <row r="144" spans="3:12" x14ac:dyDescent="0.3">
      <c r="C144" s="2"/>
      <c r="I144" s="124"/>
      <c r="J144" s="122"/>
      <c r="K144"/>
      <c r="L144" s="125"/>
    </row>
    <row r="145" spans="3:12" x14ac:dyDescent="0.3">
      <c r="C145" s="2"/>
      <c r="I145" s="124"/>
      <c r="J145" s="122"/>
      <c r="K145"/>
      <c r="L145" s="125"/>
    </row>
    <row r="146" spans="3:12" x14ac:dyDescent="0.3">
      <c r="C146" s="2"/>
      <c r="I146" s="124"/>
      <c r="J146" s="122"/>
      <c r="K146"/>
      <c r="L146" s="125"/>
    </row>
    <row r="147" spans="3:12" x14ac:dyDescent="0.3">
      <c r="C147" s="2"/>
      <c r="I147" s="124"/>
      <c r="J147" s="122"/>
      <c r="K147"/>
      <c r="L147" s="125"/>
    </row>
    <row r="148" spans="3:12" x14ac:dyDescent="0.3">
      <c r="C148" s="2"/>
      <c r="I148" s="124"/>
      <c r="J148" s="122"/>
      <c r="K148"/>
      <c r="L148" s="125"/>
    </row>
    <row r="149" spans="3:12" x14ac:dyDescent="0.3">
      <c r="I149" s="124"/>
      <c r="J149" s="122"/>
      <c r="K149"/>
      <c r="L149" s="125"/>
    </row>
    <row r="150" spans="3:12" x14ac:dyDescent="0.3">
      <c r="I150" s="124"/>
      <c r="J150" s="122"/>
      <c r="K150"/>
      <c r="L150" s="125"/>
    </row>
    <row r="151" spans="3:12" x14ac:dyDescent="0.3">
      <c r="I151" s="124"/>
      <c r="J151" s="122"/>
      <c r="K151"/>
      <c r="L151" s="125"/>
    </row>
    <row r="152" spans="3:12" x14ac:dyDescent="0.3">
      <c r="I152" s="124"/>
      <c r="J152" s="122"/>
      <c r="K152"/>
      <c r="L152" s="125"/>
    </row>
    <row r="153" spans="3:12" x14ac:dyDescent="0.3">
      <c r="I153" s="124"/>
      <c r="J153" s="122"/>
      <c r="K153"/>
      <c r="L153" s="125"/>
    </row>
    <row r="154" spans="3:12" x14ac:dyDescent="0.3">
      <c r="I154" s="124"/>
      <c r="J154" s="122"/>
      <c r="K154"/>
      <c r="L154" s="125"/>
    </row>
    <row r="155" spans="3:12" x14ac:dyDescent="0.3">
      <c r="I155" s="124"/>
      <c r="J155" s="122"/>
      <c r="K155"/>
      <c r="L155" s="125"/>
    </row>
    <row r="156" spans="3:12" x14ac:dyDescent="0.3">
      <c r="I156" s="124"/>
      <c r="J156" s="122"/>
      <c r="K156"/>
      <c r="L156" s="125"/>
    </row>
    <row r="157" spans="3:12" x14ac:dyDescent="0.3">
      <c r="I157" s="124"/>
      <c r="J157" s="122"/>
      <c r="K157"/>
      <c r="L157" s="125"/>
    </row>
    <row r="158" spans="3:12" x14ac:dyDescent="0.3">
      <c r="I158" s="124"/>
      <c r="J158" s="122"/>
      <c r="K158"/>
      <c r="L158" s="125"/>
    </row>
    <row r="159" spans="3:12" x14ac:dyDescent="0.3">
      <c r="I159" s="124"/>
      <c r="J159" s="122"/>
      <c r="K159"/>
      <c r="L159" s="125"/>
    </row>
    <row r="160" spans="3:12" ht="15.75" customHeight="1" x14ac:dyDescent="0.3">
      <c r="I160" s="124"/>
      <c r="J160" s="122"/>
      <c r="K160"/>
      <c r="L160" s="125"/>
    </row>
    <row r="161" spans="9:12" x14ac:dyDescent="0.3">
      <c r="I161" s="124"/>
      <c r="J161" s="122"/>
      <c r="K161"/>
      <c r="L161" s="125"/>
    </row>
    <row r="162" spans="9:12" x14ac:dyDescent="0.3">
      <c r="I162" s="124"/>
      <c r="J162" s="122"/>
      <c r="K162"/>
      <c r="L162" s="125"/>
    </row>
    <row r="163" spans="9:12" x14ac:dyDescent="0.3">
      <c r="I163" s="124"/>
      <c r="J163" s="122"/>
      <c r="K163"/>
      <c r="L163" s="125"/>
    </row>
    <row r="164" spans="9:12" x14ac:dyDescent="0.3">
      <c r="I164" s="124"/>
      <c r="J164" s="122"/>
      <c r="K164"/>
      <c r="L164" s="125"/>
    </row>
    <row r="165" spans="9:12" x14ac:dyDescent="0.3">
      <c r="I165" s="124"/>
      <c r="J165" s="122"/>
      <c r="K165"/>
      <c r="L165" s="125"/>
    </row>
    <row r="166" spans="9:12" x14ac:dyDescent="0.3">
      <c r="I166" s="124"/>
      <c r="J166" s="122"/>
      <c r="K166"/>
      <c r="L166" s="125"/>
    </row>
    <row r="167" spans="9:12" x14ac:dyDescent="0.3">
      <c r="I167" s="124"/>
      <c r="J167" s="122"/>
      <c r="K167"/>
      <c r="L167" s="125"/>
    </row>
    <row r="168" spans="9:12" x14ac:dyDescent="0.3">
      <c r="I168" s="124"/>
      <c r="J168" s="122"/>
      <c r="K168"/>
      <c r="L168" s="125"/>
    </row>
    <row r="169" spans="9:12" x14ac:dyDescent="0.3">
      <c r="I169" s="124"/>
      <c r="J169" s="122"/>
      <c r="K169"/>
      <c r="L169" s="125"/>
    </row>
    <row r="170" spans="9:12" x14ac:dyDescent="0.3">
      <c r="I170" s="124"/>
      <c r="J170" s="122"/>
      <c r="K170"/>
      <c r="L170" s="125"/>
    </row>
    <row r="171" spans="9:12" x14ac:dyDescent="0.3">
      <c r="I171" s="124"/>
      <c r="J171" s="122"/>
      <c r="K171"/>
      <c r="L171" s="125"/>
    </row>
    <row r="172" spans="9:12" ht="15.75" customHeight="1" x14ac:dyDescent="0.3">
      <c r="I172" s="124"/>
      <c r="J172" s="122"/>
      <c r="K172"/>
      <c r="L172" s="125"/>
    </row>
    <row r="173" spans="9:12" x14ac:dyDescent="0.3">
      <c r="I173" s="124"/>
      <c r="J173" s="122"/>
      <c r="K173"/>
      <c r="L173" s="125"/>
    </row>
    <row r="174" spans="9:12" x14ac:dyDescent="0.3">
      <c r="I174" s="124"/>
      <c r="J174" s="122"/>
      <c r="K174"/>
      <c r="L174" s="125"/>
    </row>
    <row r="175" spans="9:12" x14ac:dyDescent="0.3">
      <c r="I175" s="124"/>
      <c r="J175" s="122"/>
      <c r="K175"/>
      <c r="L175" s="125"/>
    </row>
    <row r="176" spans="9:12" x14ac:dyDescent="0.3">
      <c r="I176" s="124"/>
      <c r="J176" s="122"/>
      <c r="K176"/>
      <c r="L176" s="125"/>
    </row>
    <row r="177" spans="9:12" x14ac:dyDescent="0.3">
      <c r="I177" s="124"/>
      <c r="J177" s="122"/>
      <c r="K177"/>
      <c r="L177" s="125"/>
    </row>
    <row r="178" spans="9:12" x14ac:dyDescent="0.3">
      <c r="I178" s="124"/>
      <c r="J178" s="122"/>
      <c r="K178"/>
      <c r="L178" s="125"/>
    </row>
    <row r="179" spans="9:12" x14ac:dyDescent="0.3">
      <c r="I179" s="124"/>
      <c r="J179" s="122"/>
      <c r="K179"/>
      <c r="L179" s="125"/>
    </row>
    <row r="180" spans="9:12" x14ac:dyDescent="0.3">
      <c r="I180" s="124"/>
      <c r="J180" s="122"/>
      <c r="K180"/>
      <c r="L180" s="125"/>
    </row>
    <row r="181" spans="9:12" x14ac:dyDescent="0.3">
      <c r="I181" s="124"/>
      <c r="J181" s="122"/>
      <c r="K181"/>
      <c r="L181" s="125"/>
    </row>
    <row r="182" spans="9:12" x14ac:dyDescent="0.3">
      <c r="I182" s="124"/>
      <c r="J182" s="122"/>
      <c r="K182"/>
      <c r="L182" s="125"/>
    </row>
    <row r="183" spans="9:12" x14ac:dyDescent="0.3">
      <c r="I183" s="124"/>
      <c r="J183" s="122"/>
      <c r="K183"/>
      <c r="L183" s="125"/>
    </row>
    <row r="184" spans="9:12" x14ac:dyDescent="0.3">
      <c r="I184" s="124"/>
      <c r="J184" s="122"/>
      <c r="K184"/>
      <c r="L184" s="125"/>
    </row>
    <row r="185" spans="9:12" x14ac:dyDescent="0.3">
      <c r="I185" s="124"/>
      <c r="J185" s="122"/>
      <c r="K185"/>
      <c r="L185" s="125"/>
    </row>
    <row r="186" spans="9:12" x14ac:dyDescent="0.3">
      <c r="I186" s="124"/>
      <c r="J186" s="122"/>
      <c r="K186"/>
      <c r="L186" s="125"/>
    </row>
    <row r="187" spans="9:12" x14ac:dyDescent="0.3">
      <c r="I187" s="124"/>
      <c r="J187" s="122"/>
      <c r="K187"/>
      <c r="L187" s="125"/>
    </row>
    <row r="188" spans="9:12" x14ac:dyDescent="0.3">
      <c r="I188" s="124"/>
      <c r="J188" s="122"/>
      <c r="K188"/>
      <c r="L188" s="125"/>
    </row>
    <row r="189" spans="9:12" x14ac:dyDescent="0.3">
      <c r="I189" s="124"/>
      <c r="J189" s="122"/>
      <c r="K189"/>
      <c r="L189" s="125"/>
    </row>
    <row r="190" spans="9:12" x14ac:dyDescent="0.3">
      <c r="I190" s="124"/>
      <c r="J190" s="122"/>
      <c r="K190"/>
      <c r="L190" s="125"/>
    </row>
    <row r="191" spans="9:12" x14ac:dyDescent="0.3">
      <c r="I191" s="124"/>
      <c r="J191" s="122"/>
      <c r="K191"/>
      <c r="L191" s="125"/>
    </row>
    <row r="192" spans="9:12" x14ac:dyDescent="0.3">
      <c r="I192" s="124"/>
      <c r="J192" s="122"/>
      <c r="K192"/>
      <c r="L192" s="125"/>
    </row>
    <row r="193" spans="9:12" x14ac:dyDescent="0.3">
      <c r="I193" s="124"/>
      <c r="J193" s="122"/>
      <c r="K193"/>
      <c r="L193" s="125"/>
    </row>
    <row r="194" spans="9:12" x14ac:dyDescent="0.3">
      <c r="I194" s="124"/>
      <c r="J194" s="122"/>
      <c r="K194"/>
      <c r="L194" s="125"/>
    </row>
    <row r="195" spans="9:12" x14ac:dyDescent="0.3">
      <c r="I195" s="124"/>
      <c r="J195" s="122"/>
      <c r="K195"/>
      <c r="L195" s="125"/>
    </row>
    <row r="196" spans="9:12" x14ac:dyDescent="0.3">
      <c r="I196" s="124"/>
      <c r="J196" s="122"/>
      <c r="K196"/>
      <c r="L196" s="125"/>
    </row>
    <row r="197" spans="9:12" x14ac:dyDescent="0.3">
      <c r="I197" s="124"/>
      <c r="J197" s="122"/>
      <c r="K197"/>
      <c r="L197" s="125"/>
    </row>
    <row r="198" spans="9:12" x14ac:dyDescent="0.3">
      <c r="I198" s="124"/>
      <c r="J198" s="122"/>
      <c r="K198"/>
      <c r="L198" s="125"/>
    </row>
    <row r="199" spans="9:12" x14ac:dyDescent="0.3">
      <c r="I199" s="124"/>
      <c r="J199" s="122"/>
      <c r="K199"/>
      <c r="L199" s="125"/>
    </row>
    <row r="200" spans="9:12" x14ac:dyDescent="0.3">
      <c r="I200" s="124"/>
      <c r="J200" s="122"/>
      <c r="K200"/>
      <c r="L200" s="125"/>
    </row>
    <row r="201" spans="9:12" x14ac:dyDescent="0.3">
      <c r="I201" s="124"/>
      <c r="J201" s="122"/>
      <c r="K201"/>
      <c r="L201" s="125"/>
    </row>
    <row r="202" spans="9:12" x14ac:dyDescent="0.3">
      <c r="I202" s="124"/>
      <c r="J202" s="122"/>
      <c r="K202"/>
      <c r="L202" s="125"/>
    </row>
    <row r="203" spans="9:12" x14ac:dyDescent="0.3">
      <c r="I203" s="124"/>
      <c r="J203" s="122"/>
      <c r="K203"/>
      <c r="L203" s="125"/>
    </row>
    <row r="204" spans="9:12" x14ac:dyDescent="0.3">
      <c r="I204" s="124"/>
      <c r="J204" s="122"/>
      <c r="K204"/>
      <c r="L204" s="125"/>
    </row>
    <row r="205" spans="9:12" x14ac:dyDescent="0.3">
      <c r="I205" s="124"/>
      <c r="J205" s="122"/>
      <c r="K205"/>
      <c r="L205" s="125"/>
    </row>
    <row r="206" spans="9:12" x14ac:dyDescent="0.3">
      <c r="I206" s="124"/>
      <c r="J206" s="122"/>
      <c r="K206"/>
      <c r="L206" s="125"/>
    </row>
    <row r="207" spans="9:12" x14ac:dyDescent="0.3">
      <c r="I207" s="124"/>
      <c r="J207" s="122"/>
      <c r="K207"/>
      <c r="L207" s="125"/>
    </row>
    <row r="208" spans="9:12" x14ac:dyDescent="0.3">
      <c r="I208" s="124"/>
      <c r="J208" s="122"/>
      <c r="K208"/>
      <c r="L208" s="125"/>
    </row>
    <row r="209" spans="9:12" x14ac:dyDescent="0.3">
      <c r="I209" s="124"/>
      <c r="J209" s="122"/>
      <c r="K209"/>
      <c r="L209" s="125"/>
    </row>
    <row r="210" spans="9:12" x14ac:dyDescent="0.3">
      <c r="I210" s="124"/>
      <c r="J210" s="122"/>
      <c r="K210"/>
      <c r="L210" s="125"/>
    </row>
    <row r="211" spans="9:12" x14ac:dyDescent="0.3">
      <c r="I211" s="124"/>
      <c r="J211" s="122"/>
      <c r="K211"/>
      <c r="L211" s="125"/>
    </row>
    <row r="212" spans="9:12" x14ac:dyDescent="0.3">
      <c r="I212" s="124"/>
      <c r="J212" s="122"/>
      <c r="K212"/>
      <c r="L212" s="125"/>
    </row>
  </sheetData>
  <dataValidations count="4">
    <dataValidation type="list" allowBlank="1" showInputMessage="1" showErrorMessage="1" sqref="K3 D4 D83:D87 D120:D159 D1 D161:D1048576" xr:uid="{AC40F564-BACA-4A5F-9D71-CFB56C240612}">
      <formula1>"Teach, Meeting: Intake, Meeting: Methods/Ideas, Meeting: Analytics, Analysis, Email/Correspondance, Products, Review/Revise Package, SAP, DRR, Misc, COSMOS, Prep Work, 'Update TIME'!$B$1"</formula1>
    </dataValidation>
    <dataValidation type="list" allowBlank="1" showInputMessage="1" showErrorMessage="1" sqref="D2 D5:D82 D88:D103 D105:D112 D116:D119 K4:K12" xr:uid="{1EBC5164-2809-4006-9315-DED581BB6E68}">
      <formula1>"Admin, GME Admin, Teach, Meeting: Intake, Meeting: Methods/Ideas, Meeting: Analytics, Analysis, Email/Correspondance, Products, Review/Revise Package, SAP, DRR, Misc, COSMOS, Prep Work, 'Update TIME'!$B$1"</formula1>
    </dataValidation>
    <dataValidation type="list" allowBlank="1" showInputMessage="1" showErrorMessage="1" sqref="D113:D115" xr:uid="{51F918B0-35E9-4875-9653-97A0A90E5D16}">
      <formula1>"ETO,Admin, GME Admin, Teach, Meeting: Intake, Meeting: Methods/Ideas, Meeting: Analytics, Analysis, Email/Correspondance, Products, Review/Revise Package, SAP, DRR, Misc, COSMOS, Prep Work, 'Update TIME'!$B$1"</formula1>
    </dataValidation>
    <dataValidation type="list" allowBlank="1" showInputMessage="1" showErrorMessage="1" sqref="K13" xr:uid="{D6F807A6-E390-4B88-A3CE-F1216A84709F}">
      <formula1>"Admin, ETO, GME Admin, Teach, Meeting: Intake, Meeting: Methods/Ideas, Meeting: Analytics, Analysis, Email/Correspondance, Products, Review/Revise Package, SAP, DRR, Misc, COSMOS, Prep Work, 'Update TIME'!$B$1"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3A07A56-5067-476F-94DD-2CD3493DCBDC}">
          <x14:formula1>
            <xm:f>ProjectList!$A:$A</xm:f>
          </x14:formula1>
          <xm:sqref>A2:A159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6FF0F-F550-487D-A9C4-EC64C7550216}">
  <dimension ref="A1:L172"/>
  <sheetViews>
    <sheetView topLeftCell="A51" workbookViewId="0">
      <selection activeCell="E58" sqref="E58"/>
    </sheetView>
  </sheetViews>
  <sheetFormatPr defaultRowHeight="14.4" x14ac:dyDescent="0.3"/>
  <cols>
    <col min="1" max="1" width="48.109375" style="1" customWidth="1"/>
    <col min="2" max="2" width="17.5546875" style="1" customWidth="1"/>
    <col min="3" max="3" width="11.33203125" style="1" bestFit="1" customWidth="1"/>
    <col min="4" max="4" width="25.109375" style="1" customWidth="1"/>
    <col min="5" max="5" width="13.5546875" style="3" customWidth="1"/>
    <col min="6" max="6" width="47.88671875" style="1" customWidth="1"/>
    <col min="7" max="7" width="13" customWidth="1"/>
    <col min="9" max="9" width="54.5546875" customWidth="1"/>
    <col min="11" max="11" width="24.5546875" customWidth="1"/>
  </cols>
  <sheetData>
    <row r="1" spans="1:12" ht="28.8" x14ac:dyDescent="0.3">
      <c r="A1" s="1" t="s">
        <v>146</v>
      </c>
      <c r="B1" s="1" t="s">
        <v>147</v>
      </c>
      <c r="C1" s="1" t="s">
        <v>148</v>
      </c>
      <c r="D1" s="1" t="s">
        <v>149</v>
      </c>
      <c r="E1" s="3" t="s">
        <v>150</v>
      </c>
      <c r="F1" s="1" t="s">
        <v>151</v>
      </c>
      <c r="G1" s="11" t="s">
        <v>91</v>
      </c>
      <c r="H1" t="s">
        <v>92</v>
      </c>
      <c r="I1" s="9" t="s">
        <v>93</v>
      </c>
      <c r="J1" s="7" t="s">
        <v>94</v>
      </c>
      <c r="K1" s="10" t="s">
        <v>95</v>
      </c>
      <c r="L1" s="10" t="s">
        <v>96</v>
      </c>
    </row>
    <row r="2" spans="1:12" ht="34.5" customHeight="1" x14ac:dyDescent="0.3">
      <c r="A2" s="1" t="s">
        <v>1693</v>
      </c>
      <c r="B2" s="1" t="s">
        <v>215</v>
      </c>
      <c r="C2" s="2">
        <v>45637</v>
      </c>
      <c r="D2" s="1" t="s">
        <v>17</v>
      </c>
      <c r="E2" s="3">
        <v>1</v>
      </c>
      <c r="F2" s="43" t="s">
        <v>1694</v>
      </c>
      <c r="G2" t="s">
        <v>101</v>
      </c>
      <c r="H2">
        <v>14</v>
      </c>
      <c r="I2" s="23" t="s">
        <v>1693</v>
      </c>
      <c r="J2" s="1">
        <f>SUMIF(A$2:A$278, I2, E$2:E278)</f>
        <v>2</v>
      </c>
      <c r="K2" s="10" t="s">
        <v>4</v>
      </c>
      <c r="L2" s="1">
        <f>SUMIF(D$2:D$278, K2, E$2:E278)</f>
        <v>5.5</v>
      </c>
    </row>
    <row r="3" spans="1:12" ht="26.25" customHeight="1" x14ac:dyDescent="0.3">
      <c r="A3" s="1" t="s">
        <v>1693</v>
      </c>
      <c r="B3" s="1" t="s">
        <v>215</v>
      </c>
      <c r="C3" s="2">
        <v>45638</v>
      </c>
      <c r="D3" s="1" t="s">
        <v>6</v>
      </c>
      <c r="E3" s="3">
        <v>0.5</v>
      </c>
      <c r="F3" s="43" t="s">
        <v>1695</v>
      </c>
      <c r="G3" t="s">
        <v>105</v>
      </c>
      <c r="I3" s="79" t="s">
        <v>1449</v>
      </c>
      <c r="J3" s="1">
        <f>SUMIF(A$2:A$278, I3, E$2:E279)</f>
        <v>19.25</v>
      </c>
      <c r="K3" s="10" t="s">
        <v>6</v>
      </c>
      <c r="L3" s="1">
        <f>SUMIF(D$2:D$278, K3, E$2:E279)</f>
        <v>3.5</v>
      </c>
    </row>
    <row r="4" spans="1:12" ht="33" customHeight="1" x14ac:dyDescent="0.3">
      <c r="A4" s="1" t="s">
        <v>1693</v>
      </c>
      <c r="B4" s="1" t="s">
        <v>215</v>
      </c>
      <c r="C4" s="2">
        <v>45642</v>
      </c>
      <c r="D4" s="1" t="s">
        <v>8</v>
      </c>
      <c r="E4" s="3">
        <v>0.5</v>
      </c>
      <c r="F4" s="43" t="s">
        <v>1696</v>
      </c>
      <c r="I4" s="72" t="s">
        <v>1461</v>
      </c>
      <c r="J4" s="1">
        <f>SUMIF(A$2:A$278, I4, E$2:E280)</f>
        <v>23.75</v>
      </c>
      <c r="K4" s="10" t="s">
        <v>7</v>
      </c>
      <c r="L4" s="1">
        <f>SUMIF(D$2:D$278, K4, E$2:E280)</f>
        <v>1.75</v>
      </c>
    </row>
    <row r="5" spans="1:12" ht="34.5" customHeight="1" x14ac:dyDescent="0.3">
      <c r="A5" s="43" t="s">
        <v>1449</v>
      </c>
      <c r="B5" s="43" t="s">
        <v>153</v>
      </c>
      <c r="C5" s="2">
        <v>45628</v>
      </c>
      <c r="D5" s="1" t="s">
        <v>10</v>
      </c>
      <c r="E5" s="3">
        <v>0.25</v>
      </c>
      <c r="F5" s="43" t="s">
        <v>1697</v>
      </c>
      <c r="I5" s="4" t="s">
        <v>1698</v>
      </c>
      <c r="J5" s="1">
        <f>SUMIF(A$2:A$278, I5, E$2:E281)</f>
        <v>0.75</v>
      </c>
      <c r="K5" s="10" t="s">
        <v>8</v>
      </c>
      <c r="L5" s="1">
        <f>SUMIF(D$2:D$278, K5, E$2:E281)</f>
        <v>3.75</v>
      </c>
    </row>
    <row r="6" spans="1:12" ht="48" customHeight="1" x14ac:dyDescent="0.3">
      <c r="A6" s="43" t="s">
        <v>1449</v>
      </c>
      <c r="B6" s="43" t="s">
        <v>153</v>
      </c>
      <c r="C6" s="2">
        <v>45631</v>
      </c>
      <c r="D6" s="1" t="s">
        <v>10</v>
      </c>
      <c r="E6" s="3">
        <v>0.5</v>
      </c>
      <c r="F6" s="43" t="s">
        <v>1699</v>
      </c>
      <c r="I6" s="23" t="s">
        <v>1625</v>
      </c>
      <c r="J6" s="1">
        <f>SUMIF(A$2:A$278, I6, E$2:E282)</f>
        <v>0.5</v>
      </c>
      <c r="K6" s="10" t="s">
        <v>129</v>
      </c>
      <c r="L6" s="1">
        <f>SUMIF(D$2:D$278, K6, E$2:E282)</f>
        <v>8</v>
      </c>
    </row>
    <row r="7" spans="1:12" ht="43.5" customHeight="1" x14ac:dyDescent="0.3">
      <c r="A7" s="43" t="s">
        <v>1449</v>
      </c>
      <c r="B7" s="43" t="s">
        <v>153</v>
      </c>
      <c r="C7" s="2">
        <v>45632</v>
      </c>
      <c r="D7" s="1" t="s">
        <v>17</v>
      </c>
      <c r="E7" s="3">
        <v>3</v>
      </c>
      <c r="F7" s="43" t="s">
        <v>1700</v>
      </c>
      <c r="I7" s="4" t="s">
        <v>1701</v>
      </c>
      <c r="J7" s="1">
        <f>SUMIF(A$2:A$278, I7, E$2:E283)</f>
        <v>2.75</v>
      </c>
      <c r="K7" s="10" t="s">
        <v>10</v>
      </c>
      <c r="L7" s="1">
        <f>SUMIF(D$2:D$278, K7, E$2:E283)</f>
        <v>5.5</v>
      </c>
    </row>
    <row r="8" spans="1:12" ht="30" customHeight="1" x14ac:dyDescent="0.3">
      <c r="A8" s="43" t="s">
        <v>1449</v>
      </c>
      <c r="B8" s="43" t="s">
        <v>153</v>
      </c>
      <c r="C8" s="2">
        <v>45632</v>
      </c>
      <c r="D8" s="1" t="s">
        <v>8</v>
      </c>
      <c r="E8" s="3">
        <v>0.75</v>
      </c>
      <c r="F8" s="43" t="s">
        <v>1702</v>
      </c>
      <c r="I8" s="23" t="s">
        <v>1488</v>
      </c>
      <c r="J8" s="1">
        <f>SUMIF(A$2:A$278, I8, E$2:E284)</f>
        <v>13.75</v>
      </c>
      <c r="K8" s="10" t="s">
        <v>12</v>
      </c>
      <c r="L8" s="1">
        <f>SUMIF(D$2:D$278, K8, E$2:E284)</f>
        <v>2.25</v>
      </c>
    </row>
    <row r="9" spans="1:12" ht="41.25" customHeight="1" x14ac:dyDescent="0.3">
      <c r="A9" s="43" t="s">
        <v>1449</v>
      </c>
      <c r="B9" s="43" t="s">
        <v>153</v>
      </c>
      <c r="C9" s="2">
        <v>45635</v>
      </c>
      <c r="D9" s="1" t="s">
        <v>4</v>
      </c>
      <c r="E9" s="3">
        <v>3</v>
      </c>
      <c r="F9" s="43" t="s">
        <v>1703</v>
      </c>
      <c r="I9" s="4" t="s">
        <v>1494</v>
      </c>
      <c r="J9" s="1">
        <f>SUMIF(A$2:A$278, I9, E$2:E285)</f>
        <v>14</v>
      </c>
      <c r="K9" s="10" t="s">
        <v>14</v>
      </c>
      <c r="L9" s="1">
        <f>SUMIF(D$2:D$278, K9, E$2:E285)</f>
        <v>3.75</v>
      </c>
    </row>
    <row r="10" spans="1:12" ht="39" customHeight="1" x14ac:dyDescent="0.3">
      <c r="A10" s="43" t="s">
        <v>1449</v>
      </c>
      <c r="B10" s="43" t="s">
        <v>153</v>
      </c>
      <c r="C10" s="2">
        <v>45635</v>
      </c>
      <c r="D10" s="1" t="s">
        <v>10</v>
      </c>
      <c r="E10" s="3">
        <v>1.25</v>
      </c>
      <c r="F10" s="43" t="s">
        <v>1704</v>
      </c>
      <c r="I10" s="4" t="s">
        <v>1497</v>
      </c>
      <c r="J10" s="1">
        <f>SUMIF(A$2:A$278, I10, E$2:E286)</f>
        <v>1.5</v>
      </c>
      <c r="K10" s="10" t="s">
        <v>69</v>
      </c>
      <c r="L10" s="1">
        <f>SUMIF(D$2:D$278, K10, E$2:E286)</f>
        <v>26.75</v>
      </c>
    </row>
    <row r="11" spans="1:12" ht="33" customHeight="1" x14ac:dyDescent="0.3">
      <c r="A11" s="43" t="s">
        <v>1449</v>
      </c>
      <c r="B11" s="43" t="s">
        <v>153</v>
      </c>
      <c r="C11" s="2">
        <v>45636</v>
      </c>
      <c r="D11" s="1" t="s">
        <v>18</v>
      </c>
      <c r="E11" s="3">
        <v>0.5</v>
      </c>
      <c r="F11" s="43" t="s">
        <v>1705</v>
      </c>
      <c r="I11" s="23" t="s">
        <v>1502</v>
      </c>
      <c r="J11" s="1">
        <f>SUMIF(A$2:A$278, I11, E$2:E287)</f>
        <v>3.5</v>
      </c>
      <c r="K11" s="10" t="s">
        <v>66</v>
      </c>
      <c r="L11" s="1">
        <f>SUMIF(D$2:D$278, K11, E$2:E287)</f>
        <v>4.5</v>
      </c>
    </row>
    <row r="12" spans="1:12" ht="48" customHeight="1" x14ac:dyDescent="0.3">
      <c r="A12" s="43" t="s">
        <v>1449</v>
      </c>
      <c r="B12" s="43" t="s">
        <v>153</v>
      </c>
      <c r="C12" s="2">
        <v>45637</v>
      </c>
      <c r="D12" s="1" t="s">
        <v>18</v>
      </c>
      <c r="E12" s="3">
        <v>1</v>
      </c>
      <c r="F12" s="43" t="s">
        <v>1706</v>
      </c>
      <c r="I12" s="4" t="s">
        <v>1707</v>
      </c>
      <c r="J12" s="1">
        <f>SUMIF(A$2:A$278, I12, E$2:E288)</f>
        <v>4.25</v>
      </c>
      <c r="K12" s="10" t="s">
        <v>17</v>
      </c>
      <c r="L12" s="1">
        <f>SUMIF(D$2:D$278, K12, E$2:E288)</f>
        <v>5.25</v>
      </c>
    </row>
    <row r="13" spans="1:12" ht="38.25" customHeight="1" x14ac:dyDescent="0.3">
      <c r="A13" s="43" t="s">
        <v>1449</v>
      </c>
      <c r="B13" s="43" t="s">
        <v>153</v>
      </c>
      <c r="C13" s="2">
        <v>45638</v>
      </c>
      <c r="D13" s="1" t="s">
        <v>66</v>
      </c>
      <c r="E13" s="3">
        <v>1</v>
      </c>
      <c r="F13" s="43" t="s">
        <v>1708</v>
      </c>
      <c r="I13" s="23" t="s">
        <v>1546</v>
      </c>
      <c r="J13" s="1">
        <f>SUMIF(A$2:A$278, I13, E$2:E289)</f>
        <v>0.5</v>
      </c>
      <c r="K13" s="10" t="s">
        <v>18</v>
      </c>
      <c r="L13" s="1">
        <f>SUMIF(D$2:D$278, K13, E$2:E289)</f>
        <v>57.75</v>
      </c>
    </row>
    <row r="14" spans="1:12" ht="37.5" customHeight="1" x14ac:dyDescent="0.3">
      <c r="A14" s="43" t="s">
        <v>1449</v>
      </c>
      <c r="B14" s="43" t="s">
        <v>153</v>
      </c>
      <c r="C14" s="2">
        <v>45639</v>
      </c>
      <c r="D14" s="1" t="s">
        <v>18</v>
      </c>
      <c r="E14" s="3">
        <v>2</v>
      </c>
      <c r="F14" s="43" t="s">
        <v>1709</v>
      </c>
      <c r="I14" s="4" t="s">
        <v>1710</v>
      </c>
      <c r="J14" s="1">
        <f>SUMIF(A$2:A$278, I14, E$2:E290)</f>
        <v>1</v>
      </c>
      <c r="K14" s="10" t="s">
        <v>20</v>
      </c>
      <c r="L14" s="1">
        <f>SUMIF(D$2:D$278, K14, E$2:E290)</f>
        <v>6.5</v>
      </c>
    </row>
    <row r="15" spans="1:12" ht="39" customHeight="1" x14ac:dyDescent="0.3">
      <c r="A15" s="43" t="s">
        <v>1449</v>
      </c>
      <c r="B15" s="43" t="s">
        <v>153</v>
      </c>
      <c r="C15" s="2">
        <v>45645</v>
      </c>
      <c r="D15" s="1" t="s">
        <v>18</v>
      </c>
      <c r="E15" s="3">
        <v>6</v>
      </c>
      <c r="F15" s="43" t="s">
        <v>1711</v>
      </c>
      <c r="I15" s="4" t="s">
        <v>1712</v>
      </c>
      <c r="J15" s="1">
        <f>SUMIF(A$2:A$278, I15, E$2:E291)</f>
        <v>0</v>
      </c>
      <c r="K15" s="10" t="s">
        <v>21</v>
      </c>
      <c r="L15" s="1">
        <f>SUMIF(D$2:D$278, K15, E$2:E291)</f>
        <v>0</v>
      </c>
    </row>
    <row r="16" spans="1:12" ht="28.8" x14ac:dyDescent="0.3">
      <c r="A16" s="1" t="s">
        <v>1713</v>
      </c>
      <c r="B16" s="1" t="s">
        <v>1714</v>
      </c>
      <c r="C16" s="2">
        <v>45635</v>
      </c>
      <c r="D16" s="1" t="s">
        <v>66</v>
      </c>
      <c r="E16" s="3">
        <v>0.25</v>
      </c>
      <c r="F16" s="43" t="s">
        <v>1715</v>
      </c>
      <c r="K16" s="13" t="s">
        <v>22</v>
      </c>
      <c r="L16" s="1">
        <f>SUMIF(D$2:D$278, K16, E$2:E292)</f>
        <v>0</v>
      </c>
    </row>
    <row r="17" spans="1:12" ht="28.8" x14ac:dyDescent="0.3">
      <c r="A17" s="1" t="s">
        <v>1713</v>
      </c>
      <c r="B17" s="1" t="s">
        <v>1714</v>
      </c>
      <c r="C17" s="2">
        <v>45636</v>
      </c>
      <c r="D17" s="1" t="s">
        <v>12</v>
      </c>
      <c r="E17" s="3">
        <v>2.25</v>
      </c>
      <c r="F17" s="43" t="s">
        <v>1716</v>
      </c>
      <c r="J17">
        <f>SUM(J2:J15)</f>
        <v>87.5</v>
      </c>
      <c r="L17">
        <f>SUM(L2:L15)</f>
        <v>134.75</v>
      </c>
    </row>
    <row r="18" spans="1:12" ht="129.6" x14ac:dyDescent="0.3">
      <c r="A18" s="43" t="s">
        <v>1461</v>
      </c>
      <c r="B18" s="1" t="s">
        <v>170</v>
      </c>
      <c r="C18" s="2">
        <v>45628</v>
      </c>
      <c r="D18" s="1" t="s">
        <v>18</v>
      </c>
      <c r="E18" s="3">
        <v>1.5</v>
      </c>
      <c r="F18" s="43" t="s">
        <v>1477</v>
      </c>
    </row>
    <row r="19" spans="1:12" ht="43.2" x14ac:dyDescent="0.3">
      <c r="A19" s="43" t="s">
        <v>1461</v>
      </c>
      <c r="B19" s="1" t="s">
        <v>170</v>
      </c>
      <c r="C19" s="2">
        <v>45630</v>
      </c>
      <c r="D19" s="1" t="s">
        <v>18</v>
      </c>
      <c r="E19" s="3">
        <v>4</v>
      </c>
      <c r="F19" s="43" t="s">
        <v>1717</v>
      </c>
    </row>
    <row r="20" spans="1:12" ht="43.2" x14ac:dyDescent="0.3">
      <c r="A20" s="43" t="s">
        <v>1461</v>
      </c>
      <c r="B20" s="1" t="s">
        <v>170</v>
      </c>
      <c r="C20" s="2">
        <v>45631</v>
      </c>
      <c r="D20" s="1" t="s">
        <v>18</v>
      </c>
      <c r="E20" s="3">
        <v>4.5</v>
      </c>
      <c r="F20" s="43" t="s">
        <v>1717</v>
      </c>
    </row>
    <row r="21" spans="1:12" ht="86.4" x14ac:dyDescent="0.3">
      <c r="A21" s="43" t="s">
        <v>1461</v>
      </c>
      <c r="B21" s="1" t="s">
        <v>170</v>
      </c>
      <c r="C21" s="2">
        <v>45632</v>
      </c>
      <c r="D21" s="1" t="s">
        <v>18</v>
      </c>
      <c r="E21" s="3">
        <v>0.5</v>
      </c>
      <c r="F21" s="43" t="s">
        <v>1718</v>
      </c>
    </row>
    <row r="22" spans="1:12" x14ac:dyDescent="0.3">
      <c r="A22" s="43" t="s">
        <v>1461</v>
      </c>
      <c r="B22" s="1" t="s">
        <v>170</v>
      </c>
      <c r="C22" s="2">
        <v>45639</v>
      </c>
      <c r="D22" s="1" t="s">
        <v>18</v>
      </c>
      <c r="E22" s="3">
        <v>2</v>
      </c>
      <c r="F22" s="43" t="s">
        <v>1719</v>
      </c>
    </row>
    <row r="23" spans="1:12" ht="28.8" x14ac:dyDescent="0.3">
      <c r="A23" s="43" t="s">
        <v>1461</v>
      </c>
      <c r="B23" s="1" t="s">
        <v>170</v>
      </c>
      <c r="C23" s="2">
        <v>45642</v>
      </c>
      <c r="D23" s="1" t="s">
        <v>18</v>
      </c>
      <c r="E23" s="3">
        <v>0.25</v>
      </c>
      <c r="F23" s="43" t="s">
        <v>1720</v>
      </c>
    </row>
    <row r="24" spans="1:12" ht="28.8" x14ac:dyDescent="0.3">
      <c r="A24" s="43" t="s">
        <v>1461</v>
      </c>
      <c r="B24" s="1" t="s">
        <v>170</v>
      </c>
      <c r="C24" s="2">
        <v>45644</v>
      </c>
      <c r="D24" s="1" t="s">
        <v>18</v>
      </c>
      <c r="E24" s="3">
        <v>3</v>
      </c>
      <c r="F24" s="43" t="s">
        <v>1721</v>
      </c>
    </row>
    <row r="25" spans="1:12" ht="28.8" x14ac:dyDescent="0.3">
      <c r="A25" s="1" t="s">
        <v>1698</v>
      </c>
      <c r="B25" s="1" t="s">
        <v>352</v>
      </c>
      <c r="C25" s="2">
        <v>45629</v>
      </c>
      <c r="D25" s="1" t="s">
        <v>7</v>
      </c>
      <c r="E25" s="3">
        <v>0.5</v>
      </c>
      <c r="F25" s="43" t="s">
        <v>1722</v>
      </c>
    </row>
    <row r="26" spans="1:12" ht="28.8" x14ac:dyDescent="0.3">
      <c r="A26" s="1" t="s">
        <v>1698</v>
      </c>
      <c r="B26" s="1" t="s">
        <v>352</v>
      </c>
      <c r="C26" s="2">
        <v>45638</v>
      </c>
      <c r="D26" s="1" t="s">
        <v>20</v>
      </c>
      <c r="E26" s="3">
        <v>0.25</v>
      </c>
      <c r="F26" s="43" t="s">
        <v>1723</v>
      </c>
    </row>
    <row r="27" spans="1:12" ht="72" x14ac:dyDescent="0.3">
      <c r="A27" s="43" t="s">
        <v>1478</v>
      </c>
      <c r="B27" s="1" t="s">
        <v>640</v>
      </c>
      <c r="C27" s="2">
        <v>45628</v>
      </c>
      <c r="D27" s="1" t="s">
        <v>8</v>
      </c>
      <c r="E27" s="3">
        <v>0.25</v>
      </c>
      <c r="F27" s="1" t="s">
        <v>1724</v>
      </c>
    </row>
    <row r="28" spans="1:12" ht="28.8" x14ac:dyDescent="0.3">
      <c r="A28" s="1" t="s">
        <v>1625</v>
      </c>
      <c r="B28" s="1" t="s">
        <v>1078</v>
      </c>
      <c r="C28" s="2">
        <v>45629</v>
      </c>
      <c r="D28" s="1" t="s">
        <v>20</v>
      </c>
      <c r="E28" s="3">
        <v>0.5</v>
      </c>
      <c r="F28" s="43" t="s">
        <v>1725</v>
      </c>
    </row>
    <row r="29" spans="1:12" ht="43.2" x14ac:dyDescent="0.3">
      <c r="A29" s="1" t="s">
        <v>1701</v>
      </c>
      <c r="B29" s="1" t="s">
        <v>358</v>
      </c>
      <c r="C29" s="2">
        <v>45631</v>
      </c>
      <c r="D29" s="1" t="s">
        <v>7</v>
      </c>
      <c r="E29" s="3">
        <v>0.75</v>
      </c>
      <c r="F29" s="43" t="s">
        <v>1726</v>
      </c>
    </row>
    <row r="30" spans="1:12" ht="57.6" x14ac:dyDescent="0.3">
      <c r="A30" s="1" t="s">
        <v>1701</v>
      </c>
      <c r="B30" s="1" t="s">
        <v>358</v>
      </c>
      <c r="C30" s="2">
        <v>45632</v>
      </c>
      <c r="D30" s="1" t="s">
        <v>8</v>
      </c>
      <c r="E30" s="3">
        <v>0.25</v>
      </c>
      <c r="F30" s="43" t="s">
        <v>1727</v>
      </c>
    </row>
    <row r="31" spans="1:12" ht="43.2" x14ac:dyDescent="0.3">
      <c r="A31" s="1" t="s">
        <v>1701</v>
      </c>
      <c r="B31" s="1" t="s">
        <v>358</v>
      </c>
      <c r="C31" s="2">
        <v>45636</v>
      </c>
      <c r="D31" s="1" t="s">
        <v>20</v>
      </c>
      <c r="E31" s="3">
        <v>0.75</v>
      </c>
      <c r="F31" s="43" t="s">
        <v>1728</v>
      </c>
    </row>
    <row r="32" spans="1:12" ht="61.5" customHeight="1" x14ac:dyDescent="0.3">
      <c r="A32" s="1" t="s">
        <v>1701</v>
      </c>
      <c r="B32" s="1" t="s">
        <v>358</v>
      </c>
      <c r="C32" s="2">
        <v>45644</v>
      </c>
      <c r="D32" s="1" t="s">
        <v>14</v>
      </c>
      <c r="E32" s="3">
        <v>1</v>
      </c>
      <c r="F32" s="43" t="s">
        <v>1729</v>
      </c>
    </row>
    <row r="33" spans="1:6" ht="64.5" customHeight="1" x14ac:dyDescent="0.3">
      <c r="A33" s="1" t="s">
        <v>1486</v>
      </c>
      <c r="B33" s="1" t="s">
        <v>992</v>
      </c>
      <c r="C33" s="2">
        <v>45635</v>
      </c>
      <c r="D33" s="1" t="s">
        <v>8</v>
      </c>
      <c r="E33" s="3">
        <v>0.25</v>
      </c>
      <c r="F33" s="43" t="s">
        <v>1730</v>
      </c>
    </row>
    <row r="34" spans="1:6" ht="36.75" customHeight="1" x14ac:dyDescent="0.3">
      <c r="A34" s="1" t="s">
        <v>1488</v>
      </c>
      <c r="B34" s="1" t="s">
        <v>229</v>
      </c>
      <c r="C34" s="2">
        <v>45628</v>
      </c>
      <c r="D34" s="1" t="s">
        <v>18</v>
      </c>
      <c r="E34" s="3">
        <v>1</v>
      </c>
      <c r="F34" s="43" t="s">
        <v>1731</v>
      </c>
    </row>
    <row r="35" spans="1:6" ht="78" customHeight="1" x14ac:dyDescent="0.3">
      <c r="A35" s="1" t="s">
        <v>1488</v>
      </c>
      <c r="B35" s="1" t="s">
        <v>229</v>
      </c>
      <c r="C35" s="2">
        <v>45629</v>
      </c>
      <c r="D35" s="1" t="s">
        <v>4</v>
      </c>
      <c r="E35" s="3">
        <v>2.5</v>
      </c>
      <c r="F35" s="43" t="s">
        <v>1732</v>
      </c>
    </row>
    <row r="36" spans="1:6" ht="28.8" x14ac:dyDescent="0.3">
      <c r="A36" s="1" t="s">
        <v>1488</v>
      </c>
      <c r="B36" s="1" t="s">
        <v>229</v>
      </c>
      <c r="C36" s="2">
        <v>45629</v>
      </c>
      <c r="D36" s="1" t="s">
        <v>18</v>
      </c>
      <c r="E36" s="3">
        <v>1.5</v>
      </c>
      <c r="F36" s="43" t="s">
        <v>1733</v>
      </c>
    </row>
    <row r="37" spans="1:6" ht="140.25" customHeight="1" x14ac:dyDescent="0.3">
      <c r="A37" s="1" t="s">
        <v>1488</v>
      </c>
      <c r="B37" s="1" t="s">
        <v>229</v>
      </c>
      <c r="C37" s="2">
        <v>45631</v>
      </c>
      <c r="D37" s="1" t="s">
        <v>18</v>
      </c>
      <c r="E37" s="3">
        <v>1.25</v>
      </c>
      <c r="F37" s="43" t="s">
        <v>1734</v>
      </c>
    </row>
    <row r="38" spans="1:6" ht="28.8" x14ac:dyDescent="0.3">
      <c r="A38" s="1" t="s">
        <v>1488</v>
      </c>
      <c r="B38" s="1" t="s">
        <v>229</v>
      </c>
      <c r="C38" s="2">
        <v>45631</v>
      </c>
      <c r="D38" s="1" t="s">
        <v>18</v>
      </c>
      <c r="E38" s="3">
        <v>1.25</v>
      </c>
      <c r="F38" s="43" t="s">
        <v>1735</v>
      </c>
    </row>
    <row r="39" spans="1:6" ht="28.8" x14ac:dyDescent="0.3">
      <c r="A39" s="1" t="s">
        <v>1488</v>
      </c>
      <c r="B39" s="1" t="s">
        <v>229</v>
      </c>
      <c r="C39" s="2">
        <v>45632</v>
      </c>
      <c r="D39" s="1" t="s">
        <v>18</v>
      </c>
      <c r="E39" s="3">
        <v>1.25</v>
      </c>
      <c r="F39" s="43" t="s">
        <v>1736</v>
      </c>
    </row>
    <row r="40" spans="1:6" ht="28.8" x14ac:dyDescent="0.3">
      <c r="A40" s="1" t="s">
        <v>1488</v>
      </c>
      <c r="B40" s="1" t="s">
        <v>229</v>
      </c>
      <c r="C40" s="2">
        <v>45636</v>
      </c>
      <c r="D40" s="1" t="s">
        <v>18</v>
      </c>
      <c r="E40" s="3">
        <v>0.5</v>
      </c>
      <c r="F40" s="43" t="s">
        <v>1737</v>
      </c>
    </row>
    <row r="41" spans="1:6" ht="158.4" x14ac:dyDescent="0.3">
      <c r="A41" s="1" t="s">
        <v>1488</v>
      </c>
      <c r="B41" s="1" t="s">
        <v>229</v>
      </c>
      <c r="C41" s="2">
        <v>45637</v>
      </c>
      <c r="D41" s="1" t="s">
        <v>18</v>
      </c>
      <c r="E41" s="3">
        <v>4</v>
      </c>
      <c r="F41" s="78" t="s">
        <v>1738</v>
      </c>
    </row>
    <row r="42" spans="1:6" ht="43.2" x14ac:dyDescent="0.3">
      <c r="A42" s="1" t="s">
        <v>1488</v>
      </c>
      <c r="B42" s="1" t="s">
        <v>229</v>
      </c>
      <c r="C42" s="2">
        <v>45643</v>
      </c>
      <c r="D42" s="1" t="s">
        <v>66</v>
      </c>
      <c r="E42" s="3">
        <v>0.5</v>
      </c>
      <c r="F42" s="43" t="s">
        <v>1739</v>
      </c>
    </row>
    <row r="43" spans="1:6" x14ac:dyDescent="0.3">
      <c r="A43" s="1" t="s">
        <v>1494</v>
      </c>
      <c r="B43" s="1" t="s">
        <v>215</v>
      </c>
      <c r="C43" s="2">
        <v>45628</v>
      </c>
      <c r="D43" s="1" t="s">
        <v>18</v>
      </c>
      <c r="E43" s="3">
        <v>1</v>
      </c>
      <c r="F43" s="43" t="s">
        <v>1740</v>
      </c>
    </row>
    <row r="44" spans="1:6" ht="43.2" x14ac:dyDescent="0.3">
      <c r="A44" s="1" t="s">
        <v>1494</v>
      </c>
      <c r="B44" s="1" t="s">
        <v>215</v>
      </c>
      <c r="C44" s="2">
        <v>45630</v>
      </c>
      <c r="D44" s="1" t="s">
        <v>18</v>
      </c>
      <c r="E44" s="3">
        <v>2.5</v>
      </c>
      <c r="F44" s="43" t="s">
        <v>1741</v>
      </c>
    </row>
    <row r="45" spans="1:6" ht="28.8" x14ac:dyDescent="0.3">
      <c r="A45" s="1" t="s">
        <v>1494</v>
      </c>
      <c r="B45" s="1" t="s">
        <v>215</v>
      </c>
      <c r="C45" s="2">
        <v>45637</v>
      </c>
      <c r="D45" s="1" t="s">
        <v>18</v>
      </c>
      <c r="E45" s="3">
        <v>2</v>
      </c>
      <c r="F45" s="78" t="s">
        <v>1742</v>
      </c>
    </row>
    <row r="46" spans="1:6" x14ac:dyDescent="0.3">
      <c r="A46" s="1" t="s">
        <v>1494</v>
      </c>
      <c r="B46" s="1" t="s">
        <v>215</v>
      </c>
      <c r="C46" s="2">
        <v>45639</v>
      </c>
      <c r="D46" s="1" t="s">
        <v>18</v>
      </c>
      <c r="E46" s="3">
        <v>2</v>
      </c>
      <c r="F46" s="43" t="s">
        <v>1719</v>
      </c>
    </row>
    <row r="47" spans="1:6" ht="86.4" x14ac:dyDescent="0.3">
      <c r="A47" s="1" t="s">
        <v>1494</v>
      </c>
      <c r="B47" s="1" t="s">
        <v>215</v>
      </c>
      <c r="C47" s="2">
        <v>45642</v>
      </c>
      <c r="D47" s="1" t="s">
        <v>18</v>
      </c>
      <c r="E47" s="3">
        <v>4</v>
      </c>
      <c r="F47" s="43" t="s">
        <v>1743</v>
      </c>
    </row>
    <row r="48" spans="1:6" ht="57.6" x14ac:dyDescent="0.3">
      <c r="A48" s="1" t="s">
        <v>1494</v>
      </c>
      <c r="B48" s="1" t="s">
        <v>215</v>
      </c>
      <c r="C48" s="2">
        <v>45649</v>
      </c>
      <c r="D48" s="1" t="s">
        <v>8</v>
      </c>
      <c r="E48" s="3">
        <v>0.5</v>
      </c>
      <c r="F48" s="43" t="s">
        <v>1744</v>
      </c>
    </row>
    <row r="49" spans="1:6" ht="28.8" x14ac:dyDescent="0.3">
      <c r="A49" s="1" t="s">
        <v>1494</v>
      </c>
      <c r="B49" s="1" t="s">
        <v>215</v>
      </c>
      <c r="C49" s="2">
        <v>45652</v>
      </c>
      <c r="D49" s="1" t="s">
        <v>18</v>
      </c>
      <c r="E49" s="3">
        <v>2</v>
      </c>
      <c r="F49" s="43" t="s">
        <v>1745</v>
      </c>
    </row>
    <row r="50" spans="1:6" ht="28.8" x14ac:dyDescent="0.3">
      <c r="A50" s="1" t="s">
        <v>1497</v>
      </c>
      <c r="B50" s="1" t="s">
        <v>260</v>
      </c>
      <c r="C50" s="2">
        <v>45628</v>
      </c>
      <c r="D50" s="1" t="s">
        <v>20</v>
      </c>
      <c r="E50" s="3">
        <v>1.25</v>
      </c>
      <c r="F50" s="43" t="s">
        <v>1746</v>
      </c>
    </row>
    <row r="51" spans="1:6" ht="57.6" x14ac:dyDescent="0.3">
      <c r="A51" s="1" t="s">
        <v>1497</v>
      </c>
      <c r="B51" s="1" t="s">
        <v>260</v>
      </c>
      <c r="C51" s="2">
        <v>45643</v>
      </c>
      <c r="D51" s="1" t="s">
        <v>20</v>
      </c>
      <c r="E51" s="3">
        <v>0.25</v>
      </c>
      <c r="F51" s="43" t="s">
        <v>1747</v>
      </c>
    </row>
    <row r="52" spans="1:6" ht="57.6" x14ac:dyDescent="0.3">
      <c r="A52" s="1" t="s">
        <v>1502</v>
      </c>
      <c r="B52" s="1" t="s">
        <v>803</v>
      </c>
      <c r="C52" s="2">
        <v>45635</v>
      </c>
      <c r="D52" s="1" t="s">
        <v>66</v>
      </c>
      <c r="E52" s="3">
        <v>0.25</v>
      </c>
      <c r="F52" s="43" t="s">
        <v>1748</v>
      </c>
    </row>
    <row r="53" spans="1:6" ht="99" customHeight="1" x14ac:dyDescent="0.3">
      <c r="A53" s="1" t="s">
        <v>1502</v>
      </c>
      <c r="B53" s="1" t="s">
        <v>803</v>
      </c>
      <c r="C53" s="2">
        <v>45644</v>
      </c>
      <c r="D53" s="1" t="s">
        <v>8</v>
      </c>
      <c r="E53" s="3">
        <v>0.25</v>
      </c>
      <c r="F53" s="43" t="s">
        <v>1749</v>
      </c>
    </row>
    <row r="54" spans="1:6" ht="86.4" x14ac:dyDescent="0.3">
      <c r="A54" s="1" t="s">
        <v>1502</v>
      </c>
      <c r="B54" s="1" t="s">
        <v>803</v>
      </c>
      <c r="C54" s="2">
        <v>45646</v>
      </c>
      <c r="D54" s="1" t="s">
        <v>8</v>
      </c>
      <c r="E54" s="3">
        <v>0.5</v>
      </c>
      <c r="F54" s="43" t="s">
        <v>1750</v>
      </c>
    </row>
    <row r="55" spans="1:6" ht="57.6" x14ac:dyDescent="0.3">
      <c r="A55" s="1" t="s">
        <v>1502</v>
      </c>
      <c r="B55" s="1" t="s">
        <v>803</v>
      </c>
      <c r="C55" s="2">
        <v>45649</v>
      </c>
      <c r="D55" s="1" t="s">
        <v>17</v>
      </c>
      <c r="E55" s="3">
        <v>1.25</v>
      </c>
      <c r="F55" s="43" t="s">
        <v>1751</v>
      </c>
    </row>
    <row r="56" spans="1:6" ht="57.6" x14ac:dyDescent="0.3">
      <c r="A56" s="1" t="s">
        <v>1502</v>
      </c>
      <c r="B56" s="1" t="s">
        <v>803</v>
      </c>
      <c r="C56" s="2">
        <v>45649</v>
      </c>
      <c r="D56" s="1" t="s">
        <v>8</v>
      </c>
      <c r="E56" s="3">
        <v>0.25</v>
      </c>
      <c r="F56" s="1" t="s">
        <v>1752</v>
      </c>
    </row>
    <row r="57" spans="1:6" ht="72" customHeight="1" x14ac:dyDescent="0.3">
      <c r="A57" s="1" t="s">
        <v>1502</v>
      </c>
      <c r="B57" s="1" t="s">
        <v>803</v>
      </c>
      <c r="C57" s="2">
        <v>45652</v>
      </c>
      <c r="D57" s="1" t="s">
        <v>14</v>
      </c>
      <c r="E57" s="3">
        <v>1</v>
      </c>
      <c r="F57" s="43" t="s">
        <v>1753</v>
      </c>
    </row>
    <row r="58" spans="1:6" ht="28.8" x14ac:dyDescent="0.3">
      <c r="A58" s="1" t="s">
        <v>1506</v>
      </c>
      <c r="B58" s="1" t="s">
        <v>274</v>
      </c>
      <c r="C58" s="2">
        <v>45628</v>
      </c>
      <c r="D58" s="1" t="s">
        <v>69</v>
      </c>
      <c r="E58" s="3">
        <v>2.5</v>
      </c>
      <c r="F58" s="1" t="s">
        <v>1754</v>
      </c>
    </row>
    <row r="59" spans="1:6" x14ac:dyDescent="0.3">
      <c r="A59" s="1" t="s">
        <v>1506</v>
      </c>
      <c r="B59" s="1" t="s">
        <v>274</v>
      </c>
      <c r="C59" s="2">
        <v>45628</v>
      </c>
      <c r="D59" s="1" t="s">
        <v>10</v>
      </c>
      <c r="E59" s="3">
        <v>1.25</v>
      </c>
      <c r="F59" s="1" t="s">
        <v>1072</v>
      </c>
    </row>
    <row r="60" spans="1:6" ht="28.8" x14ac:dyDescent="0.3">
      <c r="A60" s="1" t="s">
        <v>1506</v>
      </c>
      <c r="B60" s="1" t="s">
        <v>274</v>
      </c>
      <c r="C60" s="2">
        <v>45629</v>
      </c>
      <c r="D60" s="1" t="s">
        <v>69</v>
      </c>
      <c r="E60" s="3">
        <v>1.25</v>
      </c>
      <c r="F60" s="1" t="s">
        <v>1755</v>
      </c>
    </row>
    <row r="61" spans="1:6" x14ac:dyDescent="0.3">
      <c r="A61" s="1" t="s">
        <v>1506</v>
      </c>
      <c r="B61" s="1" t="s">
        <v>274</v>
      </c>
      <c r="C61" s="2">
        <v>45629</v>
      </c>
      <c r="D61" s="1" t="s">
        <v>69</v>
      </c>
      <c r="E61" s="3">
        <v>1.25</v>
      </c>
      <c r="F61" s="1" t="s">
        <v>1756</v>
      </c>
    </row>
    <row r="62" spans="1:6" ht="28.8" x14ac:dyDescent="0.3">
      <c r="A62" s="1" t="s">
        <v>1506</v>
      </c>
      <c r="B62" s="1" t="s">
        <v>274</v>
      </c>
      <c r="C62" s="2">
        <v>45629</v>
      </c>
      <c r="D62" s="1" t="s">
        <v>69</v>
      </c>
      <c r="E62" s="3">
        <v>0.5</v>
      </c>
      <c r="F62" s="1" t="s">
        <v>1757</v>
      </c>
    </row>
    <row r="63" spans="1:6" x14ac:dyDescent="0.3">
      <c r="A63" s="1" t="s">
        <v>1506</v>
      </c>
      <c r="B63" s="1" t="s">
        <v>274</v>
      </c>
      <c r="C63" s="2">
        <v>45631</v>
      </c>
      <c r="D63" s="1" t="s">
        <v>69</v>
      </c>
      <c r="E63" s="3">
        <v>0.25</v>
      </c>
      <c r="F63" s="1" t="s">
        <v>1758</v>
      </c>
    </row>
    <row r="64" spans="1:6" x14ac:dyDescent="0.3">
      <c r="A64" s="1" t="s">
        <v>1506</v>
      </c>
      <c r="B64" s="1" t="s">
        <v>274</v>
      </c>
      <c r="C64" s="2">
        <v>45632</v>
      </c>
      <c r="D64" s="1" t="s">
        <v>69</v>
      </c>
      <c r="E64" s="3">
        <v>0.25</v>
      </c>
      <c r="F64" s="1" t="s">
        <v>1759</v>
      </c>
    </row>
    <row r="65" spans="1:6" x14ac:dyDescent="0.3">
      <c r="A65" s="1" t="s">
        <v>1506</v>
      </c>
      <c r="B65" s="1" t="s">
        <v>274</v>
      </c>
      <c r="C65" s="2">
        <v>45635</v>
      </c>
      <c r="D65" s="1" t="s">
        <v>69</v>
      </c>
      <c r="E65" s="3">
        <v>0.25</v>
      </c>
      <c r="F65" s="1" t="s">
        <v>1759</v>
      </c>
    </row>
    <row r="66" spans="1:6" ht="28.8" x14ac:dyDescent="0.3">
      <c r="A66" s="1" t="s">
        <v>1506</v>
      </c>
      <c r="B66" s="1" t="s">
        <v>274</v>
      </c>
      <c r="C66" s="2">
        <v>45635</v>
      </c>
      <c r="D66" s="1" t="s">
        <v>10</v>
      </c>
      <c r="E66" s="3">
        <v>1.25</v>
      </c>
      <c r="F66" s="1" t="s">
        <v>1760</v>
      </c>
    </row>
    <row r="67" spans="1:6" ht="28.8" x14ac:dyDescent="0.3">
      <c r="A67" s="1" t="s">
        <v>1506</v>
      </c>
      <c r="B67" s="1" t="s">
        <v>274</v>
      </c>
      <c r="C67" s="2">
        <v>45636</v>
      </c>
      <c r="D67" s="1" t="s">
        <v>69</v>
      </c>
      <c r="E67" s="3">
        <v>0.75</v>
      </c>
      <c r="F67" s="43" t="s">
        <v>1761</v>
      </c>
    </row>
    <row r="68" spans="1:6" x14ac:dyDescent="0.3">
      <c r="A68" s="1" t="s">
        <v>1506</v>
      </c>
      <c r="B68" s="1" t="s">
        <v>274</v>
      </c>
      <c r="C68" s="2">
        <v>45636</v>
      </c>
      <c r="D68" s="1" t="s">
        <v>69</v>
      </c>
      <c r="E68" s="3">
        <v>1</v>
      </c>
      <c r="F68" s="1" t="s">
        <v>1762</v>
      </c>
    </row>
    <row r="69" spans="1:6" ht="43.2" x14ac:dyDescent="0.3">
      <c r="A69" s="1" t="s">
        <v>1506</v>
      </c>
      <c r="B69" s="1" t="s">
        <v>274</v>
      </c>
      <c r="C69" s="2">
        <v>45636</v>
      </c>
      <c r="D69" s="1" t="s">
        <v>69</v>
      </c>
      <c r="E69" s="3">
        <v>0.75</v>
      </c>
      <c r="F69" s="42" t="s">
        <v>1763</v>
      </c>
    </row>
    <row r="70" spans="1:6" ht="28.8" x14ac:dyDescent="0.3">
      <c r="A70" s="1" t="s">
        <v>1506</v>
      </c>
      <c r="B70" s="1" t="s">
        <v>274</v>
      </c>
      <c r="C70" s="2">
        <v>45638</v>
      </c>
      <c r="D70" s="1" t="s">
        <v>69</v>
      </c>
      <c r="E70" s="3">
        <v>2</v>
      </c>
      <c r="F70" s="1" t="s">
        <v>1764</v>
      </c>
    </row>
    <row r="71" spans="1:6" x14ac:dyDescent="0.3">
      <c r="A71" s="1" t="s">
        <v>1506</v>
      </c>
      <c r="B71" s="1" t="s">
        <v>274</v>
      </c>
      <c r="C71" s="2">
        <v>45639</v>
      </c>
      <c r="D71" s="1" t="s">
        <v>69</v>
      </c>
      <c r="E71" s="3">
        <v>0.25</v>
      </c>
      <c r="F71" s="1" t="s">
        <v>1765</v>
      </c>
    </row>
    <row r="72" spans="1:6" x14ac:dyDescent="0.3">
      <c r="A72" s="1" t="s">
        <v>1506</v>
      </c>
      <c r="B72" s="1" t="s">
        <v>274</v>
      </c>
      <c r="C72" s="2">
        <v>45639</v>
      </c>
      <c r="D72" s="1" t="s">
        <v>69</v>
      </c>
      <c r="E72" s="3">
        <v>1.5</v>
      </c>
      <c r="F72" s="1" t="s">
        <v>410</v>
      </c>
    </row>
    <row r="73" spans="1:6" ht="43.2" x14ac:dyDescent="0.3">
      <c r="A73" s="1" t="s">
        <v>1506</v>
      </c>
      <c r="B73" s="1" t="s">
        <v>274</v>
      </c>
      <c r="C73" s="2">
        <v>45642</v>
      </c>
      <c r="D73" s="1" t="s">
        <v>69</v>
      </c>
      <c r="E73" s="3">
        <v>0.75</v>
      </c>
      <c r="F73" s="1" t="s">
        <v>1766</v>
      </c>
    </row>
    <row r="74" spans="1:6" ht="57.6" x14ac:dyDescent="0.3">
      <c r="A74" s="1" t="s">
        <v>1506</v>
      </c>
      <c r="B74" s="1" t="s">
        <v>274</v>
      </c>
      <c r="C74" s="2">
        <v>45642</v>
      </c>
      <c r="D74" s="1" t="s">
        <v>6</v>
      </c>
      <c r="E74" s="3">
        <v>0.5</v>
      </c>
      <c r="F74" s="43" t="s">
        <v>1767</v>
      </c>
    </row>
    <row r="75" spans="1:6" x14ac:dyDescent="0.3">
      <c r="A75" s="1" t="s">
        <v>1506</v>
      </c>
      <c r="B75" s="1" t="s">
        <v>274</v>
      </c>
      <c r="C75" s="2">
        <v>45642</v>
      </c>
      <c r="D75" s="1" t="s">
        <v>10</v>
      </c>
      <c r="E75" s="3">
        <v>1</v>
      </c>
      <c r="F75" s="1" t="s">
        <v>1768</v>
      </c>
    </row>
    <row r="76" spans="1:6" ht="43.2" x14ac:dyDescent="0.3">
      <c r="A76" s="1" t="s">
        <v>1506</v>
      </c>
      <c r="B76" s="1" t="s">
        <v>274</v>
      </c>
      <c r="C76" s="2">
        <v>45642</v>
      </c>
      <c r="D76" s="1" t="s">
        <v>69</v>
      </c>
      <c r="E76" s="3">
        <v>0.5</v>
      </c>
      <c r="F76" s="1" t="s">
        <v>1769</v>
      </c>
    </row>
    <row r="77" spans="1:6" ht="72" x14ac:dyDescent="0.3">
      <c r="A77" s="1" t="s">
        <v>1506</v>
      </c>
      <c r="B77" s="1" t="s">
        <v>274</v>
      </c>
      <c r="C77" s="2">
        <v>45642</v>
      </c>
      <c r="D77" s="1" t="s">
        <v>69</v>
      </c>
      <c r="E77" s="3">
        <v>0.5</v>
      </c>
      <c r="F77" s="1" t="s">
        <v>1770</v>
      </c>
    </row>
    <row r="78" spans="1:6" ht="28.8" x14ac:dyDescent="0.3">
      <c r="A78" s="1" t="s">
        <v>1506</v>
      </c>
      <c r="B78" s="1" t="s">
        <v>274</v>
      </c>
      <c r="C78" s="2">
        <v>45642</v>
      </c>
      <c r="D78" s="1" t="s">
        <v>69</v>
      </c>
      <c r="E78" s="3">
        <v>0.25</v>
      </c>
      <c r="F78" s="1" t="s">
        <v>1771</v>
      </c>
    </row>
    <row r="79" spans="1:6" ht="43.2" x14ac:dyDescent="0.3">
      <c r="A79" s="1" t="s">
        <v>1506</v>
      </c>
      <c r="B79" s="1" t="s">
        <v>274</v>
      </c>
      <c r="C79" s="2">
        <v>45643</v>
      </c>
      <c r="D79" s="1" t="s">
        <v>69</v>
      </c>
      <c r="E79" s="3">
        <v>1.25</v>
      </c>
      <c r="F79" s="1" t="s">
        <v>1772</v>
      </c>
    </row>
    <row r="80" spans="1:6" x14ac:dyDescent="0.3">
      <c r="A80" s="1" t="s">
        <v>1506</v>
      </c>
      <c r="B80" s="1" t="s">
        <v>274</v>
      </c>
      <c r="C80" s="2">
        <v>45643</v>
      </c>
      <c r="D80" s="1" t="s">
        <v>69</v>
      </c>
      <c r="E80" s="3">
        <v>1</v>
      </c>
      <c r="F80" s="1" t="s">
        <v>1773</v>
      </c>
    </row>
    <row r="81" spans="1:6" x14ac:dyDescent="0.3">
      <c r="A81" s="1" t="s">
        <v>1506</v>
      </c>
      <c r="B81" s="1" t="s">
        <v>274</v>
      </c>
      <c r="C81" s="2">
        <v>45643</v>
      </c>
      <c r="D81" s="1" t="s">
        <v>69</v>
      </c>
      <c r="E81" s="3">
        <v>1</v>
      </c>
      <c r="F81" s="1" t="s">
        <v>1774</v>
      </c>
    </row>
    <row r="82" spans="1:6" x14ac:dyDescent="0.3">
      <c r="A82" s="1" t="s">
        <v>1506</v>
      </c>
      <c r="B82" s="1" t="s">
        <v>274</v>
      </c>
      <c r="C82" s="2">
        <v>45643</v>
      </c>
      <c r="D82" s="1" t="s">
        <v>69</v>
      </c>
      <c r="E82" s="3">
        <v>2</v>
      </c>
      <c r="F82" s="1" t="s">
        <v>1775</v>
      </c>
    </row>
    <row r="83" spans="1:6" ht="28.8" x14ac:dyDescent="0.3">
      <c r="A83" s="1" t="s">
        <v>1506</v>
      </c>
      <c r="B83" s="1" t="s">
        <v>274</v>
      </c>
      <c r="C83" s="2">
        <v>45643</v>
      </c>
      <c r="D83" s="1" t="s">
        <v>66</v>
      </c>
      <c r="E83" s="3">
        <v>0.5</v>
      </c>
      <c r="F83" s="42" t="s">
        <v>1776</v>
      </c>
    </row>
    <row r="84" spans="1:6" ht="32.25" customHeight="1" x14ac:dyDescent="0.3">
      <c r="A84" s="1" t="s">
        <v>1506</v>
      </c>
      <c r="B84" s="1" t="s">
        <v>274</v>
      </c>
      <c r="C84" s="2">
        <v>45644</v>
      </c>
      <c r="D84" s="1" t="s">
        <v>69</v>
      </c>
      <c r="E84" s="3">
        <v>0.25</v>
      </c>
      <c r="F84" s="1" t="s">
        <v>1777</v>
      </c>
    </row>
    <row r="85" spans="1:6" ht="43.2" x14ac:dyDescent="0.3">
      <c r="A85" s="1" t="s">
        <v>1506</v>
      </c>
      <c r="B85" s="1" t="s">
        <v>274</v>
      </c>
      <c r="C85" s="2">
        <v>45644</v>
      </c>
      <c r="D85" s="1" t="s">
        <v>69</v>
      </c>
      <c r="E85" s="3">
        <v>2</v>
      </c>
      <c r="F85" s="1" t="s">
        <v>1778</v>
      </c>
    </row>
    <row r="86" spans="1:6" ht="144" x14ac:dyDescent="0.3">
      <c r="A86" s="1" t="s">
        <v>1506</v>
      </c>
      <c r="B86" s="1" t="s">
        <v>274</v>
      </c>
      <c r="C86" s="2">
        <v>45645</v>
      </c>
      <c r="D86" s="1" t="s">
        <v>6</v>
      </c>
      <c r="E86" s="3">
        <v>1.5</v>
      </c>
      <c r="F86" s="1" t="s">
        <v>1779</v>
      </c>
    </row>
    <row r="87" spans="1:6" ht="28.8" x14ac:dyDescent="0.3">
      <c r="A87" s="1" t="s">
        <v>1506</v>
      </c>
      <c r="B87" s="1" t="s">
        <v>274</v>
      </c>
      <c r="C87" s="2">
        <v>45645</v>
      </c>
      <c r="D87" s="1" t="s">
        <v>69</v>
      </c>
      <c r="E87" s="3">
        <v>0.5</v>
      </c>
      <c r="F87" s="1" t="s">
        <v>1780</v>
      </c>
    </row>
    <row r="88" spans="1:6" x14ac:dyDescent="0.3">
      <c r="A88" s="1" t="s">
        <v>1506</v>
      </c>
      <c r="B88" s="1" t="s">
        <v>274</v>
      </c>
      <c r="C88" s="2">
        <v>45646</v>
      </c>
      <c r="D88" s="1" t="s">
        <v>69</v>
      </c>
      <c r="E88" s="3">
        <v>0.5</v>
      </c>
      <c r="F88" s="1" t="s">
        <v>410</v>
      </c>
    </row>
    <row r="89" spans="1:6" ht="28.8" x14ac:dyDescent="0.3">
      <c r="A89" s="1" t="s">
        <v>1506</v>
      </c>
      <c r="B89" s="1" t="s">
        <v>274</v>
      </c>
      <c r="C89" s="2">
        <v>45646</v>
      </c>
      <c r="D89" s="1" t="s">
        <v>6</v>
      </c>
      <c r="E89" s="3">
        <v>1</v>
      </c>
      <c r="F89" s="1" t="s">
        <v>1781</v>
      </c>
    </row>
    <row r="90" spans="1:6" ht="28.8" x14ac:dyDescent="0.3">
      <c r="A90" s="1" t="s">
        <v>1506</v>
      </c>
      <c r="B90" s="1" t="s">
        <v>274</v>
      </c>
      <c r="C90" s="2">
        <v>45649</v>
      </c>
      <c r="D90" s="1" t="s">
        <v>69</v>
      </c>
      <c r="E90" s="3">
        <v>0.25</v>
      </c>
      <c r="F90" s="1" t="s">
        <v>1782</v>
      </c>
    </row>
    <row r="91" spans="1:6" ht="43.5" customHeight="1" x14ac:dyDescent="0.3">
      <c r="A91" s="1" t="s">
        <v>1506</v>
      </c>
      <c r="B91" s="1" t="s">
        <v>274</v>
      </c>
      <c r="C91" s="2">
        <v>45652</v>
      </c>
      <c r="D91" s="1" t="s">
        <v>69</v>
      </c>
      <c r="E91" s="3">
        <v>1.5</v>
      </c>
      <c r="F91" s="1" t="s">
        <v>1783</v>
      </c>
    </row>
    <row r="92" spans="1:6" ht="43.2" x14ac:dyDescent="0.3">
      <c r="A92" s="1" t="s">
        <v>1707</v>
      </c>
      <c r="B92" s="1" t="s">
        <v>700</v>
      </c>
      <c r="C92" s="2">
        <v>45631</v>
      </c>
      <c r="D92" s="1" t="s">
        <v>14</v>
      </c>
      <c r="E92" s="3">
        <v>0.75</v>
      </c>
      <c r="F92" s="43" t="s">
        <v>1784</v>
      </c>
    </row>
    <row r="93" spans="1:6" ht="86.4" x14ac:dyDescent="0.3">
      <c r="A93" s="1" t="s">
        <v>1707</v>
      </c>
      <c r="B93" s="1" t="s">
        <v>700</v>
      </c>
      <c r="C93" s="2">
        <v>45635</v>
      </c>
      <c r="D93" s="1" t="s">
        <v>20</v>
      </c>
      <c r="E93" s="3">
        <v>1.5</v>
      </c>
      <c r="F93" s="43" t="s">
        <v>1785</v>
      </c>
    </row>
    <row r="94" spans="1:6" ht="158.4" x14ac:dyDescent="0.3">
      <c r="A94" s="1" t="s">
        <v>1707</v>
      </c>
      <c r="B94" s="1" t="s">
        <v>700</v>
      </c>
      <c r="C94" s="2">
        <v>45636</v>
      </c>
      <c r="D94" s="1" t="s">
        <v>20</v>
      </c>
      <c r="E94" s="3">
        <v>1.5</v>
      </c>
      <c r="F94" s="43" t="s">
        <v>1786</v>
      </c>
    </row>
    <row r="95" spans="1:6" ht="100.8" x14ac:dyDescent="0.3">
      <c r="A95" s="1" t="s">
        <v>1707</v>
      </c>
      <c r="B95" s="1" t="s">
        <v>700</v>
      </c>
      <c r="C95" s="2">
        <v>45638</v>
      </c>
      <c r="D95" s="1" t="s">
        <v>20</v>
      </c>
      <c r="E95" s="3">
        <v>0.5</v>
      </c>
      <c r="F95" s="43" t="s">
        <v>1787</v>
      </c>
    </row>
    <row r="96" spans="1:6" ht="86.4" x14ac:dyDescent="0.3">
      <c r="A96" s="1" t="s">
        <v>1546</v>
      </c>
      <c r="B96" s="1" t="s">
        <v>257</v>
      </c>
      <c r="C96" s="2">
        <v>45629</v>
      </c>
      <c r="D96" s="1" t="s">
        <v>7</v>
      </c>
      <c r="E96" s="3">
        <v>0.5</v>
      </c>
      <c r="F96" s="43" t="s">
        <v>1788</v>
      </c>
    </row>
    <row r="97" spans="1:6" ht="129.6" x14ac:dyDescent="0.3">
      <c r="A97" s="1" t="s">
        <v>1710</v>
      </c>
      <c r="B97" s="1" t="s">
        <v>1078</v>
      </c>
      <c r="C97" s="2">
        <v>45632</v>
      </c>
      <c r="D97" s="1" t="s">
        <v>14</v>
      </c>
      <c r="E97" s="3">
        <v>1</v>
      </c>
      <c r="F97" s="43" t="s">
        <v>1789</v>
      </c>
    </row>
    <row r="98" spans="1:6" ht="43.2" x14ac:dyDescent="0.3">
      <c r="A98" s="1" t="s">
        <v>1549</v>
      </c>
      <c r="B98" s="1" t="s">
        <v>384</v>
      </c>
      <c r="C98" s="2">
        <v>45646</v>
      </c>
      <c r="D98" s="1" t="s">
        <v>18</v>
      </c>
      <c r="E98" s="3">
        <v>0.25</v>
      </c>
      <c r="F98" s="43" t="s">
        <v>1790</v>
      </c>
    </row>
    <row r="99" spans="1:6" x14ac:dyDescent="0.3">
      <c r="A99" s="1" t="s">
        <v>1791</v>
      </c>
      <c r="B99" s="1" t="s">
        <v>274</v>
      </c>
      <c r="C99" s="2">
        <v>45630</v>
      </c>
      <c r="D99" s="1" t="s">
        <v>66</v>
      </c>
      <c r="E99" s="3">
        <v>0.75</v>
      </c>
      <c r="F99" s="1" t="s">
        <v>1792</v>
      </c>
    </row>
    <row r="100" spans="1:6" ht="28.8" x14ac:dyDescent="0.3">
      <c r="A100" s="1" t="s">
        <v>1791</v>
      </c>
      <c r="B100" s="1" t="s">
        <v>274</v>
      </c>
      <c r="C100" s="2">
        <v>45644</v>
      </c>
      <c r="D100" s="1" t="s">
        <v>66</v>
      </c>
      <c r="E100" s="3">
        <v>1.25</v>
      </c>
      <c r="F100" s="1" t="s">
        <v>1793</v>
      </c>
    </row>
    <row r="101" spans="1:6" x14ac:dyDescent="0.3">
      <c r="A101" s="1" t="s">
        <v>1506</v>
      </c>
      <c r="B101" s="1" t="s">
        <v>274</v>
      </c>
      <c r="C101" s="2">
        <v>45651</v>
      </c>
      <c r="D101" s="1" t="s">
        <v>129</v>
      </c>
      <c r="E101" s="3">
        <v>8</v>
      </c>
      <c r="F101" s="1" t="s">
        <v>1794</v>
      </c>
    </row>
    <row r="102" spans="1:6" ht="57.6" x14ac:dyDescent="0.3">
      <c r="A102" s="1" t="s">
        <v>33</v>
      </c>
      <c r="B102" s="1" t="s">
        <v>382</v>
      </c>
      <c r="C102" s="2">
        <v>45656</v>
      </c>
      <c r="D102" s="1" t="s">
        <v>8</v>
      </c>
      <c r="E102" s="3">
        <v>0.25</v>
      </c>
      <c r="F102" s="43" t="s">
        <v>1795</v>
      </c>
    </row>
    <row r="103" spans="1:6" ht="28.8" x14ac:dyDescent="0.3">
      <c r="A103" s="1" t="s">
        <v>1506</v>
      </c>
      <c r="B103" s="1" t="s">
        <v>274</v>
      </c>
      <c r="C103" s="2">
        <v>45656</v>
      </c>
      <c r="D103" s="1" t="s">
        <v>69</v>
      </c>
      <c r="E103" s="3">
        <v>2</v>
      </c>
      <c r="F103" s="1" t="s">
        <v>1796</v>
      </c>
    </row>
    <row r="104" spans="1:6" ht="72" x14ac:dyDescent="0.3">
      <c r="A104" s="43" t="s">
        <v>1461</v>
      </c>
      <c r="B104" s="1" t="s">
        <v>170</v>
      </c>
      <c r="C104" s="2">
        <v>45656</v>
      </c>
      <c r="D104" s="1" t="s">
        <v>18</v>
      </c>
      <c r="E104" s="3">
        <v>4</v>
      </c>
      <c r="F104" s="1" t="s">
        <v>1797</v>
      </c>
    </row>
    <row r="105" spans="1:6" ht="216" x14ac:dyDescent="0.3">
      <c r="A105" s="43" t="s">
        <v>1461</v>
      </c>
      <c r="B105" s="1" t="s">
        <v>170</v>
      </c>
      <c r="C105" s="2">
        <v>45656</v>
      </c>
      <c r="D105" s="1" t="s">
        <v>18</v>
      </c>
      <c r="E105" s="3">
        <v>4</v>
      </c>
      <c r="F105" s="1" t="s">
        <v>1798</v>
      </c>
    </row>
    <row r="106" spans="1:6" x14ac:dyDescent="0.3">
      <c r="C106" s="2"/>
    </row>
    <row r="107" spans="1:6" x14ac:dyDescent="0.3">
      <c r="C107" s="2"/>
    </row>
    <row r="108" spans="1:6" x14ac:dyDescent="0.3">
      <c r="C108" s="2"/>
    </row>
    <row r="109" spans="1:6" x14ac:dyDescent="0.3">
      <c r="C109" s="2"/>
    </row>
    <row r="110" spans="1:6" x14ac:dyDescent="0.3">
      <c r="C110" s="2"/>
    </row>
    <row r="111" spans="1:6" x14ac:dyDescent="0.3">
      <c r="C111" s="2"/>
    </row>
    <row r="112" spans="1:6" x14ac:dyDescent="0.3">
      <c r="C112" s="2"/>
    </row>
    <row r="113" spans="3:3" x14ac:dyDescent="0.3">
      <c r="C113" s="2"/>
    </row>
    <row r="114" spans="3:3" x14ac:dyDescent="0.3">
      <c r="C114" s="2"/>
    </row>
    <row r="115" spans="3:3" x14ac:dyDescent="0.3">
      <c r="C115" s="2"/>
    </row>
    <row r="116" spans="3:3" x14ac:dyDescent="0.3">
      <c r="C116" s="2"/>
    </row>
    <row r="117" spans="3:3" x14ac:dyDescent="0.3">
      <c r="C117" s="2"/>
    </row>
    <row r="118" spans="3:3" x14ac:dyDescent="0.3">
      <c r="C118" s="2"/>
    </row>
    <row r="119" spans="3:3" x14ac:dyDescent="0.3">
      <c r="C119" s="2"/>
    </row>
    <row r="120" spans="3:3" x14ac:dyDescent="0.3">
      <c r="C120" s="2"/>
    </row>
    <row r="121" spans="3:3" x14ac:dyDescent="0.3">
      <c r="C121" s="2"/>
    </row>
    <row r="122" spans="3:3" x14ac:dyDescent="0.3">
      <c r="C122" s="2"/>
    </row>
    <row r="123" spans="3:3" x14ac:dyDescent="0.3">
      <c r="C123" s="2"/>
    </row>
    <row r="124" spans="3:3" x14ac:dyDescent="0.3">
      <c r="C124" s="2"/>
    </row>
    <row r="125" spans="3:3" x14ac:dyDescent="0.3">
      <c r="C125" s="2"/>
    </row>
    <row r="126" spans="3:3" x14ac:dyDescent="0.3">
      <c r="C126" s="2"/>
    </row>
    <row r="127" spans="3:3" x14ac:dyDescent="0.3">
      <c r="C127" s="2"/>
    </row>
    <row r="128" spans="3:3" x14ac:dyDescent="0.3">
      <c r="C128" s="2"/>
    </row>
    <row r="129" spans="3:3" x14ac:dyDescent="0.3">
      <c r="C129" s="2"/>
    </row>
    <row r="130" spans="3:3" x14ac:dyDescent="0.3">
      <c r="C130" s="2"/>
    </row>
    <row r="131" spans="3:3" x14ac:dyDescent="0.3">
      <c r="C131" s="2"/>
    </row>
    <row r="132" spans="3:3" x14ac:dyDescent="0.3">
      <c r="C132" s="2"/>
    </row>
    <row r="133" spans="3:3" x14ac:dyDescent="0.3">
      <c r="C133" s="2"/>
    </row>
    <row r="134" spans="3:3" x14ac:dyDescent="0.3">
      <c r="C134" s="2"/>
    </row>
    <row r="135" spans="3:3" x14ac:dyDescent="0.3">
      <c r="C135" s="2"/>
    </row>
    <row r="136" spans="3:3" x14ac:dyDescent="0.3">
      <c r="C136" s="2"/>
    </row>
    <row r="137" spans="3:3" x14ac:dyDescent="0.3">
      <c r="C137" s="2"/>
    </row>
    <row r="138" spans="3:3" x14ac:dyDescent="0.3">
      <c r="C138" s="2"/>
    </row>
    <row r="139" spans="3:3" x14ac:dyDescent="0.3">
      <c r="C139" s="2"/>
    </row>
    <row r="140" spans="3:3" x14ac:dyDescent="0.3">
      <c r="C140" s="2"/>
    </row>
    <row r="141" spans="3:3" x14ac:dyDescent="0.3">
      <c r="C141" s="2"/>
    </row>
    <row r="142" spans="3:3" x14ac:dyDescent="0.3">
      <c r="C142" s="2"/>
    </row>
    <row r="143" spans="3:3" x14ac:dyDescent="0.3">
      <c r="C143" s="2"/>
    </row>
    <row r="144" spans="3:3" x14ac:dyDescent="0.3">
      <c r="C144" s="2"/>
    </row>
    <row r="145" spans="3:3" x14ac:dyDescent="0.3">
      <c r="C145" s="2"/>
    </row>
    <row r="146" spans="3:3" x14ac:dyDescent="0.3">
      <c r="C146" s="2"/>
    </row>
    <row r="147" spans="3:3" x14ac:dyDescent="0.3">
      <c r="C147" s="2"/>
    </row>
    <row r="148" spans="3:3" x14ac:dyDescent="0.3">
      <c r="C148" s="2"/>
    </row>
    <row r="149" spans="3:3" x14ac:dyDescent="0.3">
      <c r="C149" s="2"/>
    </row>
    <row r="160" spans="3:3" ht="15.75" customHeight="1" x14ac:dyDescent="0.3"/>
    <row r="172" ht="15.75" customHeight="1" x14ac:dyDescent="0.3"/>
  </sheetData>
  <dataValidations count="1">
    <dataValidation type="list" allowBlank="1" showInputMessage="1" showErrorMessage="1" sqref="D162:D1048576 D1:D160" xr:uid="{DB9B9168-77F0-4A31-BCE3-D5A9460D43E7}">
      <formula1>"Analysis, COSMOS, DRR, Email/Correspondance, Meeting: Analytics, Meeting: Intake, Meeting: Methods/Ideas, Admin, GME Admin, Prep Work, Products, Review/Revise Package, SAP, Teach, ETO"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D680E1C8-B9BA-4A92-B1F4-6E3236C0BC77}">
          <x14:formula1>
            <xm:f>ProjectList!$A:$A</xm:f>
          </x14:formula1>
          <xm:sqref>I2:I15 A103:A160 A2:A101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0BF6-CCDE-47D0-8614-8D2F66248724}">
  <dimension ref="A1:L197"/>
  <sheetViews>
    <sheetView topLeftCell="A104" zoomScale="70" zoomScaleNormal="70" workbookViewId="0">
      <selection activeCell="D121" sqref="D121"/>
    </sheetView>
  </sheetViews>
  <sheetFormatPr defaultRowHeight="14.4" x14ac:dyDescent="0.3"/>
  <cols>
    <col min="1" max="1" width="48.109375" style="1" customWidth="1"/>
    <col min="2" max="2" width="17.5546875" style="1" customWidth="1"/>
    <col min="3" max="3" width="11.33203125" style="1" bestFit="1" customWidth="1"/>
    <col min="4" max="4" width="25.109375" style="1" customWidth="1"/>
    <col min="5" max="5" width="13.5546875" style="3" customWidth="1"/>
    <col min="6" max="6" width="47.88671875" style="1" customWidth="1"/>
    <col min="7" max="7" width="13" customWidth="1"/>
    <col min="9" max="9" width="46.5546875" customWidth="1"/>
    <col min="11" max="11" width="25" customWidth="1"/>
  </cols>
  <sheetData>
    <row r="1" spans="1:12" ht="29.4" thickBot="1" x14ac:dyDescent="0.35">
      <c r="A1" s="1" t="s">
        <v>146</v>
      </c>
      <c r="B1" s="1" t="s">
        <v>147</v>
      </c>
      <c r="C1" s="1" t="s">
        <v>148</v>
      </c>
      <c r="D1" s="1" t="s">
        <v>149</v>
      </c>
      <c r="E1" s="3" t="s">
        <v>150</v>
      </c>
      <c r="F1" s="1" t="s">
        <v>151</v>
      </c>
      <c r="G1" s="150" t="s">
        <v>91</v>
      </c>
      <c r="H1" s="153" t="s">
        <v>92</v>
      </c>
      <c r="I1" s="154" t="s">
        <v>93</v>
      </c>
      <c r="J1" s="155" t="s">
        <v>94</v>
      </c>
      <c r="K1" s="151" t="s">
        <v>95</v>
      </c>
      <c r="L1" s="152" t="s">
        <v>96</v>
      </c>
    </row>
    <row r="2" spans="1:12" ht="32.25" customHeight="1" x14ac:dyDescent="0.3">
      <c r="A2" s="1" t="s">
        <v>1555</v>
      </c>
      <c r="B2" s="1" t="s">
        <v>178</v>
      </c>
      <c r="C2" s="2">
        <v>45628</v>
      </c>
      <c r="D2" s="1" t="s">
        <v>8</v>
      </c>
      <c r="E2" s="3">
        <v>0.25</v>
      </c>
      <c r="F2" s="1" t="s">
        <v>1799</v>
      </c>
      <c r="G2" s="156" t="s">
        <v>101</v>
      </c>
      <c r="H2" s="157">
        <v>13</v>
      </c>
      <c r="I2" s="158" t="s">
        <v>1449</v>
      </c>
      <c r="J2" s="157">
        <f>SUMIF(A$2:A$300, I2, E$2:E$300)</f>
        <v>1.75</v>
      </c>
      <c r="K2" s="158" t="s">
        <v>7</v>
      </c>
      <c r="L2" s="159">
        <f>SUMIF(D$2:D$300, K2, E$2:E$300)</f>
        <v>8.75</v>
      </c>
    </row>
    <row r="3" spans="1:12" ht="43.5" customHeight="1" x14ac:dyDescent="0.3">
      <c r="A3" s="1" t="s">
        <v>1584</v>
      </c>
      <c r="B3" s="1" t="s">
        <v>666</v>
      </c>
      <c r="C3" s="2">
        <v>45628</v>
      </c>
      <c r="D3" s="1" t="s">
        <v>7</v>
      </c>
      <c r="E3" s="3">
        <v>2</v>
      </c>
      <c r="F3" s="1" t="s">
        <v>1800</v>
      </c>
      <c r="G3" s="160" t="s">
        <v>106</v>
      </c>
      <c r="H3" s="161">
        <v>81</v>
      </c>
      <c r="I3" s="162" t="s">
        <v>1671</v>
      </c>
      <c r="J3" s="161">
        <f>SUMIF(A$2:A$300, I3, E$2:E$300)</f>
        <v>1</v>
      </c>
      <c r="K3" s="162" t="s">
        <v>69</v>
      </c>
      <c r="L3" s="163">
        <f t="shared" ref="L3:L14" si="0">SUMIF(D$2:D$300, K3, E$2:E$300)</f>
        <v>24.5</v>
      </c>
    </row>
    <row r="4" spans="1:12" ht="43.2" x14ac:dyDescent="0.3">
      <c r="A4" s="1" t="s">
        <v>1648</v>
      </c>
      <c r="B4" s="1" t="s">
        <v>215</v>
      </c>
      <c r="C4" s="2">
        <v>45628</v>
      </c>
      <c r="D4" s="1" t="s">
        <v>8</v>
      </c>
      <c r="E4" s="3">
        <v>0.25</v>
      </c>
      <c r="F4" s="1" t="s">
        <v>1801</v>
      </c>
      <c r="G4" s="160" t="s">
        <v>1557</v>
      </c>
      <c r="H4" s="161">
        <v>50.75</v>
      </c>
      <c r="I4" s="164" t="s">
        <v>1713</v>
      </c>
      <c r="J4" s="161">
        <f t="shared" ref="J4:J14" si="1">SUMIF(A$2:A$300, I4, E$2:E$300)</f>
        <v>9.5</v>
      </c>
      <c r="K4" s="164" t="s">
        <v>6</v>
      </c>
      <c r="L4" s="163">
        <f t="shared" si="0"/>
        <v>1.5</v>
      </c>
    </row>
    <row r="5" spans="1:12" ht="43.8" thickBot="1" x14ac:dyDescent="0.35">
      <c r="A5" s="1" t="s">
        <v>1648</v>
      </c>
      <c r="B5" s="1" t="s">
        <v>215</v>
      </c>
      <c r="C5" s="2">
        <v>45628</v>
      </c>
      <c r="D5" s="1" t="s">
        <v>6</v>
      </c>
      <c r="E5" s="3">
        <v>1.5</v>
      </c>
      <c r="F5" s="1" t="s">
        <v>1802</v>
      </c>
      <c r="G5" s="166" t="s">
        <v>129</v>
      </c>
      <c r="H5" s="167">
        <v>51.5</v>
      </c>
      <c r="I5" s="164" t="s">
        <v>1565</v>
      </c>
      <c r="J5" s="161">
        <f t="shared" si="1"/>
        <v>0.5</v>
      </c>
      <c r="K5" s="162" t="s">
        <v>8</v>
      </c>
      <c r="L5" s="163">
        <f t="shared" si="0"/>
        <v>13.5</v>
      </c>
    </row>
    <row r="6" spans="1:12" ht="43.2" x14ac:dyDescent="0.3">
      <c r="A6" s="1" t="s">
        <v>1648</v>
      </c>
      <c r="B6" s="1" t="s">
        <v>215</v>
      </c>
      <c r="C6" s="2">
        <v>45628</v>
      </c>
      <c r="D6" s="1" t="s">
        <v>7</v>
      </c>
      <c r="E6" s="3">
        <v>0.25</v>
      </c>
      <c r="F6" s="1" t="s">
        <v>1803</v>
      </c>
      <c r="G6" s="165" t="s">
        <v>111</v>
      </c>
      <c r="H6" s="161">
        <v>183.25</v>
      </c>
      <c r="I6" s="162" t="s">
        <v>1655</v>
      </c>
      <c r="J6" s="161">
        <f t="shared" si="1"/>
        <v>6.25</v>
      </c>
      <c r="K6" s="164" t="s">
        <v>129</v>
      </c>
      <c r="L6" s="163">
        <f t="shared" si="0"/>
        <v>51.5</v>
      </c>
    </row>
    <row r="7" spans="1:12" ht="57.6" x14ac:dyDescent="0.3">
      <c r="A7" s="1" t="s">
        <v>1665</v>
      </c>
      <c r="B7" s="1" t="s">
        <v>1393</v>
      </c>
      <c r="C7" s="2">
        <v>45628</v>
      </c>
      <c r="D7" s="1" t="s">
        <v>8</v>
      </c>
      <c r="E7" s="3">
        <v>0.5</v>
      </c>
      <c r="F7" s="1" t="s">
        <v>1804</v>
      </c>
      <c r="G7" s="160"/>
      <c r="H7" s="161"/>
      <c r="I7" s="162" t="s">
        <v>1625</v>
      </c>
      <c r="J7" s="161">
        <f t="shared" si="1"/>
        <v>21.25</v>
      </c>
      <c r="K7" s="164" t="s">
        <v>66</v>
      </c>
      <c r="L7" s="163">
        <f t="shared" si="0"/>
        <v>23</v>
      </c>
    </row>
    <row r="8" spans="1:12" ht="43.2" x14ac:dyDescent="0.3">
      <c r="A8" s="1" t="s">
        <v>1671</v>
      </c>
      <c r="B8" s="1" t="s">
        <v>1805</v>
      </c>
      <c r="C8" s="2">
        <v>45628</v>
      </c>
      <c r="D8" s="1" t="s">
        <v>12</v>
      </c>
      <c r="E8" s="3">
        <v>1</v>
      </c>
      <c r="F8" s="1" t="s">
        <v>1806</v>
      </c>
      <c r="G8" s="160"/>
      <c r="H8" s="161"/>
      <c r="I8" s="162" t="s">
        <v>1648</v>
      </c>
      <c r="J8" s="161">
        <f t="shared" si="1"/>
        <v>2.25</v>
      </c>
      <c r="K8" s="164" t="s">
        <v>10</v>
      </c>
      <c r="L8" s="163">
        <f t="shared" si="0"/>
        <v>3.5</v>
      </c>
    </row>
    <row r="9" spans="1:12" x14ac:dyDescent="0.3">
      <c r="A9" s="1" t="s">
        <v>1506</v>
      </c>
      <c r="B9" s="1" t="s">
        <v>274</v>
      </c>
      <c r="C9" s="2">
        <v>45628</v>
      </c>
      <c r="D9" s="1" t="s">
        <v>10</v>
      </c>
      <c r="E9" s="3">
        <v>0.5</v>
      </c>
      <c r="F9" s="1" t="s">
        <v>438</v>
      </c>
      <c r="G9" s="160"/>
      <c r="H9" s="161"/>
      <c r="I9" s="164" t="s">
        <v>1807</v>
      </c>
      <c r="J9" s="161">
        <f t="shared" si="1"/>
        <v>7.75</v>
      </c>
      <c r="K9" s="162" t="s">
        <v>12</v>
      </c>
      <c r="L9" s="163">
        <f t="shared" si="0"/>
        <v>3.25</v>
      </c>
    </row>
    <row r="10" spans="1:12" ht="28.8" x14ac:dyDescent="0.3">
      <c r="A10" s="1" t="s">
        <v>1506</v>
      </c>
      <c r="B10" s="1" t="s">
        <v>274</v>
      </c>
      <c r="C10" s="2">
        <v>45628</v>
      </c>
      <c r="D10" s="1" t="s">
        <v>69</v>
      </c>
      <c r="E10" s="3">
        <v>1.75</v>
      </c>
      <c r="F10" s="1" t="s">
        <v>1808</v>
      </c>
      <c r="G10" s="160"/>
      <c r="H10" s="161"/>
      <c r="I10" s="164" t="s">
        <v>1584</v>
      </c>
      <c r="J10" s="161">
        <f t="shared" si="1"/>
        <v>3.25</v>
      </c>
      <c r="K10" s="164" t="s">
        <v>17</v>
      </c>
      <c r="L10" s="163">
        <f t="shared" si="0"/>
        <v>5</v>
      </c>
    </row>
    <row r="11" spans="1:12" ht="43.2" x14ac:dyDescent="0.3">
      <c r="A11" s="1" t="s">
        <v>1506</v>
      </c>
      <c r="B11" s="1" t="s">
        <v>274</v>
      </c>
      <c r="C11" s="2">
        <v>45629</v>
      </c>
      <c r="D11" s="1" t="s">
        <v>22</v>
      </c>
      <c r="E11" s="3">
        <v>1.75</v>
      </c>
      <c r="F11" s="1" t="s">
        <v>1809</v>
      </c>
      <c r="G11" s="160"/>
      <c r="H11" s="161"/>
      <c r="I11" s="162" t="s">
        <v>1810</v>
      </c>
      <c r="J11" s="161">
        <f t="shared" si="1"/>
        <v>7.5</v>
      </c>
      <c r="K11" s="162" t="s">
        <v>18</v>
      </c>
      <c r="L11" s="163">
        <f t="shared" si="0"/>
        <v>7.25</v>
      </c>
    </row>
    <row r="12" spans="1:12" ht="43.2" x14ac:dyDescent="0.3">
      <c r="A12" s="1" t="s">
        <v>1506</v>
      </c>
      <c r="B12" s="1" t="s">
        <v>274</v>
      </c>
      <c r="C12" s="2">
        <v>45629</v>
      </c>
      <c r="D12" s="1" t="s">
        <v>69</v>
      </c>
      <c r="E12" s="3">
        <v>1.5</v>
      </c>
      <c r="F12" s="1" t="s">
        <v>1811</v>
      </c>
      <c r="G12" s="160"/>
      <c r="H12" s="161"/>
      <c r="I12" s="164" t="s">
        <v>1665</v>
      </c>
      <c r="J12" s="161">
        <f t="shared" si="1"/>
        <v>2.5</v>
      </c>
      <c r="K12" s="162" t="s">
        <v>20</v>
      </c>
      <c r="L12" s="163">
        <f t="shared" si="0"/>
        <v>26.75</v>
      </c>
    </row>
    <row r="13" spans="1:12" x14ac:dyDescent="0.3">
      <c r="A13" s="1" t="s">
        <v>1506</v>
      </c>
      <c r="B13" s="1" t="s">
        <v>274</v>
      </c>
      <c r="C13" s="2">
        <v>45629</v>
      </c>
      <c r="D13" s="1" t="s">
        <v>66</v>
      </c>
      <c r="E13" s="3">
        <v>0.25</v>
      </c>
      <c r="F13" s="1" t="s">
        <v>1812</v>
      </c>
      <c r="G13" s="160"/>
      <c r="H13" s="161"/>
      <c r="I13" s="164" t="s">
        <v>1581</v>
      </c>
      <c r="J13" s="161">
        <f t="shared" si="1"/>
        <v>9.5</v>
      </c>
      <c r="K13" s="162" t="s">
        <v>21</v>
      </c>
      <c r="L13" s="163">
        <f t="shared" si="0"/>
        <v>13</v>
      </c>
    </row>
    <row r="14" spans="1:12" ht="29.4" thickBot="1" x14ac:dyDescent="0.35">
      <c r="A14" s="1" t="s">
        <v>1625</v>
      </c>
      <c r="B14" s="1" t="s">
        <v>1813</v>
      </c>
      <c r="C14" s="2">
        <v>45629</v>
      </c>
      <c r="D14" s="1" t="s">
        <v>20</v>
      </c>
      <c r="E14" s="3">
        <v>1.5</v>
      </c>
      <c r="F14" s="1" t="s">
        <v>1814</v>
      </c>
      <c r="G14" s="160"/>
      <c r="H14" s="161"/>
      <c r="I14" s="171" t="s">
        <v>1555</v>
      </c>
      <c r="J14" s="167">
        <f t="shared" si="1"/>
        <v>8</v>
      </c>
      <c r="K14" s="172" t="s">
        <v>22</v>
      </c>
      <c r="L14" s="170">
        <f t="shared" si="0"/>
        <v>1.75</v>
      </c>
    </row>
    <row r="15" spans="1:12" ht="43.8" thickBot="1" x14ac:dyDescent="0.35">
      <c r="A15" s="1" t="s">
        <v>1625</v>
      </c>
      <c r="B15" s="1" t="s">
        <v>1813</v>
      </c>
      <c r="C15" s="2">
        <v>45629</v>
      </c>
      <c r="D15" s="1" t="s">
        <v>8</v>
      </c>
      <c r="E15" s="3">
        <v>0.5</v>
      </c>
      <c r="F15" s="1" t="s">
        <v>1815</v>
      </c>
      <c r="G15" s="166"/>
      <c r="H15" s="167"/>
      <c r="I15" s="168" t="s">
        <v>106</v>
      </c>
      <c r="J15" s="167">
        <f>SUM(J2:J14)</f>
        <v>81</v>
      </c>
      <c r="K15" s="169" t="s">
        <v>1816</v>
      </c>
      <c r="L15" s="170">
        <f>SUM(L2:L14)</f>
        <v>183.25</v>
      </c>
    </row>
    <row r="16" spans="1:12" ht="28.8" x14ac:dyDescent="0.3">
      <c r="A16" s="1" t="s">
        <v>1655</v>
      </c>
      <c r="B16" s="1" t="s">
        <v>195</v>
      </c>
      <c r="C16" s="2">
        <v>45629</v>
      </c>
      <c r="D16" s="1" t="s">
        <v>21</v>
      </c>
      <c r="E16" s="3">
        <v>1</v>
      </c>
      <c r="F16" s="1" t="s">
        <v>1817</v>
      </c>
      <c r="I16" s="149"/>
    </row>
    <row r="17" spans="1:6" x14ac:dyDescent="0.3">
      <c r="A17" s="1" t="s">
        <v>1655</v>
      </c>
      <c r="B17" s="1" t="s">
        <v>195</v>
      </c>
      <c r="C17" s="2">
        <v>45629</v>
      </c>
      <c r="D17" s="1" t="s">
        <v>20</v>
      </c>
      <c r="E17" s="3">
        <v>0.25</v>
      </c>
      <c r="F17" s="1" t="s">
        <v>1818</v>
      </c>
    </row>
    <row r="18" spans="1:6" ht="57.6" x14ac:dyDescent="0.3">
      <c r="A18" s="1" t="s">
        <v>1584</v>
      </c>
      <c r="B18" s="1" t="s">
        <v>666</v>
      </c>
      <c r="C18" s="2">
        <v>45629</v>
      </c>
      <c r="D18" s="1" t="s">
        <v>20</v>
      </c>
      <c r="E18" s="3">
        <v>1.25</v>
      </c>
      <c r="F18" s="1" t="s">
        <v>1819</v>
      </c>
    </row>
    <row r="19" spans="1:6" ht="28.8" x14ac:dyDescent="0.3">
      <c r="A19" s="1" t="s">
        <v>1506</v>
      </c>
      <c r="B19" s="1" t="s">
        <v>274</v>
      </c>
      <c r="C19" s="2">
        <v>45630</v>
      </c>
      <c r="D19" s="1" t="s">
        <v>69</v>
      </c>
      <c r="E19" s="3">
        <v>0.5</v>
      </c>
      <c r="F19" s="1" t="s">
        <v>1820</v>
      </c>
    </row>
    <row r="20" spans="1:6" x14ac:dyDescent="0.3">
      <c r="A20" s="1" t="s">
        <v>1506</v>
      </c>
      <c r="B20" s="1" t="s">
        <v>274</v>
      </c>
      <c r="C20" s="2">
        <v>45630</v>
      </c>
      <c r="D20" s="1" t="s">
        <v>69</v>
      </c>
      <c r="E20" s="3">
        <v>0.25</v>
      </c>
      <c r="F20" s="1" t="s">
        <v>1821</v>
      </c>
    </row>
    <row r="21" spans="1:6" x14ac:dyDescent="0.3">
      <c r="A21" s="1" t="s">
        <v>1506</v>
      </c>
      <c r="B21" s="1" t="s">
        <v>274</v>
      </c>
      <c r="C21" s="2">
        <v>45630</v>
      </c>
      <c r="D21" s="1" t="s">
        <v>69</v>
      </c>
      <c r="E21" s="3">
        <v>0.75</v>
      </c>
      <c r="F21" s="1" t="s">
        <v>1822</v>
      </c>
    </row>
    <row r="22" spans="1:6" x14ac:dyDescent="0.3">
      <c r="A22" s="1" t="s">
        <v>1506</v>
      </c>
      <c r="B22" s="1" t="s">
        <v>274</v>
      </c>
      <c r="C22" s="2">
        <v>45630</v>
      </c>
      <c r="D22" s="1" t="s">
        <v>69</v>
      </c>
      <c r="E22" s="3">
        <v>1.5</v>
      </c>
      <c r="F22" s="1" t="s">
        <v>1823</v>
      </c>
    </row>
    <row r="23" spans="1:6" x14ac:dyDescent="0.3">
      <c r="A23" s="1" t="s">
        <v>1655</v>
      </c>
      <c r="B23" s="1" t="s">
        <v>195</v>
      </c>
      <c r="C23" s="2">
        <v>45630</v>
      </c>
      <c r="D23" s="1" t="s">
        <v>7</v>
      </c>
      <c r="E23" s="3">
        <v>2.75</v>
      </c>
      <c r="F23" s="1" t="s">
        <v>1824</v>
      </c>
    </row>
    <row r="24" spans="1:6" x14ac:dyDescent="0.3">
      <c r="A24" s="1" t="s">
        <v>1655</v>
      </c>
      <c r="B24" s="1" t="s">
        <v>195</v>
      </c>
      <c r="C24" s="2">
        <v>45630</v>
      </c>
      <c r="D24" s="1" t="s">
        <v>69</v>
      </c>
      <c r="E24" s="3">
        <v>0.25</v>
      </c>
      <c r="F24" s="1" t="s">
        <v>1825</v>
      </c>
    </row>
    <row r="25" spans="1:6" ht="43.2" x14ac:dyDescent="0.3">
      <c r="A25" s="1" t="s">
        <v>1655</v>
      </c>
      <c r="B25" s="1" t="s">
        <v>195</v>
      </c>
      <c r="C25" s="2">
        <v>45630</v>
      </c>
      <c r="D25" s="1" t="s">
        <v>10</v>
      </c>
      <c r="E25" s="3">
        <v>0.75</v>
      </c>
      <c r="F25" s="1" t="s">
        <v>1826</v>
      </c>
    </row>
    <row r="26" spans="1:6" ht="28.8" x14ac:dyDescent="0.3">
      <c r="A26" s="1" t="s">
        <v>1555</v>
      </c>
      <c r="B26" s="1" t="s">
        <v>178</v>
      </c>
      <c r="C26" s="2">
        <v>45630</v>
      </c>
      <c r="D26" s="1" t="s">
        <v>21</v>
      </c>
      <c r="E26" s="3">
        <v>0.75</v>
      </c>
      <c r="F26" s="1" t="s">
        <v>1827</v>
      </c>
    </row>
    <row r="27" spans="1:6" ht="57.6" x14ac:dyDescent="0.3">
      <c r="A27" s="1" t="s">
        <v>1581</v>
      </c>
      <c r="B27" s="1" t="s">
        <v>1102</v>
      </c>
      <c r="C27" s="2">
        <v>45630</v>
      </c>
      <c r="D27" s="1" t="s">
        <v>20</v>
      </c>
      <c r="E27" s="3">
        <v>0.5</v>
      </c>
      <c r="F27" s="1" t="s">
        <v>1828</v>
      </c>
    </row>
    <row r="28" spans="1:6" x14ac:dyDescent="0.3">
      <c r="A28" s="1" t="s">
        <v>1506</v>
      </c>
      <c r="B28" s="1" t="s">
        <v>274</v>
      </c>
      <c r="C28" s="2">
        <v>45631</v>
      </c>
      <c r="D28" s="1" t="s">
        <v>69</v>
      </c>
      <c r="E28" s="3">
        <v>0.5</v>
      </c>
      <c r="F28" s="1" t="s">
        <v>1607</v>
      </c>
    </row>
    <row r="29" spans="1:6" x14ac:dyDescent="0.3">
      <c r="A29" s="1" t="s">
        <v>1506</v>
      </c>
      <c r="B29" s="1" t="s">
        <v>274</v>
      </c>
      <c r="C29" s="2">
        <v>45631</v>
      </c>
      <c r="D29" s="1" t="s">
        <v>66</v>
      </c>
      <c r="E29" s="3">
        <v>1</v>
      </c>
      <c r="F29" s="1" t="s">
        <v>1829</v>
      </c>
    </row>
    <row r="30" spans="1:6" x14ac:dyDescent="0.3">
      <c r="A30" s="1" t="s">
        <v>1665</v>
      </c>
      <c r="B30" s="1" t="s">
        <v>1393</v>
      </c>
      <c r="C30" s="2">
        <v>45631</v>
      </c>
      <c r="D30" s="1" t="s">
        <v>20</v>
      </c>
      <c r="E30" s="3">
        <v>0.75</v>
      </c>
      <c r="F30" s="1" t="s">
        <v>1830</v>
      </c>
    </row>
    <row r="31" spans="1:6" ht="28.8" x14ac:dyDescent="0.3">
      <c r="A31" s="1" t="s">
        <v>1555</v>
      </c>
      <c r="B31" s="1" t="s">
        <v>178</v>
      </c>
      <c r="C31" s="2">
        <v>45631</v>
      </c>
      <c r="D31" s="1" t="s">
        <v>21</v>
      </c>
      <c r="E31" s="3">
        <v>5.75</v>
      </c>
      <c r="F31" s="1" t="s">
        <v>1831</v>
      </c>
    </row>
    <row r="32" spans="1:6" x14ac:dyDescent="0.3">
      <c r="A32" s="1" t="s">
        <v>1506</v>
      </c>
      <c r="B32" s="1" t="s">
        <v>274</v>
      </c>
      <c r="C32" s="2">
        <v>45632</v>
      </c>
      <c r="D32" s="1" t="s">
        <v>69</v>
      </c>
      <c r="E32" s="3">
        <v>0.25</v>
      </c>
      <c r="F32" s="1" t="s">
        <v>1607</v>
      </c>
    </row>
    <row r="33" spans="1:6" x14ac:dyDescent="0.3">
      <c r="A33" s="1" t="s">
        <v>1506</v>
      </c>
      <c r="B33" s="1" t="s">
        <v>274</v>
      </c>
      <c r="C33" s="2">
        <v>45632</v>
      </c>
      <c r="D33" s="1" t="s">
        <v>66</v>
      </c>
      <c r="E33" s="3">
        <v>0.25</v>
      </c>
      <c r="F33" s="1" t="s">
        <v>1677</v>
      </c>
    </row>
    <row r="34" spans="1:6" ht="28.8" x14ac:dyDescent="0.3">
      <c r="A34" s="1" t="s">
        <v>1655</v>
      </c>
      <c r="B34" s="1" t="s">
        <v>1832</v>
      </c>
      <c r="C34" s="2">
        <v>45632</v>
      </c>
      <c r="D34" s="1" t="s">
        <v>8</v>
      </c>
      <c r="E34" s="3">
        <v>0.5</v>
      </c>
      <c r="F34" s="1" t="s">
        <v>1833</v>
      </c>
    </row>
    <row r="35" spans="1:6" ht="28.8" x14ac:dyDescent="0.3">
      <c r="A35" s="1" t="s">
        <v>1655</v>
      </c>
      <c r="B35" s="1" t="s">
        <v>195</v>
      </c>
      <c r="C35" s="2">
        <v>45632</v>
      </c>
      <c r="D35" s="1" t="s">
        <v>7</v>
      </c>
      <c r="E35" s="3">
        <v>0.5</v>
      </c>
      <c r="F35" s="1" t="s">
        <v>1834</v>
      </c>
    </row>
    <row r="36" spans="1:6" ht="28.8" x14ac:dyDescent="0.3">
      <c r="A36" s="1" t="s">
        <v>1506</v>
      </c>
      <c r="B36" s="1" t="s">
        <v>274</v>
      </c>
      <c r="C36" s="2">
        <v>45632</v>
      </c>
      <c r="D36" s="1" t="s">
        <v>69</v>
      </c>
      <c r="E36" s="3">
        <v>0.25</v>
      </c>
      <c r="F36" s="1" t="s">
        <v>1835</v>
      </c>
    </row>
    <row r="37" spans="1:6" ht="28.8" x14ac:dyDescent="0.3">
      <c r="A37" s="1" t="s">
        <v>1665</v>
      </c>
      <c r="B37" s="1" t="s">
        <v>274</v>
      </c>
      <c r="C37" s="2">
        <v>45632</v>
      </c>
      <c r="D37" s="1" t="s">
        <v>8</v>
      </c>
      <c r="E37" s="3">
        <v>0.75</v>
      </c>
      <c r="F37" s="1" t="s">
        <v>1836</v>
      </c>
    </row>
    <row r="38" spans="1:6" ht="28.8" x14ac:dyDescent="0.3">
      <c r="A38" s="1" t="s">
        <v>1625</v>
      </c>
      <c r="B38" s="1" t="s">
        <v>1813</v>
      </c>
      <c r="C38" s="2">
        <v>45632</v>
      </c>
      <c r="D38" s="1" t="s">
        <v>8</v>
      </c>
      <c r="E38" s="3">
        <v>0.5</v>
      </c>
      <c r="F38" s="1" t="s">
        <v>1837</v>
      </c>
    </row>
    <row r="39" spans="1:6" ht="28.8" x14ac:dyDescent="0.3">
      <c r="A39" s="1" t="s">
        <v>1625</v>
      </c>
      <c r="B39" s="1" t="s">
        <v>1813</v>
      </c>
      <c r="C39" s="2">
        <v>45632</v>
      </c>
      <c r="D39" s="1" t="s">
        <v>21</v>
      </c>
      <c r="E39" s="3">
        <v>3.5</v>
      </c>
      <c r="F39" s="1" t="s">
        <v>1838</v>
      </c>
    </row>
    <row r="40" spans="1:6" ht="28.8" x14ac:dyDescent="0.3">
      <c r="A40" s="1" t="s">
        <v>1625</v>
      </c>
      <c r="B40" s="1" t="s">
        <v>1813</v>
      </c>
      <c r="C40" s="2">
        <v>45632</v>
      </c>
      <c r="D40" s="1" t="s">
        <v>18</v>
      </c>
      <c r="E40" s="3">
        <v>1.5</v>
      </c>
      <c r="F40" s="1" t="s">
        <v>1839</v>
      </c>
    </row>
    <row r="41" spans="1:6" x14ac:dyDescent="0.3">
      <c r="A41" s="1" t="s">
        <v>1506</v>
      </c>
      <c r="B41" s="1" t="s">
        <v>274</v>
      </c>
      <c r="C41" s="2">
        <v>45635</v>
      </c>
      <c r="D41" s="1" t="s">
        <v>69</v>
      </c>
      <c r="E41" s="3">
        <v>0.5</v>
      </c>
      <c r="F41" s="1" t="s">
        <v>1607</v>
      </c>
    </row>
    <row r="42" spans="1:6" ht="57.6" x14ac:dyDescent="0.3">
      <c r="A42" s="1" t="s">
        <v>1625</v>
      </c>
      <c r="B42" s="1" t="s">
        <v>1813</v>
      </c>
      <c r="C42" s="2">
        <v>45635</v>
      </c>
      <c r="D42" s="1" t="s">
        <v>18</v>
      </c>
      <c r="E42" s="3">
        <v>1.75</v>
      </c>
      <c r="F42" s="1" t="s">
        <v>1840</v>
      </c>
    </row>
    <row r="43" spans="1:6" ht="28.8" x14ac:dyDescent="0.3">
      <c r="A43" s="1" t="s">
        <v>1506</v>
      </c>
      <c r="B43" s="1" t="s">
        <v>274</v>
      </c>
      <c r="C43" s="2">
        <v>45635</v>
      </c>
      <c r="D43" s="1" t="s">
        <v>10</v>
      </c>
      <c r="E43" s="3">
        <v>1</v>
      </c>
      <c r="F43" s="1" t="s">
        <v>1841</v>
      </c>
    </row>
    <row r="44" spans="1:6" ht="28.8" x14ac:dyDescent="0.3">
      <c r="A44" s="1" t="s">
        <v>1581</v>
      </c>
      <c r="B44" s="1" t="s">
        <v>1102</v>
      </c>
      <c r="C44" s="2">
        <v>45635</v>
      </c>
      <c r="D44" s="1" t="s">
        <v>8</v>
      </c>
      <c r="E44" s="3">
        <v>0.75</v>
      </c>
      <c r="F44" s="1" t="s">
        <v>1842</v>
      </c>
    </row>
    <row r="45" spans="1:6" ht="28.8" x14ac:dyDescent="0.3">
      <c r="A45" s="1" t="s">
        <v>1449</v>
      </c>
      <c r="B45" s="1" t="s">
        <v>153</v>
      </c>
      <c r="C45" s="2">
        <v>45635</v>
      </c>
      <c r="D45" s="1" t="s">
        <v>18</v>
      </c>
      <c r="E45" s="3">
        <v>1.75</v>
      </c>
      <c r="F45" s="1" t="s">
        <v>1843</v>
      </c>
    </row>
    <row r="46" spans="1:6" x14ac:dyDescent="0.3">
      <c r="A46" s="1" t="s">
        <v>1581</v>
      </c>
      <c r="B46" s="1" t="s">
        <v>1102</v>
      </c>
      <c r="C46" s="2">
        <v>45635</v>
      </c>
      <c r="D46" s="1" t="s">
        <v>8</v>
      </c>
      <c r="E46" s="3">
        <v>0.25</v>
      </c>
      <c r="F46" s="1" t="s">
        <v>1844</v>
      </c>
    </row>
    <row r="47" spans="1:6" ht="28.8" x14ac:dyDescent="0.3">
      <c r="A47" s="1" t="s">
        <v>1625</v>
      </c>
      <c r="B47" s="1" t="s">
        <v>1813</v>
      </c>
      <c r="C47" s="2">
        <v>45635</v>
      </c>
      <c r="D47" s="1" t="s">
        <v>8</v>
      </c>
      <c r="E47" s="3">
        <v>0.25</v>
      </c>
      <c r="F47" s="1" t="s">
        <v>1845</v>
      </c>
    </row>
    <row r="48" spans="1:6" x14ac:dyDescent="0.3">
      <c r="A48" s="1" t="s">
        <v>1506</v>
      </c>
      <c r="B48" s="1" t="s">
        <v>274</v>
      </c>
      <c r="C48" s="2">
        <v>45635</v>
      </c>
      <c r="D48" s="1" t="s">
        <v>66</v>
      </c>
      <c r="E48" s="3">
        <v>0.5</v>
      </c>
      <c r="F48" s="1" t="s">
        <v>1677</v>
      </c>
    </row>
    <row r="49" spans="1:6" ht="28.8" x14ac:dyDescent="0.3">
      <c r="A49" s="1" t="s">
        <v>1625</v>
      </c>
      <c r="B49" s="1" t="s">
        <v>1813</v>
      </c>
      <c r="C49" s="2">
        <v>45635</v>
      </c>
      <c r="D49" s="1" t="s">
        <v>8</v>
      </c>
      <c r="E49" s="3">
        <v>0.5</v>
      </c>
      <c r="F49" s="1" t="s">
        <v>1846</v>
      </c>
    </row>
    <row r="50" spans="1:6" x14ac:dyDescent="0.3">
      <c r="A50" s="1" t="s">
        <v>1506</v>
      </c>
      <c r="B50" s="1" t="s">
        <v>274</v>
      </c>
      <c r="C50" s="2">
        <v>45636</v>
      </c>
      <c r="D50" s="1" t="s">
        <v>69</v>
      </c>
      <c r="E50" s="3">
        <v>0.5</v>
      </c>
      <c r="F50" s="1" t="s">
        <v>1607</v>
      </c>
    </row>
    <row r="51" spans="1:6" ht="28.8" x14ac:dyDescent="0.3">
      <c r="A51" s="1" t="s">
        <v>1565</v>
      </c>
      <c r="B51" s="1" t="s">
        <v>640</v>
      </c>
      <c r="C51" s="2">
        <v>45636</v>
      </c>
      <c r="D51" s="1" t="s">
        <v>8</v>
      </c>
      <c r="E51" s="3">
        <v>0.5</v>
      </c>
      <c r="F51" s="1" t="s">
        <v>1847</v>
      </c>
    </row>
    <row r="52" spans="1:6" ht="28.8" x14ac:dyDescent="0.3">
      <c r="A52" s="1" t="s">
        <v>1581</v>
      </c>
      <c r="B52" s="1" t="s">
        <v>1102</v>
      </c>
      <c r="C52" s="2">
        <v>45636</v>
      </c>
      <c r="D52" s="1" t="s">
        <v>10</v>
      </c>
      <c r="E52" s="3">
        <v>0.75</v>
      </c>
      <c r="F52" s="1" t="s">
        <v>1848</v>
      </c>
    </row>
    <row r="53" spans="1:6" ht="43.2" x14ac:dyDescent="0.3">
      <c r="A53" s="1" t="s">
        <v>1581</v>
      </c>
      <c r="B53" s="1" t="s">
        <v>1102</v>
      </c>
      <c r="C53" s="2">
        <v>45636</v>
      </c>
      <c r="D53" s="1" t="s">
        <v>20</v>
      </c>
      <c r="E53" s="3">
        <v>0.75</v>
      </c>
      <c r="F53" s="1" t="s">
        <v>1849</v>
      </c>
    </row>
    <row r="54" spans="1:6" ht="28.8" x14ac:dyDescent="0.3">
      <c r="A54" s="1" t="s">
        <v>1581</v>
      </c>
      <c r="B54" s="1" t="s">
        <v>1102</v>
      </c>
      <c r="C54" s="2">
        <v>45636</v>
      </c>
      <c r="D54" s="1" t="s">
        <v>8</v>
      </c>
      <c r="E54" s="3">
        <v>0.5</v>
      </c>
      <c r="F54" s="1" t="s">
        <v>1850</v>
      </c>
    </row>
    <row r="55" spans="1:6" x14ac:dyDescent="0.3">
      <c r="A55" s="1" t="s">
        <v>1506</v>
      </c>
      <c r="B55" s="1" t="s">
        <v>274</v>
      </c>
      <c r="C55" s="2">
        <v>45636</v>
      </c>
      <c r="D55" s="1" t="s">
        <v>66</v>
      </c>
      <c r="E55" s="3">
        <v>0.5</v>
      </c>
      <c r="F55" s="1" t="s">
        <v>1677</v>
      </c>
    </row>
    <row r="56" spans="1:6" x14ac:dyDescent="0.3">
      <c r="A56" s="1" t="s">
        <v>1506</v>
      </c>
      <c r="B56" s="1" t="s">
        <v>274</v>
      </c>
      <c r="C56" s="2">
        <v>45636</v>
      </c>
      <c r="D56" s="1" t="s">
        <v>69</v>
      </c>
      <c r="E56" s="3">
        <v>1.5</v>
      </c>
      <c r="F56" s="1" t="s">
        <v>1851</v>
      </c>
    </row>
    <row r="57" spans="1:6" ht="28.8" x14ac:dyDescent="0.3">
      <c r="A57" s="1" t="s">
        <v>1713</v>
      </c>
      <c r="B57" s="1" t="s">
        <v>1714</v>
      </c>
      <c r="C57" s="2">
        <v>45636</v>
      </c>
      <c r="D57" s="1" t="s">
        <v>12</v>
      </c>
      <c r="E57" s="3">
        <v>2.25</v>
      </c>
      <c r="F57" s="1" t="s">
        <v>1852</v>
      </c>
    </row>
    <row r="58" spans="1:6" ht="43.2" x14ac:dyDescent="0.3">
      <c r="A58" s="1" t="s">
        <v>1506</v>
      </c>
      <c r="B58" s="1" t="s">
        <v>274</v>
      </c>
      <c r="C58" s="2">
        <v>45636</v>
      </c>
      <c r="D58" s="1" t="s">
        <v>66</v>
      </c>
      <c r="E58" s="3">
        <v>0.75</v>
      </c>
      <c r="F58" s="1" t="s">
        <v>1853</v>
      </c>
    </row>
    <row r="59" spans="1:6" ht="28.8" x14ac:dyDescent="0.3">
      <c r="A59" s="1" t="s">
        <v>1506</v>
      </c>
      <c r="B59" s="1" t="s">
        <v>274</v>
      </c>
      <c r="C59" s="2">
        <v>45637</v>
      </c>
      <c r="D59" s="1" t="s">
        <v>69</v>
      </c>
      <c r="E59" s="3">
        <v>0.5</v>
      </c>
      <c r="F59" s="1" t="s">
        <v>1854</v>
      </c>
    </row>
    <row r="60" spans="1:6" x14ac:dyDescent="0.3">
      <c r="A60" s="1" t="s">
        <v>1506</v>
      </c>
      <c r="B60" s="1" t="s">
        <v>274</v>
      </c>
      <c r="C60" s="2">
        <v>45637</v>
      </c>
      <c r="D60" s="1" t="s">
        <v>69</v>
      </c>
      <c r="E60" s="3">
        <v>0.5</v>
      </c>
      <c r="F60" s="1" t="s">
        <v>1681</v>
      </c>
    </row>
    <row r="61" spans="1:6" x14ac:dyDescent="0.3">
      <c r="A61" s="1" t="s">
        <v>1506</v>
      </c>
      <c r="B61" s="1" t="s">
        <v>274</v>
      </c>
      <c r="C61" s="2">
        <v>45637</v>
      </c>
      <c r="D61" s="1" t="s">
        <v>66</v>
      </c>
      <c r="E61" s="3">
        <v>0.25</v>
      </c>
      <c r="F61" s="1" t="s">
        <v>1677</v>
      </c>
    </row>
    <row r="62" spans="1:6" ht="43.2" x14ac:dyDescent="0.3">
      <c r="A62" s="1" t="s">
        <v>1581</v>
      </c>
      <c r="B62" s="1" t="s">
        <v>1102</v>
      </c>
      <c r="C62" s="2">
        <v>45637</v>
      </c>
      <c r="D62" s="1" t="s">
        <v>8</v>
      </c>
      <c r="E62" s="3">
        <v>1.5</v>
      </c>
      <c r="F62" s="1" t="s">
        <v>1855</v>
      </c>
    </row>
    <row r="63" spans="1:6" ht="28.8" x14ac:dyDescent="0.3">
      <c r="A63" s="1" t="s">
        <v>1581</v>
      </c>
      <c r="B63" s="1" t="s">
        <v>1102</v>
      </c>
      <c r="C63" s="2">
        <v>45637</v>
      </c>
      <c r="D63" s="1" t="s">
        <v>8</v>
      </c>
      <c r="E63" s="3">
        <v>0.25</v>
      </c>
      <c r="F63" s="1" t="s">
        <v>1856</v>
      </c>
    </row>
    <row r="64" spans="1:6" ht="28.8" x14ac:dyDescent="0.3">
      <c r="A64" s="1" t="s">
        <v>1625</v>
      </c>
      <c r="B64" s="1" t="s">
        <v>1813</v>
      </c>
      <c r="C64" s="2">
        <v>45637</v>
      </c>
      <c r="D64" s="1" t="s">
        <v>18</v>
      </c>
      <c r="E64" s="3">
        <v>2.25</v>
      </c>
      <c r="F64" s="1" t="s">
        <v>1857</v>
      </c>
    </row>
    <row r="65" spans="1:6" ht="43.2" x14ac:dyDescent="0.3">
      <c r="A65" s="1" t="s">
        <v>1625</v>
      </c>
      <c r="B65" s="1" t="s">
        <v>1813</v>
      </c>
      <c r="C65" s="2">
        <v>45637</v>
      </c>
      <c r="D65" s="1" t="s">
        <v>8</v>
      </c>
      <c r="E65" s="3">
        <v>0.75</v>
      </c>
      <c r="F65" s="1" t="s">
        <v>1858</v>
      </c>
    </row>
    <row r="66" spans="1:6" ht="28.8" x14ac:dyDescent="0.3">
      <c r="A66" s="1" t="s">
        <v>1506</v>
      </c>
      <c r="B66" s="1" t="s">
        <v>274</v>
      </c>
      <c r="C66" s="2">
        <v>45637</v>
      </c>
      <c r="D66" s="1" t="s">
        <v>69</v>
      </c>
      <c r="E66" s="3">
        <v>2</v>
      </c>
      <c r="F66" s="1" t="s">
        <v>1859</v>
      </c>
    </row>
    <row r="67" spans="1:6" x14ac:dyDescent="0.3">
      <c r="A67" s="1" t="s">
        <v>1506</v>
      </c>
      <c r="B67" s="1" t="s">
        <v>274</v>
      </c>
      <c r="C67" s="2">
        <v>45639</v>
      </c>
      <c r="D67" s="1" t="s">
        <v>129</v>
      </c>
      <c r="E67" s="3">
        <v>8</v>
      </c>
      <c r="F67" s="1" t="s">
        <v>1860</v>
      </c>
    </row>
    <row r="68" spans="1:6" x14ac:dyDescent="0.3">
      <c r="A68" s="1" t="s">
        <v>1506</v>
      </c>
      <c r="B68" s="1" t="s">
        <v>274</v>
      </c>
      <c r="C68" s="2">
        <v>45638</v>
      </c>
      <c r="D68" s="1" t="s">
        <v>129</v>
      </c>
      <c r="E68" s="3">
        <v>3.5</v>
      </c>
      <c r="F68" s="1" t="s">
        <v>1860</v>
      </c>
    </row>
    <row r="69" spans="1:6" x14ac:dyDescent="0.3">
      <c r="A69" s="1" t="s">
        <v>1655</v>
      </c>
      <c r="B69" s="1" t="s">
        <v>195</v>
      </c>
      <c r="C69" s="2">
        <v>45638</v>
      </c>
      <c r="D69" s="1" t="s">
        <v>66</v>
      </c>
      <c r="E69" s="3">
        <v>0.25</v>
      </c>
      <c r="F69" s="1" t="s">
        <v>1861</v>
      </c>
    </row>
    <row r="70" spans="1:6" ht="28.8" x14ac:dyDescent="0.3">
      <c r="A70" s="1" t="s">
        <v>1625</v>
      </c>
      <c r="B70" s="1" t="s">
        <v>1813</v>
      </c>
      <c r="C70" s="2">
        <v>45638</v>
      </c>
      <c r="D70" s="1" t="s">
        <v>7</v>
      </c>
      <c r="E70" s="3">
        <v>1.75</v>
      </c>
      <c r="F70" s="1" t="s">
        <v>1862</v>
      </c>
    </row>
    <row r="71" spans="1:6" ht="28.8" x14ac:dyDescent="0.3">
      <c r="A71" s="1" t="s">
        <v>1625</v>
      </c>
      <c r="B71" s="1" t="s">
        <v>1813</v>
      </c>
      <c r="C71" s="2">
        <v>45638</v>
      </c>
      <c r="D71" s="1" t="s">
        <v>21</v>
      </c>
      <c r="E71" s="3">
        <v>2</v>
      </c>
      <c r="F71" s="1" t="s">
        <v>1863</v>
      </c>
    </row>
    <row r="72" spans="1:6" ht="28.8" x14ac:dyDescent="0.3">
      <c r="A72" s="1" t="s">
        <v>1581</v>
      </c>
      <c r="B72" s="1" t="s">
        <v>1102</v>
      </c>
      <c r="C72" s="2">
        <v>45638</v>
      </c>
      <c r="D72" s="1" t="s">
        <v>8</v>
      </c>
      <c r="E72" s="3">
        <v>0.5</v>
      </c>
      <c r="F72" s="1" t="s">
        <v>1864</v>
      </c>
    </row>
    <row r="73" spans="1:6" x14ac:dyDescent="0.3">
      <c r="A73" s="1" t="s">
        <v>1506</v>
      </c>
      <c r="B73" s="1" t="s">
        <v>274</v>
      </c>
      <c r="C73" s="2">
        <v>45642</v>
      </c>
      <c r="D73" s="1" t="s">
        <v>69</v>
      </c>
      <c r="E73" s="3">
        <v>0.5</v>
      </c>
      <c r="F73" s="1" t="s">
        <v>1607</v>
      </c>
    </row>
    <row r="74" spans="1:6" x14ac:dyDescent="0.3">
      <c r="A74" s="1" t="s">
        <v>1506</v>
      </c>
      <c r="B74" s="1" t="s">
        <v>274</v>
      </c>
      <c r="C74" s="2">
        <v>45642</v>
      </c>
      <c r="D74" s="1" t="s">
        <v>66</v>
      </c>
      <c r="E74" s="3">
        <v>0.5</v>
      </c>
      <c r="F74" s="1" t="s">
        <v>1677</v>
      </c>
    </row>
    <row r="75" spans="1:6" ht="72" x14ac:dyDescent="0.3">
      <c r="A75" s="1" t="s">
        <v>1581</v>
      </c>
      <c r="B75" s="1" t="s">
        <v>274</v>
      </c>
      <c r="C75" s="2">
        <v>45642</v>
      </c>
      <c r="D75" s="1" t="s">
        <v>8</v>
      </c>
      <c r="E75" s="3">
        <v>1.75</v>
      </c>
      <c r="F75" s="1" t="s">
        <v>1865</v>
      </c>
    </row>
    <row r="76" spans="1:6" ht="28.8" x14ac:dyDescent="0.3">
      <c r="A76" s="1" t="s">
        <v>1506</v>
      </c>
      <c r="B76" s="1" t="s">
        <v>274</v>
      </c>
      <c r="C76" s="2">
        <v>45642</v>
      </c>
      <c r="D76" s="1" t="s">
        <v>66</v>
      </c>
      <c r="E76" s="3">
        <v>2</v>
      </c>
      <c r="F76" s="1" t="s">
        <v>1866</v>
      </c>
    </row>
    <row r="77" spans="1:6" ht="28.8" x14ac:dyDescent="0.3">
      <c r="A77" s="1" t="s">
        <v>1625</v>
      </c>
      <c r="B77" s="1" t="s">
        <v>1813</v>
      </c>
      <c r="C77" s="2">
        <v>45642</v>
      </c>
      <c r="D77" s="1" t="s">
        <v>7</v>
      </c>
      <c r="E77" s="3">
        <v>1.5</v>
      </c>
      <c r="F77" s="1" t="s">
        <v>1867</v>
      </c>
    </row>
    <row r="78" spans="1:6" ht="28.8" x14ac:dyDescent="0.3">
      <c r="A78" s="1" t="s">
        <v>1625</v>
      </c>
      <c r="B78" s="1" t="s">
        <v>1813</v>
      </c>
      <c r="C78" s="2">
        <v>45642</v>
      </c>
      <c r="D78" s="1" t="s">
        <v>20</v>
      </c>
      <c r="E78" s="3">
        <v>0.5</v>
      </c>
      <c r="F78" s="1" t="s">
        <v>1868</v>
      </c>
    </row>
    <row r="79" spans="1:6" ht="28.8" x14ac:dyDescent="0.3">
      <c r="A79" s="1" t="s">
        <v>1625</v>
      </c>
      <c r="B79" s="1" t="s">
        <v>1813</v>
      </c>
      <c r="C79" s="2">
        <v>45642</v>
      </c>
      <c r="D79" s="1" t="s">
        <v>8</v>
      </c>
      <c r="E79" s="3">
        <v>0.5</v>
      </c>
      <c r="F79" s="1" t="s">
        <v>1869</v>
      </c>
    </row>
    <row r="80" spans="1:6" ht="43.2" x14ac:dyDescent="0.3">
      <c r="A80" s="1" t="s">
        <v>1648</v>
      </c>
      <c r="B80" s="1" t="s">
        <v>215</v>
      </c>
      <c r="C80" s="2">
        <v>45642</v>
      </c>
      <c r="D80" s="1" t="s">
        <v>8</v>
      </c>
      <c r="E80" s="3">
        <v>0.25</v>
      </c>
      <c r="F80" s="1" t="s">
        <v>1870</v>
      </c>
    </row>
    <row r="81" spans="1:6" x14ac:dyDescent="0.3">
      <c r="A81" s="1" t="s">
        <v>1506</v>
      </c>
      <c r="B81" s="1" t="s">
        <v>274</v>
      </c>
      <c r="C81" s="2">
        <v>45642</v>
      </c>
      <c r="D81" s="1" t="s">
        <v>10</v>
      </c>
      <c r="E81" s="3">
        <v>0.5</v>
      </c>
      <c r="F81" s="1" t="s">
        <v>1072</v>
      </c>
    </row>
    <row r="82" spans="1:6" x14ac:dyDescent="0.3">
      <c r="A82" s="1" t="s">
        <v>1506</v>
      </c>
      <c r="B82" s="1" t="s">
        <v>274</v>
      </c>
      <c r="C82" s="2">
        <v>45643</v>
      </c>
      <c r="D82" s="1" t="s">
        <v>69</v>
      </c>
      <c r="E82" s="3">
        <v>0.75</v>
      </c>
      <c r="F82" s="1" t="s">
        <v>1607</v>
      </c>
    </row>
    <row r="83" spans="1:6" x14ac:dyDescent="0.3">
      <c r="A83" s="1" t="s">
        <v>1506</v>
      </c>
      <c r="B83" s="1" t="s">
        <v>274</v>
      </c>
      <c r="C83" s="2">
        <v>45643</v>
      </c>
      <c r="D83" s="1" t="s">
        <v>69</v>
      </c>
      <c r="E83" s="3">
        <v>4</v>
      </c>
      <c r="F83" s="1" t="s">
        <v>1871</v>
      </c>
    </row>
    <row r="84" spans="1:6" ht="28.8" x14ac:dyDescent="0.3">
      <c r="A84" s="1" t="s">
        <v>1625</v>
      </c>
      <c r="B84" s="1" t="s">
        <v>1813</v>
      </c>
      <c r="C84" s="2">
        <v>45643</v>
      </c>
      <c r="D84" s="1" t="s">
        <v>20</v>
      </c>
      <c r="E84" s="3">
        <v>2</v>
      </c>
      <c r="F84" s="1" t="s">
        <v>1872</v>
      </c>
    </row>
    <row r="85" spans="1:6" ht="28.8" x14ac:dyDescent="0.3">
      <c r="A85" s="1" t="s">
        <v>1555</v>
      </c>
      <c r="B85" s="1" t="s">
        <v>178</v>
      </c>
      <c r="C85" s="2">
        <v>45643</v>
      </c>
      <c r="D85" s="1" t="s">
        <v>20</v>
      </c>
      <c r="E85" s="3">
        <v>1.25</v>
      </c>
      <c r="F85" s="1" t="s">
        <v>1873</v>
      </c>
    </row>
    <row r="86" spans="1:6" ht="24" customHeight="1" x14ac:dyDescent="0.3">
      <c r="A86" s="1" t="s">
        <v>1506</v>
      </c>
      <c r="B86" s="1" t="s">
        <v>274</v>
      </c>
      <c r="C86" s="2">
        <v>45644</v>
      </c>
      <c r="D86" s="1" t="s">
        <v>66</v>
      </c>
      <c r="E86" s="3">
        <v>3</v>
      </c>
      <c r="F86" s="1" t="s">
        <v>1874</v>
      </c>
    </row>
    <row r="87" spans="1:6" ht="24" customHeight="1" x14ac:dyDescent="0.3">
      <c r="A87" s="1" t="s">
        <v>1581</v>
      </c>
      <c r="B87" s="1" t="s">
        <v>1102</v>
      </c>
      <c r="C87" s="2">
        <v>45644</v>
      </c>
      <c r="D87" s="1" t="s">
        <v>17</v>
      </c>
      <c r="E87" s="3">
        <v>2</v>
      </c>
      <c r="F87" s="1" t="s">
        <v>1875</v>
      </c>
    </row>
    <row r="88" spans="1:6" ht="24" customHeight="1" x14ac:dyDescent="0.3">
      <c r="A88" s="1" t="s">
        <v>1506</v>
      </c>
      <c r="B88" s="1" t="s">
        <v>274</v>
      </c>
      <c r="C88" s="2">
        <v>45644</v>
      </c>
      <c r="D88" s="1" t="s">
        <v>66</v>
      </c>
      <c r="E88" s="3">
        <v>3</v>
      </c>
      <c r="F88" s="1" t="s">
        <v>1876</v>
      </c>
    </row>
    <row r="89" spans="1:6" ht="24" customHeight="1" x14ac:dyDescent="0.3">
      <c r="A89" s="1" t="s">
        <v>1506</v>
      </c>
      <c r="B89" s="1" t="s">
        <v>274</v>
      </c>
      <c r="C89" s="2">
        <v>45645</v>
      </c>
      <c r="D89" s="1" t="s">
        <v>66</v>
      </c>
      <c r="E89" s="3">
        <v>6.5</v>
      </c>
      <c r="F89" s="1" t="s">
        <v>1877</v>
      </c>
    </row>
    <row r="90" spans="1:6" ht="24" customHeight="1" x14ac:dyDescent="0.3">
      <c r="A90" s="1" t="s">
        <v>1506</v>
      </c>
      <c r="B90" s="1" t="s">
        <v>274</v>
      </c>
      <c r="C90" s="2">
        <v>45645</v>
      </c>
      <c r="D90" s="1" t="s">
        <v>66</v>
      </c>
      <c r="E90" s="3">
        <v>1.5</v>
      </c>
      <c r="F90" s="1" t="s">
        <v>1878</v>
      </c>
    </row>
    <row r="91" spans="1:6" ht="23.25" customHeight="1" x14ac:dyDescent="0.3">
      <c r="A91" s="1" t="s">
        <v>1713</v>
      </c>
      <c r="B91" s="1" t="s">
        <v>1714</v>
      </c>
      <c r="C91" s="2">
        <v>45646</v>
      </c>
      <c r="D91" s="1" t="s">
        <v>20</v>
      </c>
      <c r="E91" s="3">
        <v>4</v>
      </c>
      <c r="F91" s="1" t="s">
        <v>1879</v>
      </c>
    </row>
    <row r="92" spans="1:6" x14ac:dyDescent="0.3">
      <c r="A92" s="1" t="s">
        <v>1713</v>
      </c>
      <c r="B92" s="1" t="s">
        <v>1880</v>
      </c>
      <c r="C92" s="2">
        <v>45646</v>
      </c>
      <c r="D92" s="1" t="s">
        <v>8</v>
      </c>
      <c r="E92" s="3">
        <v>0.25</v>
      </c>
      <c r="F92" s="1" t="s">
        <v>1881</v>
      </c>
    </row>
    <row r="93" spans="1:6" x14ac:dyDescent="0.3">
      <c r="A93" s="1" t="s">
        <v>1506</v>
      </c>
      <c r="B93" s="1" t="s">
        <v>274</v>
      </c>
      <c r="C93" s="2">
        <v>45646</v>
      </c>
      <c r="D93" s="1" t="s">
        <v>69</v>
      </c>
      <c r="E93" s="3">
        <v>0.5</v>
      </c>
      <c r="F93" s="1" t="s">
        <v>1607</v>
      </c>
    </row>
    <row r="94" spans="1:6" x14ac:dyDescent="0.3">
      <c r="A94" s="1" t="s">
        <v>1506</v>
      </c>
      <c r="B94" s="1" t="s">
        <v>274</v>
      </c>
      <c r="C94" s="2">
        <v>45646</v>
      </c>
      <c r="D94" s="1" t="s">
        <v>66</v>
      </c>
      <c r="E94" s="3">
        <v>0.25</v>
      </c>
      <c r="F94" s="1" t="s">
        <v>1677</v>
      </c>
    </row>
    <row r="95" spans="1:6" ht="43.2" x14ac:dyDescent="0.3">
      <c r="A95" s="1" t="s">
        <v>1713</v>
      </c>
      <c r="B95" s="1" t="s">
        <v>1714</v>
      </c>
      <c r="C95" s="2">
        <v>45646</v>
      </c>
      <c r="D95" s="1" t="s">
        <v>17</v>
      </c>
      <c r="E95" s="3">
        <v>3</v>
      </c>
      <c r="F95" s="1" t="s">
        <v>1882</v>
      </c>
    </row>
    <row r="96" spans="1:6" ht="28.8" x14ac:dyDescent="0.3">
      <c r="A96" s="1" t="s">
        <v>1810</v>
      </c>
      <c r="B96" s="1" t="s">
        <v>1883</v>
      </c>
      <c r="C96" s="2">
        <v>45649</v>
      </c>
      <c r="D96" s="1" t="s">
        <v>20</v>
      </c>
      <c r="E96" s="3">
        <v>7</v>
      </c>
      <c r="F96" s="1" t="s">
        <v>1884</v>
      </c>
    </row>
    <row r="97" spans="1:6" x14ac:dyDescent="0.3">
      <c r="A97" s="1" t="s">
        <v>1810</v>
      </c>
      <c r="B97" s="1" t="s">
        <v>1883</v>
      </c>
      <c r="C97" s="2">
        <v>45649</v>
      </c>
      <c r="D97" s="1" t="s">
        <v>8</v>
      </c>
      <c r="E97" s="3">
        <v>0.5</v>
      </c>
      <c r="F97" s="1" t="s">
        <v>1885</v>
      </c>
    </row>
    <row r="98" spans="1:6" x14ac:dyDescent="0.3">
      <c r="A98" s="1" t="s">
        <v>1506</v>
      </c>
      <c r="B98" s="1" t="s">
        <v>274</v>
      </c>
      <c r="C98" s="2">
        <v>45649</v>
      </c>
      <c r="D98" s="1" t="s">
        <v>69</v>
      </c>
      <c r="E98" s="3">
        <v>0.5</v>
      </c>
      <c r="F98" s="1" t="s">
        <v>1607</v>
      </c>
    </row>
    <row r="99" spans="1:6" ht="28.8" x14ac:dyDescent="0.3">
      <c r="A99" s="1" t="s">
        <v>1807</v>
      </c>
      <c r="B99" s="1" t="s">
        <v>384</v>
      </c>
      <c r="C99" s="2">
        <v>45650</v>
      </c>
      <c r="D99" s="1" t="s">
        <v>20</v>
      </c>
      <c r="E99" s="3">
        <v>7</v>
      </c>
      <c r="F99" s="1" t="s">
        <v>1886</v>
      </c>
    </row>
    <row r="100" spans="1:6" ht="28.8" x14ac:dyDescent="0.3">
      <c r="A100" s="1" t="s">
        <v>1807</v>
      </c>
      <c r="B100" s="1" t="s">
        <v>384</v>
      </c>
      <c r="C100" s="2">
        <v>45650</v>
      </c>
      <c r="D100" s="1" t="s">
        <v>8</v>
      </c>
      <c r="E100" s="3">
        <v>0.75</v>
      </c>
      <c r="F100" s="1" t="s">
        <v>1887</v>
      </c>
    </row>
    <row r="101" spans="1:6" x14ac:dyDescent="0.3">
      <c r="A101" s="1" t="s">
        <v>1506</v>
      </c>
      <c r="B101" s="1" t="s">
        <v>384</v>
      </c>
      <c r="C101" s="2">
        <v>45650</v>
      </c>
      <c r="D101" s="1" t="s">
        <v>69</v>
      </c>
      <c r="E101" s="3">
        <v>0.25</v>
      </c>
      <c r="F101" s="1" t="s">
        <v>1607</v>
      </c>
    </row>
    <row r="102" spans="1:6" x14ac:dyDescent="0.3">
      <c r="A102" s="1" t="s">
        <v>1506</v>
      </c>
      <c r="B102" s="1" t="s">
        <v>274</v>
      </c>
      <c r="C102" s="2">
        <v>45651</v>
      </c>
      <c r="D102" s="1" t="s">
        <v>129</v>
      </c>
      <c r="E102" s="3">
        <v>8</v>
      </c>
      <c r="F102" s="1" t="s">
        <v>1888</v>
      </c>
    </row>
    <row r="103" spans="1:6" ht="28.8" x14ac:dyDescent="0.3">
      <c r="A103" s="1" t="s">
        <v>1665</v>
      </c>
      <c r="B103" s="1" t="s">
        <v>1393</v>
      </c>
      <c r="C103" s="2">
        <v>45652</v>
      </c>
      <c r="D103" s="1" t="s">
        <v>8</v>
      </c>
      <c r="E103" s="3">
        <v>0.5</v>
      </c>
      <c r="F103" s="1" t="s">
        <v>1889</v>
      </c>
    </row>
    <row r="104" spans="1:6" x14ac:dyDescent="0.3">
      <c r="A104" s="1" t="s">
        <v>1506</v>
      </c>
      <c r="B104" s="1" t="s">
        <v>1890</v>
      </c>
      <c r="C104" s="2">
        <v>45652</v>
      </c>
      <c r="D104" s="1" t="s">
        <v>69</v>
      </c>
      <c r="E104" s="3">
        <v>3.5</v>
      </c>
      <c r="F104" s="1" t="s">
        <v>1891</v>
      </c>
    </row>
    <row r="105" spans="1:6" x14ac:dyDescent="0.3">
      <c r="A105" s="1" t="s">
        <v>1506</v>
      </c>
      <c r="B105" s="1" t="s">
        <v>274</v>
      </c>
      <c r="C105" s="2">
        <v>45652</v>
      </c>
      <c r="D105" s="1" t="s">
        <v>69</v>
      </c>
      <c r="E105" s="3">
        <v>1</v>
      </c>
      <c r="F105" s="1" t="s">
        <v>1892</v>
      </c>
    </row>
    <row r="106" spans="1:6" x14ac:dyDescent="0.3">
      <c r="A106" s="1" t="s">
        <v>1506</v>
      </c>
      <c r="B106" s="1" t="s">
        <v>274</v>
      </c>
      <c r="C106" s="2">
        <v>45652</v>
      </c>
      <c r="D106" s="1" t="s">
        <v>66</v>
      </c>
      <c r="E106" s="3">
        <v>0.5</v>
      </c>
      <c r="F106" s="1" t="s">
        <v>1677</v>
      </c>
    </row>
    <row r="107" spans="1:6" ht="28.8" x14ac:dyDescent="0.3">
      <c r="A107" s="1" t="s">
        <v>1506</v>
      </c>
      <c r="B107" s="1" t="s">
        <v>274</v>
      </c>
      <c r="C107" s="2">
        <v>45652</v>
      </c>
      <c r="D107" s="1" t="s">
        <v>69</v>
      </c>
      <c r="E107" s="3">
        <v>0.5</v>
      </c>
      <c r="F107" s="1" t="s">
        <v>1893</v>
      </c>
    </row>
    <row r="108" spans="1:6" ht="28.8" x14ac:dyDescent="0.3">
      <c r="A108" s="1" t="s">
        <v>1791</v>
      </c>
      <c r="B108" s="1" t="s">
        <v>274</v>
      </c>
      <c r="C108" s="2">
        <v>45652</v>
      </c>
      <c r="D108" s="1" t="s">
        <v>66</v>
      </c>
      <c r="E108" s="3">
        <v>2</v>
      </c>
      <c r="F108" s="1" t="s">
        <v>1894</v>
      </c>
    </row>
    <row r="109" spans="1:6" x14ac:dyDescent="0.3">
      <c r="A109" s="1" t="s">
        <v>1506</v>
      </c>
      <c r="B109" s="1" t="s">
        <v>274</v>
      </c>
      <c r="C109" s="2">
        <v>45653</v>
      </c>
      <c r="D109" s="1" t="s">
        <v>129</v>
      </c>
      <c r="E109" s="3">
        <v>8</v>
      </c>
      <c r="F109" s="1" t="s">
        <v>1895</v>
      </c>
    </row>
    <row r="110" spans="1:6" x14ac:dyDescent="0.3">
      <c r="A110" s="1" t="s">
        <v>1506</v>
      </c>
      <c r="B110" s="1" t="s">
        <v>274</v>
      </c>
      <c r="C110" s="2">
        <v>45656</v>
      </c>
      <c r="D110" s="1" t="s">
        <v>129</v>
      </c>
      <c r="E110" s="3">
        <v>8</v>
      </c>
      <c r="F110" s="1" t="s">
        <v>1895</v>
      </c>
    </row>
    <row r="111" spans="1:6" x14ac:dyDescent="0.3">
      <c r="A111" s="1" t="s">
        <v>1506</v>
      </c>
      <c r="B111" s="1" t="s">
        <v>274</v>
      </c>
      <c r="C111" s="2">
        <v>45657</v>
      </c>
      <c r="D111" s="1" t="s">
        <v>129</v>
      </c>
      <c r="E111" s="3">
        <v>8</v>
      </c>
      <c r="F111" s="1" t="s">
        <v>1895</v>
      </c>
    </row>
    <row r="112" spans="1:6" x14ac:dyDescent="0.3">
      <c r="A112" s="1" t="s">
        <v>1506</v>
      </c>
      <c r="B112" s="1" t="s">
        <v>274</v>
      </c>
      <c r="C112" s="148">
        <v>45658</v>
      </c>
      <c r="D112" s="1" t="s">
        <v>129</v>
      </c>
      <c r="E112" s="3">
        <v>8</v>
      </c>
      <c r="F112" s="1" t="s">
        <v>1896</v>
      </c>
    </row>
    <row r="113" spans="3:3" x14ac:dyDescent="0.3">
      <c r="C113" s="2"/>
    </row>
    <row r="114" spans="3:3" x14ac:dyDescent="0.3">
      <c r="C114" s="2"/>
    </row>
    <row r="115" spans="3:3" x14ac:dyDescent="0.3">
      <c r="C115" s="2"/>
    </row>
    <row r="116" spans="3:3" x14ac:dyDescent="0.3">
      <c r="C116" s="2"/>
    </row>
    <row r="117" spans="3:3" x14ac:dyDescent="0.3">
      <c r="C117" s="2"/>
    </row>
    <row r="118" spans="3:3" x14ac:dyDescent="0.3">
      <c r="C118" s="2"/>
    </row>
    <row r="119" spans="3:3" x14ac:dyDescent="0.3">
      <c r="C119" s="2"/>
    </row>
    <row r="120" spans="3:3" x14ac:dyDescent="0.3">
      <c r="C120" s="2"/>
    </row>
    <row r="121" spans="3:3" x14ac:dyDescent="0.3">
      <c r="C121" s="2"/>
    </row>
    <row r="122" spans="3:3" x14ac:dyDescent="0.3">
      <c r="C122" s="2"/>
    </row>
    <row r="123" spans="3:3" x14ac:dyDescent="0.3">
      <c r="C123" s="2"/>
    </row>
    <row r="124" spans="3:3" x14ac:dyDescent="0.3">
      <c r="C124" s="2"/>
    </row>
    <row r="125" spans="3:3" x14ac:dyDescent="0.3">
      <c r="C125" s="2"/>
    </row>
    <row r="126" spans="3:3" x14ac:dyDescent="0.3">
      <c r="C126" s="2"/>
    </row>
    <row r="127" spans="3:3" x14ac:dyDescent="0.3">
      <c r="C127" s="2"/>
    </row>
    <row r="128" spans="3:3" x14ac:dyDescent="0.3">
      <c r="C128" s="2"/>
    </row>
    <row r="129" spans="3:3" x14ac:dyDescent="0.3">
      <c r="C129" s="2"/>
    </row>
    <row r="130" spans="3:3" x14ac:dyDescent="0.3">
      <c r="C130" s="2"/>
    </row>
    <row r="131" spans="3:3" x14ac:dyDescent="0.3">
      <c r="C131" s="2"/>
    </row>
    <row r="132" spans="3:3" x14ac:dyDescent="0.3">
      <c r="C132" s="2"/>
    </row>
    <row r="133" spans="3:3" x14ac:dyDescent="0.3">
      <c r="C133" s="2"/>
    </row>
    <row r="134" spans="3:3" x14ac:dyDescent="0.3">
      <c r="C134" s="2"/>
    </row>
    <row r="135" spans="3:3" x14ac:dyDescent="0.3">
      <c r="C135" s="2"/>
    </row>
    <row r="136" spans="3:3" x14ac:dyDescent="0.3">
      <c r="C136" s="2"/>
    </row>
    <row r="137" spans="3:3" x14ac:dyDescent="0.3">
      <c r="C137" s="2"/>
    </row>
    <row r="138" spans="3:3" x14ac:dyDescent="0.3">
      <c r="C138" s="2"/>
    </row>
    <row r="139" spans="3:3" x14ac:dyDescent="0.3">
      <c r="C139" s="2"/>
    </row>
    <row r="140" spans="3:3" x14ac:dyDescent="0.3">
      <c r="C140" s="2"/>
    </row>
    <row r="141" spans="3:3" x14ac:dyDescent="0.3">
      <c r="C141" s="2"/>
    </row>
    <row r="142" spans="3:3" x14ac:dyDescent="0.3">
      <c r="C142" s="2"/>
    </row>
    <row r="143" spans="3:3" x14ac:dyDescent="0.3">
      <c r="C143" s="2"/>
    </row>
    <row r="144" spans="3:3" x14ac:dyDescent="0.3">
      <c r="C144" s="2"/>
    </row>
    <row r="145" spans="3:3" x14ac:dyDescent="0.3">
      <c r="C145" s="2"/>
    </row>
    <row r="146" spans="3:3" x14ac:dyDescent="0.3">
      <c r="C146" s="2"/>
    </row>
    <row r="147" spans="3:3" x14ac:dyDescent="0.3">
      <c r="C147" s="2"/>
    </row>
    <row r="148" spans="3:3" x14ac:dyDescent="0.3">
      <c r="C148" s="2"/>
    </row>
    <row r="149" spans="3:3" x14ac:dyDescent="0.3">
      <c r="C149" s="2"/>
    </row>
    <row r="150" spans="3:3" x14ac:dyDescent="0.3">
      <c r="C150" s="2"/>
    </row>
    <row r="151" spans="3:3" x14ac:dyDescent="0.3">
      <c r="C151" s="2"/>
    </row>
    <row r="152" spans="3:3" x14ac:dyDescent="0.3">
      <c r="C152" s="2"/>
    </row>
    <row r="153" spans="3:3" x14ac:dyDescent="0.3">
      <c r="C153" s="2"/>
    </row>
    <row r="154" spans="3:3" x14ac:dyDescent="0.3">
      <c r="C154" s="2"/>
    </row>
    <row r="155" spans="3:3" x14ac:dyDescent="0.3">
      <c r="C155" s="2"/>
    </row>
    <row r="156" spans="3:3" x14ac:dyDescent="0.3">
      <c r="C156" s="2"/>
    </row>
    <row r="157" spans="3:3" x14ac:dyDescent="0.3">
      <c r="C157" s="2"/>
    </row>
    <row r="158" spans="3:3" x14ac:dyDescent="0.3">
      <c r="C158" s="2"/>
    </row>
    <row r="159" spans="3:3" x14ac:dyDescent="0.3">
      <c r="C159" s="2"/>
    </row>
    <row r="160" spans="3:3" x14ac:dyDescent="0.3">
      <c r="C160" s="2"/>
    </row>
    <row r="161" spans="3:3" x14ac:dyDescent="0.3">
      <c r="C161" s="2"/>
    </row>
    <row r="162" spans="3:3" x14ac:dyDescent="0.3">
      <c r="C162" s="2"/>
    </row>
    <row r="163" spans="3:3" x14ac:dyDescent="0.3">
      <c r="C163" s="2"/>
    </row>
    <row r="164" spans="3:3" x14ac:dyDescent="0.3">
      <c r="C164" s="2"/>
    </row>
    <row r="165" spans="3:3" x14ac:dyDescent="0.3">
      <c r="C165" s="2"/>
    </row>
    <row r="166" spans="3:3" x14ac:dyDescent="0.3">
      <c r="C166" s="2"/>
    </row>
    <row r="167" spans="3:3" x14ac:dyDescent="0.3">
      <c r="C167" s="2"/>
    </row>
    <row r="168" spans="3:3" x14ac:dyDescent="0.3">
      <c r="C168" s="2"/>
    </row>
    <row r="169" spans="3:3" x14ac:dyDescent="0.3">
      <c r="C169" s="2"/>
    </row>
    <row r="170" spans="3:3" x14ac:dyDescent="0.3">
      <c r="C170" s="2"/>
    </row>
    <row r="171" spans="3:3" x14ac:dyDescent="0.3">
      <c r="C171" s="2"/>
    </row>
    <row r="172" spans="3:3" x14ac:dyDescent="0.3">
      <c r="C172" s="2"/>
    </row>
    <row r="173" spans="3:3" x14ac:dyDescent="0.3">
      <c r="C173" s="2"/>
    </row>
    <row r="174" spans="3:3" x14ac:dyDescent="0.3">
      <c r="C174" s="2"/>
    </row>
    <row r="185" ht="15.75" customHeight="1" x14ac:dyDescent="0.3"/>
    <row r="197" ht="15.75" customHeight="1" x14ac:dyDescent="0.3"/>
  </sheetData>
  <sortState xmlns:xlrd2="http://schemas.microsoft.com/office/spreadsheetml/2017/richdata2" ref="K3:K14">
    <sortCondition ref="K14"/>
  </sortState>
  <dataValidations count="5">
    <dataValidation type="list" allowBlank="1" showInputMessage="1" showErrorMessage="1" sqref="D1 D148:D185 D187:D1048576" xr:uid="{93A533B2-1991-44C4-91E7-4087084447A0}">
      <formula1>"Teach, Meeting: Intake, Meeting: Methods/Ideas, Meeting: Analytics, Analysis, Email/Correspondance, Products, Review/Revise Package, SAP, DRR, Misc, COSMOS, Prep Work, 'Update TIME'!$B$1"</formula1>
    </dataValidation>
    <dataValidation type="list" allowBlank="1" showInputMessage="1" showErrorMessage="1" sqref="D2:D66 K2:K14" xr:uid="{F51C6A02-3F92-4FBB-A396-A59E38B508DA}">
      <formula1>"Admin, GME Admin, Teach, Meeting: Intake, Meeting: Methods/Ideas, Meeting: Analytics, Analysis, Email/Correspondance, Products, Review/Revise Package, SAP, DRR, Misc, COSMOS, Prep Work, 'Update TIME'!$B$1"</formula1>
    </dataValidation>
    <dataValidation type="list" allowBlank="1" showInputMessage="1" showErrorMessage="1" sqref="D67" xr:uid="{A520710B-BF37-4AF0-A22B-1CBECD74D98D}">
      <formula1>"ETO,Teach, Meeting: Intake, Meeting: Methods/Ideas, Meeting: Analytics, Analysis, Email/Correspondance, Products, Review/Revise Package, SAP, DRR, Misc, COSMOS, Prep Work, 'Update TIME'!$B$1"</formula1>
    </dataValidation>
    <dataValidation type="list" allowBlank="1" showInputMessage="1" showErrorMessage="1" sqref="D68" xr:uid="{F38C3FAF-EA63-4086-B549-A031AFCE8329}">
      <formula1>"Teach, ETO, Meeting: Intake, Meeting: Methods/Ideas, Meeting: Analytics, Analysis, Email/Correspondance, Products, Review/Revise Package, SAP, DRR, Misc, COSMOS, Prep Work, 'Update TIME'!$B$1"</formula1>
    </dataValidation>
    <dataValidation type="list" allowBlank="1" showInputMessage="1" showErrorMessage="1" sqref="D69:D147" xr:uid="{92F49A63-978D-4367-9A23-EF5E42D15B3B}">
      <formula1>"Admin, GME Admin, ETO, Teach, Meeting: Intake, Meeting: Methods/Ideas, Meeting: Analytics, Analysis, Email/Correspondance, Products, Review/Revise Package, SAP, DRR, Misc, COSMOS, Prep Work, 'Update TIME'!$B$1"</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DA1B1515-AAD2-4D5B-BEFA-6B5407C6B1E8}">
          <x14:formula1>
            <xm:f>ProjectList!$A:$A</xm:f>
          </x14:formula1>
          <xm:sqref>A1:A185 A187:A1048576 I2:I14 I16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23385-03BB-42F6-955E-0223D21C5014}">
  <dimension ref="A2:B40"/>
  <sheetViews>
    <sheetView workbookViewId="0">
      <selection activeCell="A25" sqref="A25"/>
    </sheetView>
  </sheetViews>
  <sheetFormatPr defaultRowHeight="14.4" x14ac:dyDescent="0.3"/>
  <cols>
    <col min="1" max="1" width="83.6640625" bestFit="1" customWidth="1"/>
    <col min="2" max="2" width="27.44140625" bestFit="1" customWidth="1"/>
  </cols>
  <sheetData>
    <row r="2" spans="1:2" x14ac:dyDescent="0.3">
      <c r="A2" t="s">
        <v>35</v>
      </c>
    </row>
    <row r="3" spans="1:2" x14ac:dyDescent="0.3">
      <c r="A3" s="133" t="s">
        <v>1</v>
      </c>
      <c r="B3" t="s">
        <v>2</v>
      </c>
    </row>
    <row r="4" spans="1:2" x14ac:dyDescent="0.3">
      <c r="A4" s="134" t="s">
        <v>19</v>
      </c>
      <c r="B4">
        <v>2.75</v>
      </c>
    </row>
    <row r="5" spans="1:2" x14ac:dyDescent="0.3">
      <c r="A5" s="134" t="s">
        <v>27</v>
      </c>
      <c r="B5">
        <v>3.5</v>
      </c>
    </row>
    <row r="6" spans="1:2" x14ac:dyDescent="0.3">
      <c r="A6" s="134" t="s">
        <v>28</v>
      </c>
      <c r="B6">
        <v>3.25</v>
      </c>
    </row>
    <row r="7" spans="1:2" x14ac:dyDescent="0.3">
      <c r="A7" s="134" t="s">
        <v>36</v>
      </c>
      <c r="B7">
        <v>1</v>
      </c>
    </row>
    <row r="8" spans="1:2" x14ac:dyDescent="0.3">
      <c r="A8" s="134" t="s">
        <v>37</v>
      </c>
      <c r="B8">
        <v>0.5</v>
      </c>
    </row>
    <row r="9" spans="1:2" x14ac:dyDescent="0.3">
      <c r="A9" s="134" t="s">
        <v>9</v>
      </c>
      <c r="B9">
        <v>15</v>
      </c>
    </row>
    <row r="10" spans="1:2" x14ac:dyDescent="0.3">
      <c r="A10" s="134" t="s">
        <v>38</v>
      </c>
      <c r="B10">
        <v>0.25</v>
      </c>
    </row>
    <row r="11" spans="1:2" x14ac:dyDescent="0.3">
      <c r="A11" s="134" t="s">
        <v>11</v>
      </c>
      <c r="B11">
        <v>1</v>
      </c>
    </row>
    <row r="12" spans="1:2" x14ac:dyDescent="0.3">
      <c r="A12" s="134" t="s">
        <v>29</v>
      </c>
      <c r="B12">
        <v>0.5</v>
      </c>
    </row>
    <row r="13" spans="1:2" x14ac:dyDescent="0.3">
      <c r="A13" s="134" t="s">
        <v>30</v>
      </c>
      <c r="B13">
        <v>1.25</v>
      </c>
    </row>
    <row r="14" spans="1:2" x14ac:dyDescent="0.3">
      <c r="A14" s="134" t="s">
        <v>39</v>
      </c>
      <c r="B14">
        <v>0.25</v>
      </c>
    </row>
    <row r="15" spans="1:2" x14ac:dyDescent="0.3">
      <c r="A15" s="134" t="s">
        <v>40</v>
      </c>
      <c r="B15">
        <v>0.5</v>
      </c>
    </row>
    <row r="16" spans="1:2" x14ac:dyDescent="0.3">
      <c r="A16" s="134" t="s">
        <v>41</v>
      </c>
      <c r="B16">
        <v>0.5</v>
      </c>
    </row>
    <row r="17" spans="1:2" x14ac:dyDescent="0.3">
      <c r="A17" s="134" t="s">
        <v>23</v>
      </c>
      <c r="B17">
        <v>2</v>
      </c>
    </row>
    <row r="18" spans="1:2" x14ac:dyDescent="0.3">
      <c r="A18" s="134" t="s">
        <v>42</v>
      </c>
      <c r="B18">
        <v>0.75</v>
      </c>
    </row>
    <row r="19" spans="1:2" x14ac:dyDescent="0.3">
      <c r="A19" s="134" t="s">
        <v>31</v>
      </c>
      <c r="B19">
        <v>8.5</v>
      </c>
    </row>
    <row r="20" spans="1:2" x14ac:dyDescent="0.3">
      <c r="A20" s="134" t="s">
        <v>43</v>
      </c>
      <c r="B20">
        <v>0.75</v>
      </c>
    </row>
    <row r="21" spans="1:2" x14ac:dyDescent="0.3">
      <c r="A21" s="134" t="s">
        <v>44</v>
      </c>
      <c r="B21">
        <v>13</v>
      </c>
    </row>
    <row r="22" spans="1:2" x14ac:dyDescent="0.3">
      <c r="A22" s="134" t="s">
        <v>45</v>
      </c>
      <c r="B22">
        <v>1</v>
      </c>
    </row>
    <row r="23" spans="1:2" x14ac:dyDescent="0.3">
      <c r="A23" s="134" t="s">
        <v>46</v>
      </c>
      <c r="B23">
        <v>7.75</v>
      </c>
    </row>
    <row r="24" spans="1:2" x14ac:dyDescent="0.3">
      <c r="A24" s="135" t="s">
        <v>8</v>
      </c>
      <c r="B24">
        <v>0.5</v>
      </c>
    </row>
    <row r="25" spans="1:2" x14ac:dyDescent="0.3">
      <c r="A25" s="135" t="s">
        <v>18</v>
      </c>
      <c r="B25">
        <v>5.25</v>
      </c>
    </row>
    <row r="26" spans="1:2" x14ac:dyDescent="0.3">
      <c r="A26" s="135" t="s">
        <v>22</v>
      </c>
      <c r="B26">
        <v>2</v>
      </c>
    </row>
    <row r="27" spans="1:2" x14ac:dyDescent="0.3">
      <c r="A27" s="134" t="s">
        <v>5</v>
      </c>
      <c r="B27">
        <v>26.75</v>
      </c>
    </row>
    <row r="28" spans="1:2" x14ac:dyDescent="0.3">
      <c r="A28" s="134" t="s">
        <v>32</v>
      </c>
      <c r="B28">
        <v>2.25</v>
      </c>
    </row>
    <row r="29" spans="1:2" x14ac:dyDescent="0.3">
      <c r="A29" s="134" t="s">
        <v>24</v>
      </c>
      <c r="B29">
        <v>1</v>
      </c>
    </row>
    <row r="30" spans="1:2" x14ac:dyDescent="0.3">
      <c r="A30" s="134" t="s">
        <v>47</v>
      </c>
      <c r="B30">
        <v>0.25</v>
      </c>
    </row>
    <row r="31" spans="1:2" x14ac:dyDescent="0.3">
      <c r="A31" s="134" t="s">
        <v>48</v>
      </c>
      <c r="B31">
        <v>0.25</v>
      </c>
    </row>
    <row r="32" spans="1:2" x14ac:dyDescent="0.3">
      <c r="A32" s="134" t="s">
        <v>49</v>
      </c>
      <c r="B32">
        <v>0.5</v>
      </c>
    </row>
    <row r="33" spans="1:2" x14ac:dyDescent="0.3">
      <c r="A33" s="134" t="s">
        <v>33</v>
      </c>
      <c r="B33">
        <v>1.5</v>
      </c>
    </row>
    <row r="34" spans="1:2" x14ac:dyDescent="0.3">
      <c r="A34" s="134" t="s">
        <v>25</v>
      </c>
      <c r="B34">
        <v>1.25</v>
      </c>
    </row>
    <row r="35" spans="1:2" x14ac:dyDescent="0.3">
      <c r="A35" s="134" t="s">
        <v>13</v>
      </c>
      <c r="B35">
        <v>6.25</v>
      </c>
    </row>
    <row r="36" spans="1:2" x14ac:dyDescent="0.3">
      <c r="A36" s="134" t="s">
        <v>26</v>
      </c>
      <c r="B36">
        <v>6.75</v>
      </c>
    </row>
    <row r="37" spans="1:2" x14ac:dyDescent="0.3">
      <c r="A37" s="134" t="s">
        <v>50</v>
      </c>
      <c r="B37">
        <v>1.5</v>
      </c>
    </row>
    <row r="38" spans="1:2" x14ac:dyDescent="0.3">
      <c r="A38" s="134" t="s">
        <v>51</v>
      </c>
      <c r="B38">
        <v>1</v>
      </c>
    </row>
    <row r="39" spans="1:2" x14ac:dyDescent="0.3">
      <c r="A39" s="134" t="s">
        <v>15</v>
      </c>
      <c r="B39">
        <v>54.75</v>
      </c>
    </row>
    <row r="40" spans="1:2" x14ac:dyDescent="0.3">
      <c r="A40" s="134" t="s">
        <v>34</v>
      </c>
      <c r="B40">
        <v>168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D033D-CCCA-4C8E-8E40-8B9CE5520DA1}">
  <dimension ref="A1:L163"/>
  <sheetViews>
    <sheetView workbookViewId="0">
      <selection activeCell="C3" sqref="C3"/>
    </sheetView>
  </sheetViews>
  <sheetFormatPr defaultRowHeight="14.4" x14ac:dyDescent="0.3"/>
  <cols>
    <col min="1" max="1" width="48.109375" style="1" customWidth="1"/>
    <col min="2" max="2" width="17.5546875" style="1" customWidth="1"/>
    <col min="3" max="3" width="11.33203125" style="1" bestFit="1" customWidth="1"/>
    <col min="4" max="4" width="25.109375" style="1" customWidth="1"/>
    <col min="5" max="5" width="13.5546875" style="3" customWidth="1"/>
    <col min="6" max="6" width="47.88671875" style="1" customWidth="1"/>
    <col min="7" max="7" width="13" customWidth="1"/>
    <col min="11" max="11" width="24.5546875" customWidth="1"/>
  </cols>
  <sheetData>
    <row r="1" spans="1:12" ht="28.8" x14ac:dyDescent="0.3">
      <c r="A1" s="1" t="s">
        <v>146</v>
      </c>
      <c r="B1" s="1" t="s">
        <v>147</v>
      </c>
      <c r="C1" s="1" t="s">
        <v>148</v>
      </c>
      <c r="D1" s="1" t="s">
        <v>149</v>
      </c>
      <c r="E1" s="3" t="s">
        <v>150</v>
      </c>
      <c r="F1" s="1" t="s">
        <v>151</v>
      </c>
      <c r="G1" s="11" t="s">
        <v>91</v>
      </c>
      <c r="H1" t="s">
        <v>92</v>
      </c>
      <c r="I1" s="9" t="s">
        <v>93</v>
      </c>
      <c r="J1" s="7" t="s">
        <v>94</v>
      </c>
      <c r="K1" s="10" t="s">
        <v>95</v>
      </c>
      <c r="L1" s="10" t="s">
        <v>96</v>
      </c>
    </row>
    <row r="2" spans="1:12" x14ac:dyDescent="0.3">
      <c r="A2" s="43" t="s">
        <v>1506</v>
      </c>
      <c r="B2" s="43" t="s">
        <v>274</v>
      </c>
      <c r="C2" s="2">
        <v>45658</v>
      </c>
      <c r="D2" s="1" t="s">
        <v>129</v>
      </c>
      <c r="E2" s="3">
        <v>8</v>
      </c>
      <c r="F2" s="43" t="s">
        <v>1896</v>
      </c>
      <c r="G2" t="s">
        <v>101</v>
      </c>
      <c r="K2" s="10" t="s">
        <v>4</v>
      </c>
    </row>
    <row r="3" spans="1:12" x14ac:dyDescent="0.3">
      <c r="A3" s="43" t="s">
        <v>1506</v>
      </c>
      <c r="B3" s="1" t="s">
        <v>274</v>
      </c>
      <c r="C3" s="2">
        <v>45659</v>
      </c>
      <c r="D3" s="1" t="s">
        <v>69</v>
      </c>
      <c r="E3" s="3">
        <v>0.25</v>
      </c>
      <c r="F3" s="43" t="s">
        <v>1897</v>
      </c>
      <c r="G3" t="s">
        <v>105</v>
      </c>
      <c r="K3" s="10" t="s">
        <v>6</v>
      </c>
    </row>
    <row r="4" spans="1:12" ht="28.8" x14ac:dyDescent="0.3">
      <c r="A4" s="43" t="s">
        <v>1791</v>
      </c>
      <c r="B4" s="1" t="s">
        <v>274</v>
      </c>
      <c r="C4" s="2">
        <v>45659</v>
      </c>
      <c r="D4" s="1" t="s">
        <v>66</v>
      </c>
      <c r="E4" s="3">
        <v>0.25</v>
      </c>
      <c r="F4" s="1" t="s">
        <v>1898</v>
      </c>
      <c r="K4" s="10" t="s">
        <v>7</v>
      </c>
    </row>
    <row r="5" spans="1:12" ht="28.8" x14ac:dyDescent="0.3">
      <c r="A5" s="1" t="s">
        <v>1506</v>
      </c>
      <c r="B5" s="1" t="s">
        <v>274</v>
      </c>
      <c r="C5" s="2">
        <v>45659</v>
      </c>
      <c r="D5" s="1" t="s">
        <v>8</v>
      </c>
      <c r="E5" s="3">
        <v>0.25</v>
      </c>
      <c r="F5" s="43" t="s">
        <v>1899</v>
      </c>
      <c r="K5" s="10" t="s">
        <v>8</v>
      </c>
    </row>
    <row r="6" spans="1:12" ht="57.6" x14ac:dyDescent="0.3">
      <c r="A6" s="1" t="s">
        <v>1807</v>
      </c>
      <c r="B6" s="1" t="s">
        <v>384</v>
      </c>
      <c r="C6" s="2">
        <v>45659</v>
      </c>
      <c r="D6" s="1" t="s">
        <v>8</v>
      </c>
      <c r="E6" s="3">
        <v>0.5</v>
      </c>
      <c r="F6" s="43" t="s">
        <v>1900</v>
      </c>
      <c r="K6" s="10" t="s">
        <v>129</v>
      </c>
    </row>
    <row r="7" spans="1:12" ht="72" x14ac:dyDescent="0.3">
      <c r="A7" s="43" t="s">
        <v>1807</v>
      </c>
      <c r="B7" s="43" t="s">
        <v>384</v>
      </c>
      <c r="C7" s="75">
        <v>45659</v>
      </c>
      <c r="D7" s="43" t="s">
        <v>18</v>
      </c>
      <c r="E7" s="70">
        <v>6.75</v>
      </c>
      <c r="F7" s="43" t="s">
        <v>1901</v>
      </c>
      <c r="K7" s="10" t="s">
        <v>10</v>
      </c>
    </row>
    <row r="8" spans="1:12" x14ac:dyDescent="0.3">
      <c r="A8" s="43" t="s">
        <v>1807</v>
      </c>
      <c r="B8" s="43" t="s">
        <v>384</v>
      </c>
      <c r="C8" s="75">
        <v>45660</v>
      </c>
      <c r="D8" s="43" t="s">
        <v>18</v>
      </c>
      <c r="E8" s="70">
        <v>5.5</v>
      </c>
      <c r="F8" s="43" t="s">
        <v>1902</v>
      </c>
      <c r="K8" s="10" t="s">
        <v>12</v>
      </c>
    </row>
    <row r="9" spans="1:12" x14ac:dyDescent="0.3">
      <c r="A9" s="43" t="s">
        <v>1807</v>
      </c>
      <c r="B9" s="43" t="s">
        <v>384</v>
      </c>
      <c r="C9" s="75">
        <v>45660</v>
      </c>
      <c r="D9" s="43" t="s">
        <v>8</v>
      </c>
      <c r="E9" s="70">
        <v>0.25</v>
      </c>
      <c r="F9" s="43" t="s">
        <v>1903</v>
      </c>
      <c r="K9" s="10" t="s">
        <v>14</v>
      </c>
    </row>
    <row r="10" spans="1:12" ht="43.2" x14ac:dyDescent="0.3">
      <c r="A10" s="1" t="s">
        <v>1614</v>
      </c>
      <c r="B10" s="1" t="s">
        <v>1364</v>
      </c>
      <c r="C10" s="2">
        <v>45660</v>
      </c>
      <c r="D10" s="1" t="s">
        <v>7</v>
      </c>
      <c r="E10" s="3">
        <v>1.75</v>
      </c>
      <c r="F10" s="1" t="s">
        <v>1904</v>
      </c>
      <c r="K10" s="10" t="s">
        <v>69</v>
      </c>
    </row>
    <row r="11" spans="1:12" ht="43.2" x14ac:dyDescent="0.3">
      <c r="A11" s="1" t="s">
        <v>1614</v>
      </c>
      <c r="B11" s="1" t="s">
        <v>1364</v>
      </c>
      <c r="C11" s="2">
        <v>45660</v>
      </c>
      <c r="D11" s="1" t="s">
        <v>8</v>
      </c>
      <c r="E11" s="3">
        <v>0.25</v>
      </c>
      <c r="F11" s="43" t="s">
        <v>1905</v>
      </c>
      <c r="K11" s="10" t="s">
        <v>66</v>
      </c>
    </row>
    <row r="12" spans="1:12" ht="43.2" x14ac:dyDescent="0.3">
      <c r="A12" s="1" t="s">
        <v>1614</v>
      </c>
      <c r="B12" s="1" t="s">
        <v>1364</v>
      </c>
      <c r="C12" s="2">
        <v>45660</v>
      </c>
      <c r="D12" s="1" t="s">
        <v>69</v>
      </c>
      <c r="E12" s="3">
        <v>0.25</v>
      </c>
      <c r="F12" s="43" t="s">
        <v>1681</v>
      </c>
      <c r="K12" s="10" t="s">
        <v>17</v>
      </c>
    </row>
    <row r="13" spans="1:12" ht="28.8" x14ac:dyDescent="0.3">
      <c r="A13" s="1" t="s">
        <v>1506</v>
      </c>
      <c r="B13" s="1" t="s">
        <v>274</v>
      </c>
      <c r="C13" s="2">
        <v>45663</v>
      </c>
      <c r="D13" s="1" t="s">
        <v>69</v>
      </c>
      <c r="E13" s="3">
        <v>0.5</v>
      </c>
      <c r="F13" s="43" t="s">
        <v>1906</v>
      </c>
      <c r="K13" s="10" t="s">
        <v>18</v>
      </c>
    </row>
    <row r="14" spans="1:12" ht="28.8" x14ac:dyDescent="0.3">
      <c r="A14" s="1" t="s">
        <v>1665</v>
      </c>
      <c r="B14" s="1" t="s">
        <v>1393</v>
      </c>
      <c r="C14" s="2">
        <v>45663</v>
      </c>
      <c r="D14" s="1" t="s">
        <v>14</v>
      </c>
      <c r="E14" s="3">
        <v>0.5</v>
      </c>
      <c r="F14" s="43" t="s">
        <v>1907</v>
      </c>
      <c r="K14" s="10" t="s">
        <v>20</v>
      </c>
    </row>
    <row r="15" spans="1:12" ht="43.2" x14ac:dyDescent="0.3">
      <c r="A15" s="1" t="s">
        <v>1648</v>
      </c>
      <c r="B15" s="1" t="s">
        <v>215</v>
      </c>
      <c r="C15" s="2">
        <v>45663</v>
      </c>
      <c r="D15" s="1" t="s">
        <v>8</v>
      </c>
      <c r="E15" s="3">
        <v>0.25</v>
      </c>
      <c r="F15" s="1" t="s">
        <v>1908</v>
      </c>
      <c r="K15" s="10" t="s">
        <v>21</v>
      </c>
    </row>
    <row r="16" spans="1:12" ht="28.8" x14ac:dyDescent="0.3">
      <c r="A16" s="1" t="s">
        <v>1506</v>
      </c>
      <c r="B16" s="1" t="s">
        <v>274</v>
      </c>
      <c r="C16" s="2">
        <v>45663</v>
      </c>
      <c r="D16" s="1" t="s">
        <v>6</v>
      </c>
      <c r="E16" s="3">
        <v>1</v>
      </c>
      <c r="F16" s="1" t="s">
        <v>1909</v>
      </c>
      <c r="K16" s="13" t="s">
        <v>22</v>
      </c>
    </row>
    <row r="17" spans="1:6" ht="28.8" x14ac:dyDescent="0.3">
      <c r="A17" s="1" t="s">
        <v>1810</v>
      </c>
      <c r="B17" s="1" t="s">
        <v>1883</v>
      </c>
      <c r="C17" s="2">
        <v>45663</v>
      </c>
      <c r="D17" s="1" t="s">
        <v>20</v>
      </c>
      <c r="E17" s="3">
        <v>0.75</v>
      </c>
      <c r="F17" s="1" t="s">
        <v>1910</v>
      </c>
    </row>
    <row r="18" spans="1:6" x14ac:dyDescent="0.3">
      <c r="A18" s="1" t="s">
        <v>1506</v>
      </c>
      <c r="B18" s="1" t="s">
        <v>274</v>
      </c>
      <c r="C18" s="2">
        <v>45663</v>
      </c>
      <c r="D18" s="1" t="s">
        <v>10</v>
      </c>
      <c r="E18" s="3">
        <v>0.75</v>
      </c>
      <c r="F18" s="43"/>
    </row>
    <row r="19" spans="1:6" ht="28.8" x14ac:dyDescent="0.3">
      <c r="A19" s="43" t="s">
        <v>1810</v>
      </c>
      <c r="B19" s="1" t="s">
        <v>1883</v>
      </c>
      <c r="C19" s="2">
        <v>45663</v>
      </c>
      <c r="D19" s="1" t="s">
        <v>7</v>
      </c>
      <c r="E19" s="3">
        <v>1</v>
      </c>
      <c r="F19" s="43" t="s">
        <v>1911</v>
      </c>
    </row>
    <row r="20" spans="1:6" ht="72" x14ac:dyDescent="0.3">
      <c r="A20" s="1" t="s">
        <v>1665</v>
      </c>
      <c r="B20" s="1" t="s">
        <v>1393</v>
      </c>
      <c r="C20" s="2">
        <v>45663</v>
      </c>
      <c r="D20" s="1" t="s">
        <v>14</v>
      </c>
      <c r="E20" s="3">
        <v>1.5</v>
      </c>
      <c r="F20" s="43" t="s">
        <v>1912</v>
      </c>
    </row>
    <row r="21" spans="1:6" ht="28.8" x14ac:dyDescent="0.3">
      <c r="A21" s="1" t="s">
        <v>1665</v>
      </c>
      <c r="B21" s="1" t="s">
        <v>1425</v>
      </c>
      <c r="C21" s="2">
        <v>45663</v>
      </c>
      <c r="D21" s="1" t="s">
        <v>8</v>
      </c>
      <c r="E21" s="3">
        <v>0.5</v>
      </c>
      <c r="F21" s="1" t="s">
        <v>1913</v>
      </c>
    </row>
    <row r="22" spans="1:6" x14ac:dyDescent="0.3">
      <c r="A22" s="43" t="s">
        <v>1665</v>
      </c>
      <c r="B22" s="43" t="s">
        <v>1393</v>
      </c>
      <c r="C22" s="2">
        <v>45663</v>
      </c>
      <c r="D22" s="1" t="s">
        <v>20</v>
      </c>
      <c r="E22" s="3">
        <v>1.25</v>
      </c>
      <c r="F22" s="43" t="s">
        <v>1914</v>
      </c>
    </row>
    <row r="23" spans="1:6" x14ac:dyDescent="0.3">
      <c r="A23" s="43" t="s">
        <v>1506</v>
      </c>
      <c r="B23" s="1" t="s">
        <v>274</v>
      </c>
      <c r="C23" s="2">
        <v>45664</v>
      </c>
      <c r="D23" s="1" t="s">
        <v>69</v>
      </c>
      <c r="E23" s="3">
        <v>0.5</v>
      </c>
      <c r="F23" s="43" t="s">
        <v>1897</v>
      </c>
    </row>
    <row r="24" spans="1:6" x14ac:dyDescent="0.3">
      <c r="A24" s="1" t="s">
        <v>1791</v>
      </c>
      <c r="B24" s="1" t="s">
        <v>274</v>
      </c>
      <c r="C24" s="2">
        <v>45664</v>
      </c>
      <c r="D24" s="1" t="s">
        <v>66</v>
      </c>
      <c r="E24" s="3">
        <v>0.5</v>
      </c>
      <c r="F24" s="43" t="s">
        <v>1915</v>
      </c>
    </row>
    <row r="25" spans="1:6" ht="43.2" x14ac:dyDescent="0.3">
      <c r="A25" s="1" t="s">
        <v>1665</v>
      </c>
      <c r="B25" s="1" t="s">
        <v>1393</v>
      </c>
      <c r="C25" s="2">
        <v>45664</v>
      </c>
      <c r="D25" s="1" t="s">
        <v>7</v>
      </c>
      <c r="E25" s="3">
        <v>2</v>
      </c>
      <c r="F25" s="43" t="s">
        <v>1916</v>
      </c>
    </row>
    <row r="26" spans="1:6" x14ac:dyDescent="0.3">
      <c r="A26" s="1" t="s">
        <v>1506</v>
      </c>
      <c r="B26" s="1" t="s">
        <v>274</v>
      </c>
      <c r="C26" s="2">
        <v>45664</v>
      </c>
      <c r="D26" s="1" t="s">
        <v>69</v>
      </c>
      <c r="E26" s="3">
        <v>1</v>
      </c>
      <c r="F26" s="43" t="s">
        <v>1917</v>
      </c>
    </row>
    <row r="27" spans="1:6" x14ac:dyDescent="0.3">
      <c r="A27" s="1" t="s">
        <v>1506</v>
      </c>
      <c r="B27" s="1" t="s">
        <v>274</v>
      </c>
      <c r="C27" s="2">
        <v>45664</v>
      </c>
      <c r="D27" s="1" t="s">
        <v>69</v>
      </c>
      <c r="E27" s="3">
        <v>1</v>
      </c>
      <c r="F27" s="43" t="s">
        <v>1918</v>
      </c>
    </row>
    <row r="28" spans="1:6" ht="86.4" x14ac:dyDescent="0.3">
      <c r="A28" s="1" t="s">
        <v>1665</v>
      </c>
      <c r="B28" s="1" t="s">
        <v>1393</v>
      </c>
      <c r="C28" s="2">
        <v>45664</v>
      </c>
      <c r="D28" s="1" t="s">
        <v>8</v>
      </c>
      <c r="E28" s="3">
        <v>1</v>
      </c>
      <c r="F28" s="43" t="s">
        <v>1919</v>
      </c>
    </row>
    <row r="29" spans="1:6" x14ac:dyDescent="0.3">
      <c r="A29" s="43" t="s">
        <v>1810</v>
      </c>
      <c r="B29" s="43" t="s">
        <v>1883</v>
      </c>
      <c r="C29" s="2">
        <v>45664</v>
      </c>
      <c r="D29" s="1" t="s">
        <v>7</v>
      </c>
      <c r="E29" s="3">
        <v>1.5</v>
      </c>
      <c r="F29" s="43" t="s">
        <v>1920</v>
      </c>
    </row>
    <row r="30" spans="1:6" ht="57.6" x14ac:dyDescent="0.3">
      <c r="A30" s="43" t="s">
        <v>1810</v>
      </c>
      <c r="B30" s="43" t="s">
        <v>1883</v>
      </c>
      <c r="C30" s="2">
        <v>45664</v>
      </c>
      <c r="D30" s="1" t="s">
        <v>8</v>
      </c>
      <c r="E30" s="3">
        <v>0.5</v>
      </c>
      <c r="F30" s="43" t="s">
        <v>1921</v>
      </c>
    </row>
    <row r="31" spans="1:6" x14ac:dyDescent="0.3">
      <c r="A31" s="43" t="s">
        <v>1506</v>
      </c>
      <c r="B31" s="1" t="s">
        <v>274</v>
      </c>
      <c r="C31" s="2">
        <v>45665</v>
      </c>
      <c r="D31" s="1" t="s">
        <v>69</v>
      </c>
      <c r="E31" s="3">
        <v>0.5</v>
      </c>
      <c r="F31" s="43" t="s">
        <v>1897</v>
      </c>
    </row>
    <row r="32" spans="1:6" x14ac:dyDescent="0.3">
      <c r="A32" s="1" t="s">
        <v>1506</v>
      </c>
      <c r="B32" s="1" t="s">
        <v>274</v>
      </c>
      <c r="C32" s="2">
        <v>45665</v>
      </c>
      <c r="D32" s="1" t="s">
        <v>66</v>
      </c>
      <c r="E32" s="3">
        <v>0.5</v>
      </c>
      <c r="F32" s="43" t="s">
        <v>1677</v>
      </c>
    </row>
    <row r="33" spans="1:6" x14ac:dyDescent="0.3">
      <c r="C33" s="2"/>
      <c r="F33" s="43"/>
    </row>
    <row r="34" spans="1:6" x14ac:dyDescent="0.3">
      <c r="C34" s="2"/>
    </row>
    <row r="35" spans="1:6" x14ac:dyDescent="0.3">
      <c r="C35" s="2"/>
      <c r="F35" s="43"/>
    </row>
    <row r="36" spans="1:6" x14ac:dyDescent="0.3">
      <c r="C36" s="2"/>
      <c r="F36" s="43"/>
    </row>
    <row r="37" spans="1:6" x14ac:dyDescent="0.3">
      <c r="A37" s="43"/>
      <c r="B37" s="43"/>
      <c r="C37" s="2"/>
      <c r="F37" s="43"/>
    </row>
    <row r="38" spans="1:6" x14ac:dyDescent="0.3">
      <c r="A38" s="43"/>
      <c r="B38" s="43"/>
      <c r="C38" s="2"/>
      <c r="F38" s="43"/>
    </row>
    <row r="39" spans="1:6" x14ac:dyDescent="0.3">
      <c r="C39" s="2"/>
      <c r="F39" s="43"/>
    </row>
    <row r="40" spans="1:6" x14ac:dyDescent="0.3">
      <c r="C40" s="2"/>
      <c r="F40" s="43"/>
    </row>
    <row r="41" spans="1:6" x14ac:dyDescent="0.3">
      <c r="C41" s="2"/>
      <c r="F41" s="43"/>
    </row>
    <row r="42" spans="1:6" x14ac:dyDescent="0.3">
      <c r="C42" s="2"/>
    </row>
    <row r="43" spans="1:6" x14ac:dyDescent="0.3">
      <c r="C43" s="2"/>
    </row>
    <row r="44" spans="1:6" x14ac:dyDescent="0.3">
      <c r="C44" s="2"/>
      <c r="F44" s="43"/>
    </row>
    <row r="45" spans="1:6" x14ac:dyDescent="0.3">
      <c r="A45" s="43"/>
      <c r="B45" s="43"/>
      <c r="C45" s="2"/>
      <c r="F45" s="43"/>
    </row>
    <row r="46" spans="1:6" x14ac:dyDescent="0.3">
      <c r="C46" s="2"/>
      <c r="F46" s="43"/>
    </row>
    <row r="47" spans="1:6" x14ac:dyDescent="0.3">
      <c r="C47" s="2"/>
      <c r="F47" s="43"/>
    </row>
    <row r="48" spans="1:6" x14ac:dyDescent="0.3">
      <c r="C48" s="2"/>
      <c r="F48" s="43"/>
    </row>
    <row r="49" spans="1:6" x14ac:dyDescent="0.3">
      <c r="C49" s="2"/>
      <c r="F49" s="43"/>
    </row>
    <row r="50" spans="1:6" x14ac:dyDescent="0.3">
      <c r="C50" s="2"/>
    </row>
    <row r="51" spans="1:6" x14ac:dyDescent="0.3">
      <c r="C51" s="2"/>
      <c r="F51" s="42"/>
    </row>
    <row r="52" spans="1:6" x14ac:dyDescent="0.3">
      <c r="C52" s="2"/>
      <c r="F52" s="43"/>
    </row>
    <row r="53" spans="1:6" x14ac:dyDescent="0.3">
      <c r="C53" s="2"/>
      <c r="F53" s="43"/>
    </row>
    <row r="54" spans="1:6" x14ac:dyDescent="0.3">
      <c r="A54" s="43"/>
      <c r="B54" s="43"/>
      <c r="C54" s="2"/>
      <c r="F54" s="43"/>
    </row>
    <row r="55" spans="1:6" x14ac:dyDescent="0.3">
      <c r="C55" s="2"/>
      <c r="F55" s="78"/>
    </row>
    <row r="56" spans="1:6" x14ac:dyDescent="0.3">
      <c r="C56" s="2"/>
      <c r="F56" s="78"/>
    </row>
    <row r="57" spans="1:6" x14ac:dyDescent="0.3">
      <c r="C57" s="2"/>
      <c r="F57" s="43"/>
    </row>
    <row r="58" spans="1:6" x14ac:dyDescent="0.3">
      <c r="A58" s="43"/>
      <c r="B58" s="43"/>
      <c r="C58" s="2"/>
      <c r="F58" s="43"/>
    </row>
    <row r="59" spans="1:6" x14ac:dyDescent="0.3">
      <c r="C59" s="2"/>
      <c r="F59" s="43"/>
    </row>
    <row r="60" spans="1:6" x14ac:dyDescent="0.3">
      <c r="C60" s="2"/>
    </row>
    <row r="61" spans="1:6" x14ac:dyDescent="0.3">
      <c r="C61" s="2"/>
      <c r="F61" s="43"/>
    </row>
    <row r="62" spans="1:6" x14ac:dyDescent="0.3">
      <c r="A62" s="43"/>
      <c r="B62" s="43"/>
      <c r="C62" s="2"/>
      <c r="F62" s="43"/>
    </row>
    <row r="63" spans="1:6" x14ac:dyDescent="0.3">
      <c r="A63" s="43"/>
      <c r="C63" s="2"/>
      <c r="F63" s="43"/>
    </row>
    <row r="64" spans="1:6" x14ac:dyDescent="0.3">
      <c r="C64" s="2"/>
      <c r="F64" s="43"/>
    </row>
    <row r="65" spans="1:6" x14ac:dyDescent="0.3">
      <c r="C65" s="2"/>
    </row>
    <row r="66" spans="1:6" x14ac:dyDescent="0.3">
      <c r="C66" s="2"/>
    </row>
    <row r="67" spans="1:6" x14ac:dyDescent="0.3">
      <c r="C67" s="2"/>
      <c r="F67" s="43"/>
    </row>
    <row r="68" spans="1:6" x14ac:dyDescent="0.3">
      <c r="A68" s="43"/>
      <c r="C68" s="2"/>
      <c r="F68" s="43"/>
    </row>
    <row r="69" spans="1:6" x14ac:dyDescent="0.3">
      <c r="C69" s="2"/>
      <c r="F69" s="43"/>
    </row>
    <row r="70" spans="1:6" x14ac:dyDescent="0.3">
      <c r="C70" s="2"/>
    </row>
    <row r="71" spans="1:6" x14ac:dyDescent="0.3">
      <c r="C71" s="2"/>
      <c r="F71" s="43"/>
    </row>
    <row r="72" spans="1:6" x14ac:dyDescent="0.3">
      <c r="C72" s="2"/>
    </row>
    <row r="73" spans="1:6" x14ac:dyDescent="0.3">
      <c r="C73" s="2"/>
    </row>
    <row r="74" spans="1:6" x14ac:dyDescent="0.3">
      <c r="C74" s="2"/>
    </row>
    <row r="75" spans="1:6" x14ac:dyDescent="0.3">
      <c r="C75" s="2"/>
    </row>
    <row r="76" spans="1:6" x14ac:dyDescent="0.3">
      <c r="C76" s="2"/>
      <c r="F76" s="43"/>
    </row>
    <row r="77" spans="1:6" x14ac:dyDescent="0.3">
      <c r="C77" s="2"/>
      <c r="F77" s="43"/>
    </row>
    <row r="78" spans="1:6" x14ac:dyDescent="0.3">
      <c r="C78" s="2"/>
    </row>
    <row r="79" spans="1:6" x14ac:dyDescent="0.3">
      <c r="C79" s="2"/>
    </row>
    <row r="80" spans="1:6" x14ac:dyDescent="0.3">
      <c r="C80" s="2"/>
    </row>
    <row r="81" spans="1:6" x14ac:dyDescent="0.3">
      <c r="C81" s="2"/>
    </row>
    <row r="82" spans="1:6" x14ac:dyDescent="0.3">
      <c r="C82" s="2"/>
      <c r="F82" s="42"/>
    </row>
    <row r="83" spans="1:6" x14ac:dyDescent="0.3">
      <c r="A83" s="43"/>
      <c r="C83" s="2"/>
      <c r="F83" s="43"/>
    </row>
    <row r="84" spans="1:6" x14ac:dyDescent="0.3">
      <c r="C84" s="2"/>
      <c r="F84" s="43"/>
    </row>
    <row r="85" spans="1:6" x14ac:dyDescent="0.3">
      <c r="C85" s="2"/>
      <c r="F85" s="43"/>
    </row>
    <row r="86" spans="1:6" x14ac:dyDescent="0.3">
      <c r="C86" s="2"/>
    </row>
    <row r="87" spans="1:6" x14ac:dyDescent="0.3">
      <c r="C87" s="2"/>
    </row>
    <row r="88" spans="1:6" x14ac:dyDescent="0.3">
      <c r="C88" s="2"/>
    </row>
    <row r="89" spans="1:6" x14ac:dyDescent="0.3">
      <c r="A89" s="43"/>
      <c r="B89" s="43"/>
      <c r="C89" s="2"/>
      <c r="F89" s="43"/>
    </row>
    <row r="90" spans="1:6" x14ac:dyDescent="0.3">
      <c r="C90" s="2"/>
    </row>
    <row r="91" spans="1:6" x14ac:dyDescent="0.3">
      <c r="C91" s="2"/>
    </row>
    <row r="92" spans="1:6" x14ac:dyDescent="0.3">
      <c r="C92" s="2"/>
      <c r="F92" s="43"/>
    </row>
    <row r="93" spans="1:6" x14ac:dyDescent="0.3">
      <c r="C93" s="2"/>
    </row>
    <row r="94" spans="1:6" x14ac:dyDescent="0.3">
      <c r="C94" s="2"/>
    </row>
    <row r="95" spans="1:6" x14ac:dyDescent="0.3">
      <c r="C95" s="2"/>
      <c r="F95" s="43"/>
    </row>
    <row r="96" spans="1:6" x14ac:dyDescent="0.3">
      <c r="C96" s="2"/>
      <c r="F96" s="43"/>
    </row>
    <row r="97" spans="3:6" x14ac:dyDescent="0.3">
      <c r="C97" s="2"/>
      <c r="F97" s="43"/>
    </row>
    <row r="98" spans="3:6" x14ac:dyDescent="0.3">
      <c r="C98" s="2"/>
    </row>
    <row r="99" spans="3:6" x14ac:dyDescent="0.3">
      <c r="C99" s="2"/>
    </row>
    <row r="100" spans="3:6" x14ac:dyDescent="0.3">
      <c r="C100" s="2"/>
    </row>
    <row r="101" spans="3:6" x14ac:dyDescent="0.3">
      <c r="C101" s="2"/>
      <c r="F101" s="43"/>
    </row>
    <row r="102" spans="3:6" x14ac:dyDescent="0.3">
      <c r="C102" s="2"/>
      <c r="F102" s="43"/>
    </row>
    <row r="103" spans="3:6" x14ac:dyDescent="0.3">
      <c r="C103" s="2"/>
    </row>
    <row r="104" spans="3:6" x14ac:dyDescent="0.3">
      <c r="C104" s="2"/>
    </row>
    <row r="105" spans="3:6" x14ac:dyDescent="0.3">
      <c r="C105" s="2"/>
    </row>
    <row r="106" spans="3:6" x14ac:dyDescent="0.3">
      <c r="C106" s="2"/>
    </row>
    <row r="107" spans="3:6" x14ac:dyDescent="0.3">
      <c r="C107" s="2"/>
    </row>
    <row r="108" spans="3:6" x14ac:dyDescent="0.3">
      <c r="C108" s="2"/>
    </row>
    <row r="109" spans="3:6" x14ac:dyDescent="0.3">
      <c r="C109" s="2"/>
    </row>
    <row r="110" spans="3:6" x14ac:dyDescent="0.3">
      <c r="C110" s="2"/>
    </row>
    <row r="111" spans="3:6" x14ac:dyDescent="0.3">
      <c r="C111" s="2"/>
    </row>
    <row r="112" spans="3:6" x14ac:dyDescent="0.3">
      <c r="C112" s="2"/>
    </row>
    <row r="113" spans="3:3" x14ac:dyDescent="0.3">
      <c r="C113" s="2"/>
    </row>
    <row r="114" spans="3:3" x14ac:dyDescent="0.3">
      <c r="C114" s="2"/>
    </row>
    <row r="115" spans="3:3" x14ac:dyDescent="0.3">
      <c r="C115" s="2"/>
    </row>
    <row r="116" spans="3:3" x14ac:dyDescent="0.3">
      <c r="C116" s="2"/>
    </row>
    <row r="117" spans="3:3" x14ac:dyDescent="0.3">
      <c r="C117" s="2"/>
    </row>
    <row r="118" spans="3:3" x14ac:dyDescent="0.3">
      <c r="C118" s="2"/>
    </row>
    <row r="119" spans="3:3" x14ac:dyDescent="0.3">
      <c r="C119" s="2"/>
    </row>
    <row r="120" spans="3:3" x14ac:dyDescent="0.3">
      <c r="C120" s="2"/>
    </row>
    <row r="121" spans="3:3" x14ac:dyDescent="0.3">
      <c r="C121" s="2"/>
    </row>
    <row r="122" spans="3:3" x14ac:dyDescent="0.3">
      <c r="C122" s="2"/>
    </row>
    <row r="123" spans="3:3" x14ac:dyDescent="0.3">
      <c r="C123" s="2"/>
    </row>
    <row r="124" spans="3:3" x14ac:dyDescent="0.3">
      <c r="C124" s="2"/>
    </row>
    <row r="125" spans="3:3" x14ac:dyDescent="0.3">
      <c r="C125" s="2"/>
    </row>
    <row r="126" spans="3:3" x14ac:dyDescent="0.3">
      <c r="C126" s="2"/>
    </row>
    <row r="127" spans="3:3" x14ac:dyDescent="0.3">
      <c r="C127" s="2"/>
    </row>
    <row r="128" spans="3:3" x14ac:dyDescent="0.3">
      <c r="C128" s="2"/>
    </row>
    <row r="129" spans="3:3" x14ac:dyDescent="0.3">
      <c r="C129" s="2"/>
    </row>
    <row r="130" spans="3:3" x14ac:dyDescent="0.3">
      <c r="C130" s="2"/>
    </row>
    <row r="131" spans="3:3" x14ac:dyDescent="0.3">
      <c r="C131" s="2"/>
    </row>
    <row r="132" spans="3:3" x14ac:dyDescent="0.3">
      <c r="C132" s="2"/>
    </row>
    <row r="133" spans="3:3" x14ac:dyDescent="0.3">
      <c r="C133" s="2"/>
    </row>
    <row r="134" spans="3:3" x14ac:dyDescent="0.3">
      <c r="C134" s="2"/>
    </row>
    <row r="135" spans="3:3" x14ac:dyDescent="0.3">
      <c r="C135" s="2"/>
    </row>
    <row r="136" spans="3:3" x14ac:dyDescent="0.3">
      <c r="C136" s="2"/>
    </row>
    <row r="137" spans="3:3" x14ac:dyDescent="0.3">
      <c r="C137" s="2"/>
    </row>
    <row r="138" spans="3:3" x14ac:dyDescent="0.3">
      <c r="C138" s="2"/>
    </row>
    <row r="139" spans="3:3" x14ac:dyDescent="0.3">
      <c r="C139" s="2"/>
    </row>
    <row r="140" spans="3:3" x14ac:dyDescent="0.3">
      <c r="C140" s="2"/>
    </row>
    <row r="141" spans="3:3" x14ac:dyDescent="0.3">
      <c r="C141" s="2"/>
    </row>
    <row r="142" spans="3:3" x14ac:dyDescent="0.3">
      <c r="C142" s="2"/>
    </row>
    <row r="143" spans="3:3" x14ac:dyDescent="0.3">
      <c r="C143" s="2"/>
    </row>
    <row r="144" spans="3:3" x14ac:dyDescent="0.3">
      <c r="C144" s="2"/>
    </row>
    <row r="145" spans="3:3" x14ac:dyDescent="0.3">
      <c r="C145" s="2"/>
    </row>
    <row r="146" spans="3:3" x14ac:dyDescent="0.3">
      <c r="C146" s="2"/>
    </row>
    <row r="147" spans="3:3" x14ac:dyDescent="0.3">
      <c r="C147" s="2"/>
    </row>
    <row r="148" spans="3:3" x14ac:dyDescent="0.3">
      <c r="C148" s="2"/>
    </row>
    <row r="149" spans="3:3" x14ac:dyDescent="0.3">
      <c r="C149" s="2"/>
    </row>
    <row r="150" spans="3:3" x14ac:dyDescent="0.3">
      <c r="C150" s="2"/>
    </row>
    <row r="151" spans="3:3" x14ac:dyDescent="0.3">
      <c r="C151" s="2"/>
    </row>
    <row r="163" spans="2:2" x14ac:dyDescent="0.3">
      <c r="B163" s="1" t="s">
        <v>1364</v>
      </c>
    </row>
  </sheetData>
  <dataValidations count="1">
    <dataValidation type="list" allowBlank="1" showInputMessage="1" showErrorMessage="1" sqref="D164:D1048576 D1:D162" xr:uid="{40522EAC-9EF7-4680-BC9C-70B06FE25D55}">
      <formula1>"Analysis, COSMOS, DRR, Email/Correspondance, Meeting: Analytics, Meeting: Intake, Meeting: Methods/Ideas, Admin, GME Admin, Prep Work, Products, Review/Revise Package, SAP, Teach, ETO"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328F0661-8095-4D83-9853-1B3491FBF9AC}">
          <x14:formula1>
            <xm:f>ProjectList!$A:$A</xm:f>
          </x14:formula1>
          <xm:sqref>A2:A162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C8537-A01C-427F-BBAF-78643A3673A5}">
  <dimension ref="A1:L151"/>
  <sheetViews>
    <sheetView tabSelected="1" topLeftCell="A23" workbookViewId="0">
      <selection activeCell="D26" sqref="D26"/>
    </sheetView>
  </sheetViews>
  <sheetFormatPr defaultRowHeight="14.4" x14ac:dyDescent="0.3"/>
  <cols>
    <col min="1" max="1" width="48.109375" style="1" customWidth="1"/>
    <col min="2" max="2" width="17.5546875" style="1" customWidth="1"/>
    <col min="3" max="3" width="11.33203125" style="1" bestFit="1" customWidth="1"/>
    <col min="4" max="4" width="25.109375" style="1" customWidth="1"/>
    <col min="5" max="5" width="13.5546875" style="3" customWidth="1"/>
    <col min="6" max="6" width="47.88671875" style="1" customWidth="1"/>
    <col min="7" max="7" width="13" customWidth="1"/>
    <col min="11" max="11" width="24.5546875" customWidth="1"/>
  </cols>
  <sheetData>
    <row r="1" spans="1:12" ht="28.8" x14ac:dyDescent="0.3">
      <c r="A1" s="1" t="s">
        <v>146</v>
      </c>
      <c r="B1" s="1" t="s">
        <v>147</v>
      </c>
      <c r="C1" s="1" t="s">
        <v>148</v>
      </c>
      <c r="D1" s="1" t="s">
        <v>149</v>
      </c>
      <c r="E1" s="3" t="s">
        <v>150</v>
      </c>
      <c r="F1" s="1" t="s">
        <v>151</v>
      </c>
      <c r="G1" s="11" t="s">
        <v>91</v>
      </c>
      <c r="H1" t="s">
        <v>92</v>
      </c>
      <c r="I1" s="9" t="s">
        <v>93</v>
      </c>
      <c r="J1" s="7" t="s">
        <v>94</v>
      </c>
      <c r="K1" s="10" t="s">
        <v>95</v>
      </c>
      <c r="L1" s="10" t="s">
        <v>96</v>
      </c>
    </row>
    <row r="2" spans="1:12" x14ac:dyDescent="0.3">
      <c r="A2" s="43" t="s">
        <v>1506</v>
      </c>
      <c r="B2" s="1" t="s">
        <v>274</v>
      </c>
      <c r="C2" s="2">
        <v>45293</v>
      </c>
      <c r="D2" s="1" t="s">
        <v>69</v>
      </c>
      <c r="E2" s="3">
        <v>0.5</v>
      </c>
      <c r="F2" s="43" t="s">
        <v>1607</v>
      </c>
      <c r="G2" t="s">
        <v>101</v>
      </c>
      <c r="K2" s="10" t="s">
        <v>4</v>
      </c>
    </row>
    <row r="3" spans="1:12" x14ac:dyDescent="0.3">
      <c r="A3" s="43" t="s">
        <v>1791</v>
      </c>
      <c r="B3" s="1" t="s">
        <v>274</v>
      </c>
      <c r="C3" s="2">
        <v>45293</v>
      </c>
      <c r="D3" s="1" t="s">
        <v>17</v>
      </c>
      <c r="E3" s="3">
        <v>0.5</v>
      </c>
      <c r="F3" s="1" t="s">
        <v>1922</v>
      </c>
      <c r="G3" t="s">
        <v>105</v>
      </c>
      <c r="K3" s="10" t="s">
        <v>6</v>
      </c>
    </row>
    <row r="4" spans="1:12" x14ac:dyDescent="0.3">
      <c r="A4" s="43" t="s">
        <v>1506</v>
      </c>
      <c r="B4" s="43" t="s">
        <v>274</v>
      </c>
      <c r="C4" s="2">
        <v>45658</v>
      </c>
      <c r="D4" s="1" t="s">
        <v>129</v>
      </c>
      <c r="E4" s="3">
        <v>8</v>
      </c>
      <c r="F4" s="43" t="s">
        <v>1896</v>
      </c>
      <c r="K4" s="10" t="s">
        <v>7</v>
      </c>
    </row>
    <row r="5" spans="1:12" ht="57.6" x14ac:dyDescent="0.3">
      <c r="A5" s="1" t="s">
        <v>1494</v>
      </c>
      <c r="B5" s="1" t="s">
        <v>215</v>
      </c>
      <c r="C5" s="2">
        <v>45659</v>
      </c>
      <c r="D5" s="1" t="s">
        <v>14</v>
      </c>
      <c r="E5" s="3">
        <v>1.5</v>
      </c>
      <c r="F5" s="43" t="s">
        <v>1923</v>
      </c>
      <c r="K5" s="10" t="s">
        <v>8</v>
      </c>
    </row>
    <row r="6" spans="1:12" ht="201.6" x14ac:dyDescent="0.3">
      <c r="A6" s="1" t="s">
        <v>1712</v>
      </c>
      <c r="B6" s="1" t="s">
        <v>808</v>
      </c>
      <c r="C6" s="2">
        <v>45659</v>
      </c>
      <c r="D6" s="1" t="s">
        <v>14</v>
      </c>
      <c r="E6" s="3">
        <v>1.5</v>
      </c>
      <c r="F6" s="43" t="s">
        <v>1924</v>
      </c>
      <c r="K6" s="10" t="s">
        <v>129</v>
      </c>
    </row>
    <row r="7" spans="1:12" ht="43.2" x14ac:dyDescent="0.3">
      <c r="A7" s="43" t="s">
        <v>1712</v>
      </c>
      <c r="B7" s="43" t="s">
        <v>808</v>
      </c>
      <c r="C7" s="75">
        <v>45659</v>
      </c>
      <c r="D7" s="43" t="s">
        <v>7</v>
      </c>
      <c r="E7" s="70">
        <v>2</v>
      </c>
      <c r="F7" s="43" t="s">
        <v>1925</v>
      </c>
      <c r="K7" s="10" t="s">
        <v>10</v>
      </c>
    </row>
    <row r="8" spans="1:12" ht="57.6" x14ac:dyDescent="0.3">
      <c r="A8" s="43" t="s">
        <v>1712</v>
      </c>
      <c r="B8" s="43" t="s">
        <v>808</v>
      </c>
      <c r="C8" s="75">
        <v>45659</v>
      </c>
      <c r="D8" s="43" t="s">
        <v>21</v>
      </c>
      <c r="E8" s="70">
        <v>0.5</v>
      </c>
      <c r="F8" s="43" t="s">
        <v>1926</v>
      </c>
      <c r="K8" s="10" t="s">
        <v>12</v>
      </c>
    </row>
    <row r="9" spans="1:12" ht="57.6" x14ac:dyDescent="0.3">
      <c r="A9" s="43" t="s">
        <v>1712</v>
      </c>
      <c r="B9" s="43" t="s">
        <v>808</v>
      </c>
      <c r="C9" s="75">
        <v>45659</v>
      </c>
      <c r="D9" s="43" t="s">
        <v>20</v>
      </c>
      <c r="E9" s="70">
        <v>1</v>
      </c>
      <c r="F9" s="43" t="s">
        <v>1927</v>
      </c>
      <c r="K9" s="10" t="s">
        <v>14</v>
      </c>
    </row>
    <row r="10" spans="1:12" ht="86.4" x14ac:dyDescent="0.3">
      <c r="A10" s="1" t="s">
        <v>1693</v>
      </c>
      <c r="B10" s="1" t="s">
        <v>215</v>
      </c>
      <c r="C10" s="2">
        <v>45659</v>
      </c>
      <c r="D10" s="1" t="s">
        <v>8</v>
      </c>
      <c r="E10" s="3">
        <v>0.25</v>
      </c>
      <c r="F10" s="1" t="s">
        <v>1928</v>
      </c>
      <c r="K10" s="10" t="s">
        <v>69</v>
      </c>
    </row>
    <row r="11" spans="1:12" ht="28.8" x14ac:dyDescent="0.3">
      <c r="A11" s="1" t="s">
        <v>1506</v>
      </c>
      <c r="B11" s="1" t="s">
        <v>274</v>
      </c>
      <c r="C11" s="2">
        <v>45659</v>
      </c>
      <c r="D11" s="1" t="s">
        <v>66</v>
      </c>
      <c r="E11" s="3">
        <v>1</v>
      </c>
      <c r="F11" s="43" t="s">
        <v>1929</v>
      </c>
      <c r="K11" s="10" t="s">
        <v>66</v>
      </c>
    </row>
    <row r="12" spans="1:12" x14ac:dyDescent="0.3">
      <c r="A12" s="1" t="s">
        <v>1506</v>
      </c>
      <c r="B12" s="1" t="s">
        <v>274</v>
      </c>
      <c r="C12" s="2">
        <v>45659</v>
      </c>
      <c r="D12" s="1" t="s">
        <v>69</v>
      </c>
      <c r="E12" s="3">
        <v>0.25</v>
      </c>
      <c r="F12" s="43" t="s">
        <v>1930</v>
      </c>
      <c r="K12" s="10" t="s">
        <v>17</v>
      </c>
    </row>
    <row r="13" spans="1:12" ht="28.8" x14ac:dyDescent="0.3">
      <c r="A13" s="1" t="s">
        <v>1506</v>
      </c>
      <c r="B13" s="1" t="s">
        <v>274</v>
      </c>
      <c r="C13" s="2">
        <v>45660</v>
      </c>
      <c r="D13" s="1" t="s">
        <v>69</v>
      </c>
      <c r="E13" s="3">
        <v>3</v>
      </c>
      <c r="F13" s="43" t="s">
        <v>1931</v>
      </c>
      <c r="K13" s="10" t="s">
        <v>18</v>
      </c>
    </row>
    <row r="14" spans="1:12" ht="57.6" x14ac:dyDescent="0.3">
      <c r="A14" s="1" t="s">
        <v>1693</v>
      </c>
      <c r="B14" s="1" t="s">
        <v>215</v>
      </c>
      <c r="C14" s="2">
        <v>45663</v>
      </c>
      <c r="D14" s="1" t="s">
        <v>17</v>
      </c>
      <c r="E14" s="3">
        <v>1</v>
      </c>
      <c r="F14" s="42" t="s">
        <v>1932</v>
      </c>
      <c r="K14" s="10" t="s">
        <v>20</v>
      </c>
    </row>
    <row r="15" spans="1:12" ht="57.6" x14ac:dyDescent="0.3">
      <c r="A15" s="1" t="s">
        <v>1506</v>
      </c>
      <c r="B15" s="1" t="s">
        <v>274</v>
      </c>
      <c r="C15" s="2">
        <v>45663</v>
      </c>
      <c r="D15" s="1" t="s">
        <v>6</v>
      </c>
      <c r="E15" s="3">
        <v>1</v>
      </c>
      <c r="F15" s="42" t="s">
        <v>1932</v>
      </c>
      <c r="K15" s="10" t="s">
        <v>21</v>
      </c>
    </row>
    <row r="16" spans="1:12" x14ac:dyDescent="0.3">
      <c r="A16" s="1" t="s">
        <v>1506</v>
      </c>
      <c r="B16" s="1" t="s">
        <v>274</v>
      </c>
      <c r="C16" s="2">
        <v>45663</v>
      </c>
      <c r="D16" s="1" t="s">
        <v>10</v>
      </c>
      <c r="E16" s="3">
        <v>1</v>
      </c>
      <c r="F16" s="42"/>
      <c r="K16" s="13" t="s">
        <v>22</v>
      </c>
    </row>
    <row r="17" spans="1:6" ht="28.8" x14ac:dyDescent="0.3">
      <c r="A17" s="1" t="s">
        <v>1506</v>
      </c>
      <c r="B17" s="1" t="s">
        <v>274</v>
      </c>
      <c r="C17" s="2">
        <v>45663</v>
      </c>
      <c r="D17" s="1" t="s">
        <v>8</v>
      </c>
      <c r="E17" s="3">
        <v>0.25</v>
      </c>
      <c r="F17" s="42" t="s">
        <v>1933</v>
      </c>
    </row>
    <row r="18" spans="1:6" ht="28.8" x14ac:dyDescent="0.3">
      <c r="A18" s="43" t="s">
        <v>1461</v>
      </c>
      <c r="B18" s="1" t="s">
        <v>170</v>
      </c>
      <c r="C18" s="2">
        <v>45663</v>
      </c>
      <c r="D18" s="1" t="s">
        <v>8</v>
      </c>
      <c r="E18" s="3">
        <v>0.5</v>
      </c>
      <c r="F18" s="42" t="s">
        <v>1934</v>
      </c>
    </row>
    <row r="19" spans="1:6" ht="43.2" x14ac:dyDescent="0.3">
      <c r="A19" s="1" t="s">
        <v>1486</v>
      </c>
      <c r="B19" s="1" t="s">
        <v>992</v>
      </c>
      <c r="C19" s="2">
        <v>45663</v>
      </c>
      <c r="D19" s="1" t="s">
        <v>8</v>
      </c>
      <c r="E19" s="3">
        <v>0.25</v>
      </c>
      <c r="F19" s="42" t="s">
        <v>1935</v>
      </c>
    </row>
    <row r="20" spans="1:6" ht="57.6" x14ac:dyDescent="0.3">
      <c r="A20" s="1" t="s">
        <v>1502</v>
      </c>
      <c r="B20" s="1" t="s">
        <v>803</v>
      </c>
      <c r="C20" s="2">
        <v>45663</v>
      </c>
      <c r="D20" s="1" t="s">
        <v>8</v>
      </c>
      <c r="E20" s="3">
        <v>0.25</v>
      </c>
      <c r="F20" s="42" t="s">
        <v>1936</v>
      </c>
    </row>
    <row r="21" spans="1:6" ht="43.2" x14ac:dyDescent="0.3">
      <c r="A21" s="1" t="s">
        <v>1712</v>
      </c>
      <c r="B21" s="1" t="s">
        <v>808</v>
      </c>
      <c r="C21" s="2">
        <v>45663</v>
      </c>
      <c r="D21" s="1" t="s">
        <v>8</v>
      </c>
      <c r="E21" s="3">
        <v>0.25</v>
      </c>
      <c r="F21" s="42" t="s">
        <v>1937</v>
      </c>
    </row>
    <row r="22" spans="1:6" ht="28.8" x14ac:dyDescent="0.3">
      <c r="A22" s="1" t="s">
        <v>57</v>
      </c>
      <c r="B22" s="1" t="s">
        <v>363</v>
      </c>
      <c r="C22" s="2">
        <v>45663</v>
      </c>
      <c r="D22" s="1" t="s">
        <v>8</v>
      </c>
      <c r="E22" s="3">
        <v>0.25</v>
      </c>
      <c r="F22" s="42" t="s">
        <v>1938</v>
      </c>
    </row>
    <row r="23" spans="1:6" ht="79.5" customHeight="1" x14ac:dyDescent="0.3">
      <c r="A23" s="43" t="s">
        <v>1461</v>
      </c>
      <c r="B23" s="1" t="s">
        <v>170</v>
      </c>
      <c r="C23" s="2">
        <v>45664</v>
      </c>
      <c r="D23" s="1" t="s">
        <v>18</v>
      </c>
      <c r="E23" s="3">
        <v>0.25</v>
      </c>
      <c r="F23" s="42" t="s">
        <v>1939</v>
      </c>
    </row>
    <row r="24" spans="1:6" ht="28.8" x14ac:dyDescent="0.3">
      <c r="A24" s="1" t="s">
        <v>57</v>
      </c>
      <c r="B24" s="1" t="s">
        <v>363</v>
      </c>
      <c r="C24" s="2">
        <v>45664</v>
      </c>
      <c r="D24" s="1" t="s">
        <v>8</v>
      </c>
      <c r="E24" s="3">
        <v>0.25</v>
      </c>
      <c r="F24" s="42" t="s">
        <v>1940</v>
      </c>
    </row>
    <row r="25" spans="1:6" x14ac:dyDescent="0.3">
      <c r="A25" s="1" t="s">
        <v>1506</v>
      </c>
      <c r="B25" s="1" t="s">
        <v>274</v>
      </c>
      <c r="C25" s="2">
        <v>45664</v>
      </c>
      <c r="D25" s="1" t="s">
        <v>69</v>
      </c>
      <c r="E25" s="3">
        <v>1</v>
      </c>
      <c r="F25" s="43" t="s">
        <v>1941</v>
      </c>
    </row>
    <row r="26" spans="1:6" ht="57.6" x14ac:dyDescent="0.3">
      <c r="A26" s="1" t="s">
        <v>1449</v>
      </c>
      <c r="B26" s="1" t="s">
        <v>153</v>
      </c>
      <c r="C26" s="2">
        <v>45664</v>
      </c>
      <c r="D26" s="1" t="s">
        <v>18</v>
      </c>
      <c r="E26" s="3">
        <v>1.5</v>
      </c>
      <c r="F26" s="42" t="s">
        <v>1942</v>
      </c>
    </row>
    <row r="27" spans="1:6" ht="28.8" x14ac:dyDescent="0.3">
      <c r="A27" s="1" t="s">
        <v>57</v>
      </c>
      <c r="B27" s="1" t="s">
        <v>363</v>
      </c>
      <c r="C27" s="2">
        <v>45664</v>
      </c>
      <c r="D27" s="1" t="s">
        <v>8</v>
      </c>
      <c r="E27" s="3">
        <v>0.25</v>
      </c>
      <c r="F27" s="42" t="s">
        <v>1943</v>
      </c>
    </row>
    <row r="28" spans="1:6" ht="28.8" x14ac:dyDescent="0.3">
      <c r="A28" s="1" t="s">
        <v>1506</v>
      </c>
      <c r="B28" s="1" t="s">
        <v>274</v>
      </c>
      <c r="C28" s="2">
        <v>45664</v>
      </c>
      <c r="D28" s="1" t="s">
        <v>69</v>
      </c>
      <c r="E28" s="3">
        <v>1</v>
      </c>
      <c r="F28" s="43" t="s">
        <v>1931</v>
      </c>
    </row>
    <row r="29" spans="1:6" ht="28.8" x14ac:dyDescent="0.3">
      <c r="A29" s="1" t="s">
        <v>1506</v>
      </c>
      <c r="B29" s="1" t="s">
        <v>274</v>
      </c>
      <c r="C29" s="2">
        <v>45665</v>
      </c>
      <c r="D29" s="1" t="s">
        <v>69</v>
      </c>
      <c r="E29" s="3">
        <v>1</v>
      </c>
      <c r="F29" s="43" t="s">
        <v>1931</v>
      </c>
    </row>
    <row r="30" spans="1:6" x14ac:dyDescent="0.3">
      <c r="A30" s="43"/>
      <c r="B30" s="43"/>
      <c r="C30" s="2">
        <v>45665</v>
      </c>
      <c r="F30" s="43"/>
    </row>
    <row r="31" spans="1:6" x14ac:dyDescent="0.3">
      <c r="A31" s="43"/>
      <c r="C31" s="2">
        <v>45665</v>
      </c>
      <c r="F31" s="43"/>
    </row>
    <row r="32" spans="1:6" x14ac:dyDescent="0.3">
      <c r="C32" s="2">
        <v>45665</v>
      </c>
      <c r="F32" s="43"/>
    </row>
    <row r="33" spans="1:6" x14ac:dyDescent="0.3">
      <c r="C33" s="2">
        <v>45665</v>
      </c>
      <c r="F33" s="43"/>
    </row>
    <row r="34" spans="1:6" x14ac:dyDescent="0.3">
      <c r="C34" s="2">
        <v>45665</v>
      </c>
    </row>
    <row r="35" spans="1:6" x14ac:dyDescent="0.3">
      <c r="C35" s="2">
        <v>45665</v>
      </c>
      <c r="F35" s="43"/>
    </row>
    <row r="36" spans="1:6" x14ac:dyDescent="0.3">
      <c r="C36" s="2">
        <v>45665</v>
      </c>
      <c r="F36" s="43"/>
    </row>
    <row r="37" spans="1:6" x14ac:dyDescent="0.3">
      <c r="A37" s="43"/>
      <c r="B37" s="43"/>
      <c r="C37" s="2"/>
      <c r="F37" s="43"/>
    </row>
    <row r="38" spans="1:6" x14ac:dyDescent="0.3">
      <c r="A38" s="43"/>
      <c r="B38" s="43"/>
      <c r="C38" s="2"/>
      <c r="F38" s="43"/>
    </row>
    <row r="39" spans="1:6" x14ac:dyDescent="0.3">
      <c r="C39" s="2"/>
      <c r="F39" s="43"/>
    </row>
    <row r="40" spans="1:6" x14ac:dyDescent="0.3">
      <c r="C40" s="2"/>
      <c r="F40" s="43"/>
    </row>
    <row r="41" spans="1:6" x14ac:dyDescent="0.3">
      <c r="C41" s="2"/>
      <c r="F41" s="43"/>
    </row>
    <row r="42" spans="1:6" x14ac:dyDescent="0.3">
      <c r="C42" s="2"/>
    </row>
    <row r="43" spans="1:6" x14ac:dyDescent="0.3">
      <c r="C43" s="2"/>
    </row>
    <row r="44" spans="1:6" x14ac:dyDescent="0.3">
      <c r="C44" s="2"/>
      <c r="F44" s="43"/>
    </row>
    <row r="45" spans="1:6" x14ac:dyDescent="0.3">
      <c r="A45" s="43"/>
      <c r="B45" s="43"/>
      <c r="C45" s="2"/>
      <c r="F45" s="43"/>
    </row>
    <row r="46" spans="1:6" x14ac:dyDescent="0.3">
      <c r="C46" s="2"/>
      <c r="F46" s="43"/>
    </row>
    <row r="47" spans="1:6" x14ac:dyDescent="0.3">
      <c r="C47" s="2"/>
      <c r="F47" s="43"/>
    </row>
    <row r="48" spans="1:6" x14ac:dyDescent="0.3">
      <c r="C48" s="2"/>
      <c r="F48" s="43"/>
    </row>
    <row r="49" spans="1:6" x14ac:dyDescent="0.3">
      <c r="C49" s="2"/>
      <c r="F49" s="43"/>
    </row>
    <row r="50" spans="1:6" x14ac:dyDescent="0.3">
      <c r="C50" s="2"/>
    </row>
    <row r="51" spans="1:6" x14ac:dyDescent="0.3">
      <c r="C51" s="2"/>
      <c r="F51" s="42"/>
    </row>
    <row r="52" spans="1:6" x14ac:dyDescent="0.3">
      <c r="C52" s="2"/>
      <c r="F52" s="43"/>
    </row>
    <row r="53" spans="1:6" x14ac:dyDescent="0.3">
      <c r="C53" s="2"/>
      <c r="F53" s="43"/>
    </row>
    <row r="54" spans="1:6" x14ac:dyDescent="0.3">
      <c r="A54" s="43"/>
      <c r="B54" s="43"/>
      <c r="C54" s="2"/>
      <c r="F54" s="43"/>
    </row>
    <row r="55" spans="1:6" x14ac:dyDescent="0.3">
      <c r="C55" s="2"/>
      <c r="F55" s="78"/>
    </row>
    <row r="56" spans="1:6" x14ac:dyDescent="0.3">
      <c r="C56" s="2"/>
      <c r="F56" s="78"/>
    </row>
    <row r="57" spans="1:6" x14ac:dyDescent="0.3">
      <c r="C57" s="2"/>
      <c r="F57" s="43"/>
    </row>
    <row r="58" spans="1:6" x14ac:dyDescent="0.3">
      <c r="A58" s="43"/>
      <c r="B58" s="43"/>
      <c r="C58" s="2"/>
      <c r="F58" s="43"/>
    </row>
    <row r="59" spans="1:6" x14ac:dyDescent="0.3">
      <c r="C59" s="2"/>
      <c r="F59" s="43"/>
    </row>
    <row r="60" spans="1:6" x14ac:dyDescent="0.3">
      <c r="C60" s="2"/>
    </row>
    <row r="61" spans="1:6" x14ac:dyDescent="0.3">
      <c r="C61" s="2"/>
      <c r="F61" s="43"/>
    </row>
    <row r="62" spans="1:6" x14ac:dyDescent="0.3">
      <c r="A62" s="43"/>
      <c r="B62" s="43"/>
      <c r="C62" s="2"/>
      <c r="F62" s="43"/>
    </row>
    <row r="63" spans="1:6" x14ac:dyDescent="0.3">
      <c r="A63" s="43"/>
      <c r="C63" s="2"/>
      <c r="F63" s="43"/>
    </row>
    <row r="64" spans="1:6" x14ac:dyDescent="0.3">
      <c r="C64" s="2"/>
      <c r="F64" s="43"/>
    </row>
    <row r="65" spans="1:6" x14ac:dyDescent="0.3">
      <c r="C65" s="2"/>
    </row>
    <row r="66" spans="1:6" x14ac:dyDescent="0.3">
      <c r="C66" s="2"/>
    </row>
    <row r="67" spans="1:6" x14ac:dyDescent="0.3">
      <c r="C67" s="2"/>
      <c r="F67" s="43"/>
    </row>
    <row r="68" spans="1:6" x14ac:dyDescent="0.3">
      <c r="A68" s="43"/>
      <c r="C68" s="2"/>
      <c r="F68" s="43"/>
    </row>
    <row r="69" spans="1:6" x14ac:dyDescent="0.3">
      <c r="C69" s="2"/>
      <c r="F69" s="43"/>
    </row>
    <row r="70" spans="1:6" x14ac:dyDescent="0.3">
      <c r="C70" s="2"/>
    </row>
    <row r="71" spans="1:6" x14ac:dyDescent="0.3">
      <c r="C71" s="2"/>
      <c r="F71" s="43"/>
    </row>
    <row r="72" spans="1:6" x14ac:dyDescent="0.3">
      <c r="C72" s="2"/>
    </row>
    <row r="73" spans="1:6" x14ac:dyDescent="0.3">
      <c r="C73" s="2"/>
    </row>
    <row r="74" spans="1:6" x14ac:dyDescent="0.3">
      <c r="C74" s="2"/>
    </row>
    <row r="75" spans="1:6" x14ac:dyDescent="0.3">
      <c r="C75" s="2"/>
    </row>
    <row r="76" spans="1:6" x14ac:dyDescent="0.3">
      <c r="C76" s="2"/>
      <c r="F76" s="43"/>
    </row>
    <row r="77" spans="1:6" x14ac:dyDescent="0.3">
      <c r="C77" s="2"/>
      <c r="F77" s="43"/>
    </row>
    <row r="78" spans="1:6" x14ac:dyDescent="0.3">
      <c r="C78" s="2"/>
    </row>
    <row r="79" spans="1:6" x14ac:dyDescent="0.3">
      <c r="C79" s="2"/>
    </row>
    <row r="80" spans="1:6" x14ac:dyDescent="0.3">
      <c r="C80" s="2"/>
    </row>
    <row r="81" spans="1:6" x14ac:dyDescent="0.3">
      <c r="C81" s="2"/>
    </row>
    <row r="82" spans="1:6" x14ac:dyDescent="0.3">
      <c r="C82" s="2"/>
      <c r="F82" s="42"/>
    </row>
    <row r="83" spans="1:6" x14ac:dyDescent="0.3">
      <c r="A83" s="43"/>
      <c r="C83" s="2"/>
      <c r="F83" s="43"/>
    </row>
    <row r="84" spans="1:6" x14ac:dyDescent="0.3">
      <c r="C84" s="2"/>
      <c r="F84" s="43"/>
    </row>
    <row r="85" spans="1:6" x14ac:dyDescent="0.3">
      <c r="C85" s="2"/>
      <c r="F85" s="43"/>
    </row>
    <row r="86" spans="1:6" x14ac:dyDescent="0.3">
      <c r="C86" s="2"/>
    </row>
    <row r="87" spans="1:6" x14ac:dyDescent="0.3">
      <c r="C87" s="2"/>
    </row>
    <row r="88" spans="1:6" x14ac:dyDescent="0.3">
      <c r="C88" s="2"/>
    </row>
    <row r="89" spans="1:6" x14ac:dyDescent="0.3">
      <c r="A89" s="43"/>
      <c r="B89" s="43"/>
      <c r="C89" s="2"/>
      <c r="F89" s="43"/>
    </row>
    <row r="90" spans="1:6" x14ac:dyDescent="0.3">
      <c r="C90" s="2"/>
    </row>
    <row r="91" spans="1:6" x14ac:dyDescent="0.3">
      <c r="C91" s="2"/>
    </row>
    <row r="92" spans="1:6" x14ac:dyDescent="0.3">
      <c r="C92" s="2"/>
      <c r="F92" s="43"/>
    </row>
    <row r="93" spans="1:6" x14ac:dyDescent="0.3">
      <c r="C93" s="2"/>
    </row>
    <row r="94" spans="1:6" x14ac:dyDescent="0.3">
      <c r="C94" s="2"/>
    </row>
    <row r="95" spans="1:6" x14ac:dyDescent="0.3">
      <c r="C95" s="2"/>
      <c r="F95" s="43"/>
    </row>
    <row r="96" spans="1:6" x14ac:dyDescent="0.3">
      <c r="C96" s="2"/>
      <c r="F96" s="43"/>
    </row>
    <row r="97" spans="3:6" x14ac:dyDescent="0.3">
      <c r="C97" s="2"/>
      <c r="F97" s="43"/>
    </row>
    <row r="98" spans="3:6" x14ac:dyDescent="0.3">
      <c r="C98" s="2"/>
    </row>
    <row r="99" spans="3:6" x14ac:dyDescent="0.3">
      <c r="C99" s="2"/>
    </row>
    <row r="100" spans="3:6" x14ac:dyDescent="0.3">
      <c r="C100" s="2"/>
    </row>
    <row r="101" spans="3:6" x14ac:dyDescent="0.3">
      <c r="C101" s="2"/>
      <c r="F101" s="43"/>
    </row>
    <row r="102" spans="3:6" x14ac:dyDescent="0.3">
      <c r="C102" s="2"/>
      <c r="F102" s="43"/>
    </row>
    <row r="103" spans="3:6" x14ac:dyDescent="0.3">
      <c r="C103" s="2"/>
    </row>
    <row r="104" spans="3:6" x14ac:dyDescent="0.3">
      <c r="C104" s="2"/>
    </row>
    <row r="105" spans="3:6" x14ac:dyDescent="0.3">
      <c r="C105" s="2"/>
    </row>
    <row r="106" spans="3:6" x14ac:dyDescent="0.3">
      <c r="C106" s="2"/>
    </row>
    <row r="107" spans="3:6" x14ac:dyDescent="0.3">
      <c r="C107" s="2"/>
    </row>
    <row r="108" spans="3:6" x14ac:dyDescent="0.3">
      <c r="C108" s="2"/>
    </row>
    <row r="109" spans="3:6" x14ac:dyDescent="0.3">
      <c r="C109" s="2"/>
    </row>
    <row r="110" spans="3:6" x14ac:dyDescent="0.3">
      <c r="C110" s="2"/>
    </row>
    <row r="111" spans="3:6" x14ac:dyDescent="0.3">
      <c r="C111" s="2"/>
    </row>
    <row r="112" spans="3:6" x14ac:dyDescent="0.3">
      <c r="C112" s="2"/>
    </row>
    <row r="113" spans="3:3" x14ac:dyDescent="0.3">
      <c r="C113" s="2"/>
    </row>
    <row r="114" spans="3:3" x14ac:dyDescent="0.3">
      <c r="C114" s="2"/>
    </row>
    <row r="115" spans="3:3" x14ac:dyDescent="0.3">
      <c r="C115" s="2"/>
    </row>
    <row r="116" spans="3:3" x14ac:dyDescent="0.3">
      <c r="C116" s="2"/>
    </row>
    <row r="117" spans="3:3" x14ac:dyDescent="0.3">
      <c r="C117" s="2"/>
    </row>
    <row r="118" spans="3:3" x14ac:dyDescent="0.3">
      <c r="C118" s="2"/>
    </row>
    <row r="119" spans="3:3" x14ac:dyDescent="0.3">
      <c r="C119" s="2"/>
    </row>
    <row r="120" spans="3:3" x14ac:dyDescent="0.3">
      <c r="C120" s="2"/>
    </row>
    <row r="121" spans="3:3" x14ac:dyDescent="0.3">
      <c r="C121" s="2"/>
    </row>
    <row r="122" spans="3:3" x14ac:dyDescent="0.3">
      <c r="C122" s="2"/>
    </row>
    <row r="123" spans="3:3" x14ac:dyDescent="0.3">
      <c r="C123" s="2"/>
    </row>
    <row r="124" spans="3:3" x14ac:dyDescent="0.3">
      <c r="C124" s="2"/>
    </row>
    <row r="125" spans="3:3" x14ac:dyDescent="0.3">
      <c r="C125" s="2"/>
    </row>
    <row r="126" spans="3:3" x14ac:dyDescent="0.3">
      <c r="C126" s="2"/>
    </row>
    <row r="127" spans="3:3" x14ac:dyDescent="0.3">
      <c r="C127" s="2"/>
    </row>
    <row r="128" spans="3:3" x14ac:dyDescent="0.3">
      <c r="C128" s="2"/>
    </row>
    <row r="129" spans="3:3" x14ac:dyDescent="0.3">
      <c r="C129" s="2"/>
    </row>
    <row r="130" spans="3:3" x14ac:dyDescent="0.3">
      <c r="C130" s="2"/>
    </row>
    <row r="131" spans="3:3" x14ac:dyDescent="0.3">
      <c r="C131" s="2"/>
    </row>
    <row r="132" spans="3:3" x14ac:dyDescent="0.3">
      <c r="C132" s="2"/>
    </row>
    <row r="133" spans="3:3" x14ac:dyDescent="0.3">
      <c r="C133" s="2"/>
    </row>
    <row r="134" spans="3:3" x14ac:dyDescent="0.3">
      <c r="C134" s="2"/>
    </row>
    <row r="135" spans="3:3" x14ac:dyDescent="0.3">
      <c r="C135" s="2"/>
    </row>
    <row r="136" spans="3:3" x14ac:dyDescent="0.3">
      <c r="C136" s="2"/>
    </row>
    <row r="137" spans="3:3" x14ac:dyDescent="0.3">
      <c r="C137" s="2"/>
    </row>
    <row r="138" spans="3:3" x14ac:dyDescent="0.3">
      <c r="C138" s="2"/>
    </row>
    <row r="139" spans="3:3" x14ac:dyDescent="0.3">
      <c r="C139" s="2"/>
    </row>
    <row r="140" spans="3:3" x14ac:dyDescent="0.3">
      <c r="C140" s="2"/>
    </row>
    <row r="141" spans="3:3" x14ac:dyDescent="0.3">
      <c r="C141" s="2"/>
    </row>
    <row r="142" spans="3:3" x14ac:dyDescent="0.3">
      <c r="C142" s="2"/>
    </row>
    <row r="143" spans="3:3" x14ac:dyDescent="0.3">
      <c r="C143" s="2"/>
    </row>
    <row r="144" spans="3:3" x14ac:dyDescent="0.3">
      <c r="C144" s="2"/>
    </row>
    <row r="145" spans="3:3" x14ac:dyDescent="0.3">
      <c r="C145" s="2"/>
    </row>
    <row r="146" spans="3:3" x14ac:dyDescent="0.3">
      <c r="C146" s="2"/>
    </row>
    <row r="147" spans="3:3" x14ac:dyDescent="0.3">
      <c r="C147" s="2"/>
    </row>
    <row r="148" spans="3:3" x14ac:dyDescent="0.3">
      <c r="C148" s="2"/>
    </row>
    <row r="149" spans="3:3" x14ac:dyDescent="0.3">
      <c r="C149" s="2"/>
    </row>
    <row r="150" spans="3:3" x14ac:dyDescent="0.3">
      <c r="C150" s="2"/>
    </row>
    <row r="151" spans="3:3" x14ac:dyDescent="0.3">
      <c r="C151" s="2"/>
    </row>
  </sheetData>
  <dataValidations count="1">
    <dataValidation type="list" allowBlank="1" showInputMessage="1" showErrorMessage="1" sqref="D164:D1048576 D1:D162" xr:uid="{3AA8BFA1-9DF6-41A3-A432-CFEB293B3116}">
      <formula1>"Analysis, COSMOS, DRR, Email/Correspondance, Meeting: Analytics, Meeting: Intake, Meeting: Methods/Ideas, Admin, GME Admin, Prep Work, Products, Review/Revise Package, SAP, Teach, ETO"</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907AD78D-3096-4746-9278-A45B217E8DEB}">
          <x14:formula1>
            <xm:f>ProjectList!$A:$A</xm:f>
          </x14:formula1>
          <xm:sqref>A2:A21 A23 A25:A26 A28:A162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7079D-039E-42B7-AB54-F58C6C0077E0}">
  <dimension ref="A1:A74"/>
  <sheetViews>
    <sheetView workbookViewId="0">
      <selection activeCell="C43" sqref="C43"/>
    </sheetView>
  </sheetViews>
  <sheetFormatPr defaultRowHeight="14.4" x14ac:dyDescent="0.3"/>
  <cols>
    <col min="1" max="1" width="177.44140625" customWidth="1"/>
    <col min="3" max="3" width="33.5546875" customWidth="1"/>
  </cols>
  <sheetData>
    <row r="1" spans="1:1" x14ac:dyDescent="0.3">
      <c r="A1" t="s">
        <v>1698</v>
      </c>
    </row>
    <row r="2" spans="1:1" x14ac:dyDescent="0.3">
      <c r="A2" s="76" t="s">
        <v>1486</v>
      </c>
    </row>
    <row r="3" spans="1:1" x14ac:dyDescent="0.3">
      <c r="A3" s="76" t="s">
        <v>1712</v>
      </c>
    </row>
    <row r="4" spans="1:1" x14ac:dyDescent="0.3">
      <c r="A4" s="76" t="s">
        <v>1713</v>
      </c>
    </row>
    <row r="5" spans="1:1" x14ac:dyDescent="0.3">
      <c r="A5" s="76" t="s">
        <v>1614</v>
      </c>
    </row>
    <row r="6" spans="1:1" x14ac:dyDescent="0.3">
      <c r="A6" t="s">
        <v>1707</v>
      </c>
    </row>
    <row r="7" spans="1:1" x14ac:dyDescent="0.3">
      <c r="A7" s="76" t="s">
        <v>1591</v>
      </c>
    </row>
    <row r="8" spans="1:1" x14ac:dyDescent="0.3">
      <c r="A8" s="76" t="s">
        <v>1478</v>
      </c>
    </row>
    <row r="9" spans="1:1" x14ac:dyDescent="0.3">
      <c r="A9" t="s">
        <v>1944</v>
      </c>
    </row>
    <row r="10" spans="1:1" x14ac:dyDescent="0.3">
      <c r="A10" s="76" t="s">
        <v>1461</v>
      </c>
    </row>
    <row r="11" spans="1:1" x14ac:dyDescent="0.3">
      <c r="A11" s="76" t="s">
        <v>1544</v>
      </c>
    </row>
    <row r="12" spans="1:1" x14ac:dyDescent="0.3">
      <c r="A12" s="76" t="s">
        <v>1497</v>
      </c>
    </row>
    <row r="13" spans="1:1" x14ac:dyDescent="0.3">
      <c r="A13" s="76" t="s">
        <v>1710</v>
      </c>
    </row>
    <row r="14" spans="1:1" x14ac:dyDescent="0.3">
      <c r="A14" s="76" t="s">
        <v>1581</v>
      </c>
    </row>
    <row r="15" spans="1:1" x14ac:dyDescent="0.3">
      <c r="A15" s="76" t="s">
        <v>1648</v>
      </c>
    </row>
    <row r="16" spans="1:1" x14ac:dyDescent="0.3">
      <c r="A16" t="s">
        <v>1701</v>
      </c>
    </row>
    <row r="17" spans="1:1" x14ac:dyDescent="0.3">
      <c r="A17" t="s">
        <v>1449</v>
      </c>
    </row>
    <row r="18" spans="1:1" x14ac:dyDescent="0.3">
      <c r="A18" s="76" t="s">
        <v>1565</v>
      </c>
    </row>
    <row r="19" spans="1:1" x14ac:dyDescent="0.3">
      <c r="A19" t="s">
        <v>1625</v>
      </c>
    </row>
    <row r="20" spans="1:1" x14ac:dyDescent="0.3">
      <c r="A20" t="s">
        <v>1484</v>
      </c>
    </row>
    <row r="21" spans="1:1" x14ac:dyDescent="0.3">
      <c r="A21" s="76" t="s">
        <v>1494</v>
      </c>
    </row>
    <row r="22" spans="1:1" x14ac:dyDescent="0.3">
      <c r="A22" s="76" t="s">
        <v>1502</v>
      </c>
    </row>
    <row r="23" spans="1:1" x14ac:dyDescent="0.3">
      <c r="A23" t="s">
        <v>1546</v>
      </c>
    </row>
    <row r="24" spans="1:1" x14ac:dyDescent="0.3">
      <c r="A24" s="76" t="s">
        <v>1674</v>
      </c>
    </row>
    <row r="25" spans="1:1" x14ac:dyDescent="0.3">
      <c r="A25" s="76" t="s">
        <v>1945</v>
      </c>
    </row>
    <row r="26" spans="1:1" x14ac:dyDescent="0.3">
      <c r="A26" t="s">
        <v>1946</v>
      </c>
    </row>
    <row r="27" spans="1:1" x14ac:dyDescent="0.3">
      <c r="A27" t="s">
        <v>1488</v>
      </c>
    </row>
    <row r="28" spans="1:1" x14ac:dyDescent="0.3">
      <c r="A28" s="76" t="s">
        <v>1693</v>
      </c>
    </row>
    <row r="29" spans="1:1" x14ac:dyDescent="0.3">
      <c r="A29" t="s">
        <v>1584</v>
      </c>
    </row>
    <row r="30" spans="1:1" x14ac:dyDescent="0.3">
      <c r="A30" s="76" t="s">
        <v>1665</v>
      </c>
    </row>
    <row r="31" spans="1:1" x14ac:dyDescent="0.3">
      <c r="A31" s="76" t="s">
        <v>1555</v>
      </c>
    </row>
    <row r="32" spans="1:1" x14ac:dyDescent="0.3">
      <c r="A32" t="s">
        <v>1947</v>
      </c>
    </row>
    <row r="33" spans="1:1" x14ac:dyDescent="0.3">
      <c r="A33" s="76" t="s">
        <v>1948</v>
      </c>
    </row>
    <row r="34" spans="1:1" x14ac:dyDescent="0.3">
      <c r="A34" s="76" t="s">
        <v>1601</v>
      </c>
    </row>
    <row r="35" spans="1:1" x14ac:dyDescent="0.3">
      <c r="A35" s="76" t="s">
        <v>1506</v>
      </c>
    </row>
    <row r="36" spans="1:1" x14ac:dyDescent="0.3">
      <c r="A36" s="76" t="s">
        <v>1655</v>
      </c>
    </row>
    <row r="37" spans="1:1" x14ac:dyDescent="0.3">
      <c r="A37" t="s">
        <v>1949</v>
      </c>
    </row>
    <row r="38" spans="1:1" x14ac:dyDescent="0.3">
      <c r="A38" t="s">
        <v>1950</v>
      </c>
    </row>
    <row r="39" spans="1:1" x14ac:dyDescent="0.3">
      <c r="A39" s="76" t="s">
        <v>1951</v>
      </c>
    </row>
    <row r="40" spans="1:1" x14ac:dyDescent="0.3">
      <c r="A40" t="s">
        <v>1504</v>
      </c>
    </row>
    <row r="41" spans="1:1" x14ac:dyDescent="0.3">
      <c r="A41" t="s">
        <v>1671</v>
      </c>
    </row>
    <row r="42" spans="1:1" x14ac:dyDescent="0.3">
      <c r="A42" s="76" t="s">
        <v>1549</v>
      </c>
    </row>
    <row r="43" spans="1:1" x14ac:dyDescent="0.3">
      <c r="A43" s="76" t="s">
        <v>1791</v>
      </c>
    </row>
    <row r="44" spans="1:1" x14ac:dyDescent="0.3">
      <c r="A44" s="76" t="s">
        <v>1688</v>
      </c>
    </row>
    <row r="45" spans="1:1" x14ac:dyDescent="0.3">
      <c r="A45" s="76" t="s">
        <v>1810</v>
      </c>
    </row>
    <row r="46" spans="1:1" x14ac:dyDescent="0.3">
      <c r="A46" s="76" t="s">
        <v>1807</v>
      </c>
    </row>
    <row r="47" spans="1:1" x14ac:dyDescent="0.3">
      <c r="A47" s="76"/>
    </row>
    <row r="48" spans="1:1" x14ac:dyDescent="0.3">
      <c r="A48" s="76"/>
    </row>
    <row r="49" spans="1:1" x14ac:dyDescent="0.3">
      <c r="A49" s="76"/>
    </row>
    <row r="51" spans="1:1" x14ac:dyDescent="0.3">
      <c r="A51" s="76"/>
    </row>
    <row r="52" spans="1:1" x14ac:dyDescent="0.3">
      <c r="A52" s="76"/>
    </row>
    <row r="58" spans="1:1" x14ac:dyDescent="0.3">
      <c r="A58" s="76"/>
    </row>
    <row r="60" spans="1:1" x14ac:dyDescent="0.3">
      <c r="A60" s="76"/>
    </row>
    <row r="61" spans="1:1" x14ac:dyDescent="0.3">
      <c r="A61" s="76"/>
    </row>
    <row r="63" spans="1:1" x14ac:dyDescent="0.3">
      <c r="A63" s="76"/>
    </row>
    <row r="64" spans="1:1" x14ac:dyDescent="0.3">
      <c r="A64" s="76"/>
    </row>
    <row r="70" spans="1:1" x14ac:dyDescent="0.3">
      <c r="A70" s="76"/>
    </row>
    <row r="72" spans="1:1" x14ac:dyDescent="0.3">
      <c r="A72" s="76"/>
    </row>
    <row r="74" spans="1:1" x14ac:dyDescent="0.3">
      <c r="A74" s="76"/>
    </row>
  </sheetData>
  <sortState xmlns:xlrd2="http://schemas.microsoft.com/office/spreadsheetml/2017/richdata2" ref="A1:A74">
    <sortCondition ref="A1"/>
  </sortState>
  <dataValidations count="1">
    <dataValidation type="list" allowBlank="1" showInputMessage="1" showErrorMessage="1" sqref="C1" xr:uid="{362B5563-A459-403E-8FD2-1E6B802DA15A}">
      <formula1>$A:$A</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5EE50-11E0-405A-883D-B0D5DA6604E3}">
  <dimension ref="A1:C75"/>
  <sheetViews>
    <sheetView workbookViewId="0">
      <selection activeCell="F1" sqref="F1"/>
    </sheetView>
  </sheetViews>
  <sheetFormatPr defaultRowHeight="14.4" x14ac:dyDescent="0.3"/>
  <cols>
    <col min="1" max="1" width="87.5546875" customWidth="1"/>
    <col min="2" max="2" width="131.6640625" customWidth="1"/>
  </cols>
  <sheetData>
    <row r="1" spans="1:3" x14ac:dyDescent="0.3">
      <c r="A1" s="138" t="s">
        <v>1091</v>
      </c>
      <c r="B1" s="139" t="s">
        <v>1591</v>
      </c>
      <c r="C1" s="140"/>
    </row>
    <row r="2" spans="1:3" x14ac:dyDescent="0.3">
      <c r="A2" s="141" t="s">
        <v>19</v>
      </c>
      <c r="B2" s="142" t="s">
        <v>1449</v>
      </c>
      <c r="C2" s="143"/>
    </row>
    <row r="3" spans="1:3" x14ac:dyDescent="0.3">
      <c r="A3" s="144" t="s">
        <v>1573</v>
      </c>
      <c r="B3" s="139" t="s">
        <v>1648</v>
      </c>
      <c r="C3" s="140"/>
    </row>
    <row r="4" spans="1:3" x14ac:dyDescent="0.3">
      <c r="A4" s="141" t="s">
        <v>27</v>
      </c>
      <c r="B4" s="142" t="s">
        <v>1484</v>
      </c>
      <c r="C4" s="143"/>
    </row>
    <row r="5" spans="1:3" x14ac:dyDescent="0.3">
      <c r="A5" s="144" t="s">
        <v>28</v>
      </c>
      <c r="B5" s="139" t="s">
        <v>1461</v>
      </c>
      <c r="C5" s="140"/>
    </row>
    <row r="6" spans="1:3" x14ac:dyDescent="0.3">
      <c r="A6" s="145" t="s">
        <v>36</v>
      </c>
      <c r="B6" s="142" t="s">
        <v>1581</v>
      </c>
      <c r="C6" s="143" t="s">
        <v>1952</v>
      </c>
    </row>
    <row r="7" spans="1:3" x14ac:dyDescent="0.3">
      <c r="A7" s="144" t="s">
        <v>64</v>
      </c>
      <c r="B7" s="139" t="s">
        <v>1581</v>
      </c>
      <c r="C7" s="140" t="s">
        <v>1952</v>
      </c>
    </row>
    <row r="8" spans="1:3" x14ac:dyDescent="0.3">
      <c r="A8" s="141" t="s">
        <v>9</v>
      </c>
      <c r="B8" s="142" t="s">
        <v>1944</v>
      </c>
      <c r="C8" s="143"/>
    </row>
    <row r="9" spans="1:3" x14ac:dyDescent="0.3">
      <c r="A9" s="138" t="s">
        <v>1088</v>
      </c>
      <c r="B9" s="139" t="s">
        <v>1944</v>
      </c>
      <c r="C9" s="140"/>
    </row>
    <row r="10" spans="1:3" x14ac:dyDescent="0.3">
      <c r="A10" s="141" t="s">
        <v>1953</v>
      </c>
      <c r="B10" s="142" t="s">
        <v>1671</v>
      </c>
      <c r="C10" s="143"/>
    </row>
    <row r="11" spans="1:3" x14ac:dyDescent="0.3">
      <c r="A11" s="144" t="s">
        <v>1580</v>
      </c>
      <c r="B11" s="139" t="s">
        <v>1671</v>
      </c>
      <c r="C11" s="140"/>
    </row>
    <row r="12" spans="1:3" x14ac:dyDescent="0.3">
      <c r="A12" s="141" t="s">
        <v>1954</v>
      </c>
      <c r="B12" s="142" t="s">
        <v>1713</v>
      </c>
      <c r="C12" s="143"/>
    </row>
    <row r="13" spans="1:3" x14ac:dyDescent="0.3">
      <c r="A13" s="144" t="s">
        <v>1955</v>
      </c>
      <c r="B13" s="139" t="s">
        <v>1713</v>
      </c>
      <c r="C13" s="140"/>
    </row>
    <row r="14" spans="1:3" x14ac:dyDescent="0.3">
      <c r="A14" s="141" t="s">
        <v>1096</v>
      </c>
      <c r="B14" s="142" t="s">
        <v>1565</v>
      </c>
      <c r="C14" s="143"/>
    </row>
    <row r="15" spans="1:3" x14ac:dyDescent="0.3">
      <c r="A15" s="144" t="s">
        <v>38</v>
      </c>
      <c r="B15" s="139" t="s">
        <v>1655</v>
      </c>
      <c r="C15" s="140"/>
    </row>
    <row r="16" spans="1:3" x14ac:dyDescent="0.3">
      <c r="A16" s="145" t="s">
        <v>11</v>
      </c>
      <c r="B16" s="142" t="s">
        <v>1698</v>
      </c>
      <c r="C16" s="143"/>
    </row>
    <row r="17" spans="1:3" x14ac:dyDescent="0.3">
      <c r="A17" s="138" t="s">
        <v>40</v>
      </c>
      <c r="B17" s="139" t="s">
        <v>1614</v>
      </c>
      <c r="C17" s="140"/>
    </row>
    <row r="18" spans="1:3" x14ac:dyDescent="0.3">
      <c r="A18" s="141" t="s">
        <v>1571</v>
      </c>
      <c r="B18" s="142" t="s">
        <v>1625</v>
      </c>
      <c r="C18" s="143"/>
    </row>
    <row r="19" spans="1:3" x14ac:dyDescent="0.3">
      <c r="A19" s="138" t="s">
        <v>1956</v>
      </c>
      <c r="B19" s="139" t="s">
        <v>1625</v>
      </c>
      <c r="C19" s="140"/>
    </row>
    <row r="20" spans="1:3" x14ac:dyDescent="0.3">
      <c r="A20" s="145" t="s">
        <v>1304</v>
      </c>
      <c r="B20" s="142" t="s">
        <v>1601</v>
      </c>
      <c r="C20" s="143"/>
    </row>
    <row r="21" spans="1:3" x14ac:dyDescent="0.3">
      <c r="A21" s="144" t="s">
        <v>41</v>
      </c>
      <c r="B21" s="139" t="s">
        <v>1601</v>
      </c>
      <c r="C21" s="140"/>
    </row>
    <row r="22" spans="1:3" x14ac:dyDescent="0.3">
      <c r="A22" s="141" t="s">
        <v>23</v>
      </c>
      <c r="B22" s="142" t="s">
        <v>1712</v>
      </c>
      <c r="C22" s="143"/>
    </row>
    <row r="23" spans="1:3" x14ac:dyDescent="0.3">
      <c r="A23" s="138" t="s">
        <v>65</v>
      </c>
      <c r="B23" s="139" t="s">
        <v>1478</v>
      </c>
      <c r="C23" s="140"/>
    </row>
    <row r="24" spans="1:3" x14ac:dyDescent="0.3">
      <c r="A24" s="141" t="s">
        <v>31</v>
      </c>
      <c r="B24" s="142" t="s">
        <v>1478</v>
      </c>
      <c r="C24" s="143"/>
    </row>
    <row r="25" spans="1:3" x14ac:dyDescent="0.3">
      <c r="A25" s="144" t="s">
        <v>53</v>
      </c>
      <c r="B25" s="139" t="s">
        <v>1486</v>
      </c>
      <c r="C25" s="140"/>
    </row>
    <row r="26" spans="1:3" x14ac:dyDescent="0.3">
      <c r="A26" s="145" t="s">
        <v>43</v>
      </c>
      <c r="B26" s="142" t="s">
        <v>1701</v>
      </c>
      <c r="C26" s="143"/>
    </row>
    <row r="27" spans="1:3" x14ac:dyDescent="0.3">
      <c r="A27" s="138" t="s">
        <v>1307</v>
      </c>
      <c r="B27" s="139" t="s">
        <v>1549</v>
      </c>
      <c r="C27" s="140"/>
    </row>
    <row r="28" spans="1:3" x14ac:dyDescent="0.3">
      <c r="A28" s="141" t="s">
        <v>44</v>
      </c>
      <c r="B28" s="142" t="s">
        <v>1549</v>
      </c>
      <c r="C28" s="143"/>
    </row>
    <row r="29" spans="1:3" x14ac:dyDescent="0.3">
      <c r="A29" s="138" t="s">
        <v>54</v>
      </c>
      <c r="B29" s="139" t="s">
        <v>1506</v>
      </c>
      <c r="C29" s="140"/>
    </row>
    <row r="30" spans="1:3" x14ac:dyDescent="0.3">
      <c r="A30" s="141" t="s">
        <v>1309</v>
      </c>
      <c r="B30" s="142" t="s">
        <v>1584</v>
      </c>
      <c r="C30" s="143"/>
    </row>
    <row r="31" spans="1:3" x14ac:dyDescent="0.3">
      <c r="A31" s="144" t="s">
        <v>45</v>
      </c>
      <c r="B31" s="139" t="s">
        <v>1584</v>
      </c>
      <c r="C31" s="140"/>
    </row>
    <row r="32" spans="1:3" x14ac:dyDescent="0.3">
      <c r="A32" s="145" t="s">
        <v>46</v>
      </c>
      <c r="B32" s="142" t="s">
        <v>1494</v>
      </c>
      <c r="C32" s="143"/>
    </row>
    <row r="33" spans="1:3" x14ac:dyDescent="0.3">
      <c r="A33" s="144" t="s">
        <v>83</v>
      </c>
      <c r="B33" s="139" t="s">
        <v>1497</v>
      </c>
      <c r="C33" s="140"/>
    </row>
    <row r="34" spans="1:3" x14ac:dyDescent="0.3">
      <c r="A34" s="141" t="s">
        <v>67</v>
      </c>
      <c r="B34" s="142" t="s">
        <v>1948</v>
      </c>
      <c r="C34" s="143"/>
    </row>
    <row r="35" spans="1:3" x14ac:dyDescent="0.3">
      <c r="A35" s="144" t="s">
        <v>1578</v>
      </c>
      <c r="B35" s="139" t="s">
        <v>1665</v>
      </c>
      <c r="C35" s="140"/>
    </row>
    <row r="36" spans="1:3" x14ac:dyDescent="0.3">
      <c r="A36" s="141" t="s">
        <v>55</v>
      </c>
      <c r="B36" s="142" t="s">
        <v>1555</v>
      </c>
      <c r="C36" s="143"/>
    </row>
    <row r="37" spans="1:3" x14ac:dyDescent="0.3">
      <c r="A37" s="138" t="s">
        <v>80</v>
      </c>
      <c r="B37" s="139" t="s">
        <v>1555</v>
      </c>
      <c r="C37" s="140"/>
    </row>
    <row r="38" spans="1:3" x14ac:dyDescent="0.3">
      <c r="A38" s="145" t="s">
        <v>1957</v>
      </c>
      <c r="B38" s="142" t="s">
        <v>1506</v>
      </c>
      <c r="C38" s="143"/>
    </row>
    <row r="39" spans="1:3" x14ac:dyDescent="0.3">
      <c r="A39" s="144" t="s">
        <v>1958</v>
      </c>
      <c r="B39" s="139" t="s">
        <v>1506</v>
      </c>
      <c r="C39" s="140"/>
    </row>
    <row r="40" spans="1:3" x14ac:dyDescent="0.3">
      <c r="A40" s="145" t="s">
        <v>1506</v>
      </c>
      <c r="B40" s="142" t="s">
        <v>1506</v>
      </c>
      <c r="C40" s="143"/>
    </row>
    <row r="41" spans="1:3" x14ac:dyDescent="0.3">
      <c r="A41" s="138" t="s">
        <v>5</v>
      </c>
      <c r="B41" s="139" t="s">
        <v>1488</v>
      </c>
      <c r="C41" s="140"/>
    </row>
    <row r="42" spans="1:3" x14ac:dyDescent="0.3">
      <c r="A42" s="141" t="s">
        <v>56</v>
      </c>
      <c r="B42" s="142" t="s">
        <v>1949</v>
      </c>
      <c r="C42" s="143"/>
    </row>
    <row r="43" spans="1:3" x14ac:dyDescent="0.3">
      <c r="A43" s="144" t="s">
        <v>32</v>
      </c>
      <c r="B43" s="139" t="s">
        <v>1707</v>
      </c>
      <c r="C43" s="140"/>
    </row>
    <row r="44" spans="1:3" x14ac:dyDescent="0.3">
      <c r="A44" s="141" t="s">
        <v>57</v>
      </c>
      <c r="B44" s="142" t="s">
        <v>1544</v>
      </c>
      <c r="C44" s="143"/>
    </row>
    <row r="45" spans="1:3" x14ac:dyDescent="0.3">
      <c r="A45" s="144" t="s">
        <v>58</v>
      </c>
      <c r="B45" s="139" t="s">
        <v>1950</v>
      </c>
      <c r="C45" s="140"/>
    </row>
    <row r="46" spans="1:3" x14ac:dyDescent="0.3">
      <c r="A46" s="141" t="s">
        <v>1301</v>
      </c>
      <c r="B46" s="142" t="s">
        <v>1655</v>
      </c>
      <c r="C46" s="143"/>
    </row>
    <row r="47" spans="1:3" x14ac:dyDescent="0.3">
      <c r="A47" s="144" t="s">
        <v>1576</v>
      </c>
      <c r="B47" s="139" t="s">
        <v>1655</v>
      </c>
      <c r="C47" s="140"/>
    </row>
    <row r="48" spans="1:3" x14ac:dyDescent="0.3">
      <c r="A48" s="141" t="s">
        <v>60</v>
      </c>
      <c r="B48" s="142" t="s">
        <v>1951</v>
      </c>
      <c r="C48" s="143"/>
    </row>
    <row r="49" spans="1:3" x14ac:dyDescent="0.3">
      <c r="A49" s="144" t="s">
        <v>81</v>
      </c>
      <c r="B49" s="139" t="s">
        <v>1951</v>
      </c>
      <c r="C49" s="140"/>
    </row>
    <row r="50" spans="1:3" x14ac:dyDescent="0.3">
      <c r="A50" s="145" t="s">
        <v>1586</v>
      </c>
      <c r="B50" s="142" t="s">
        <v>1688</v>
      </c>
      <c r="C50" s="143"/>
    </row>
    <row r="51" spans="1:3" x14ac:dyDescent="0.3">
      <c r="A51" s="144" t="s">
        <v>1295</v>
      </c>
      <c r="B51" s="139" t="s">
        <v>1581</v>
      </c>
      <c r="C51" s="140" t="s">
        <v>1952</v>
      </c>
    </row>
    <row r="52" spans="1:3" x14ac:dyDescent="0.3">
      <c r="A52" s="141" t="s">
        <v>1562</v>
      </c>
      <c r="B52" s="142" t="s">
        <v>1581</v>
      </c>
      <c r="C52" s="143" t="s">
        <v>1952</v>
      </c>
    </row>
    <row r="53" spans="1:3" x14ac:dyDescent="0.3">
      <c r="A53" s="138" t="s">
        <v>1959</v>
      </c>
      <c r="B53" s="139" t="s">
        <v>1581</v>
      </c>
      <c r="C53" s="140" t="s">
        <v>1952</v>
      </c>
    </row>
    <row r="54" spans="1:3" x14ac:dyDescent="0.3">
      <c r="A54" s="145" t="s">
        <v>1093</v>
      </c>
      <c r="B54" s="142" t="s">
        <v>1581</v>
      </c>
      <c r="C54" s="143" t="s">
        <v>1952</v>
      </c>
    </row>
    <row r="55" spans="1:3" x14ac:dyDescent="0.3">
      <c r="A55" s="138" t="s">
        <v>1297</v>
      </c>
      <c r="B55" s="139" t="s">
        <v>1565</v>
      </c>
      <c r="C55" s="140"/>
    </row>
    <row r="56" spans="1:3" x14ac:dyDescent="0.3">
      <c r="A56" s="145" t="s">
        <v>61</v>
      </c>
      <c r="B56" s="142" t="s">
        <v>1565</v>
      </c>
      <c r="C56" s="143"/>
    </row>
    <row r="57" spans="1:3" x14ac:dyDescent="0.3">
      <c r="A57" s="138" t="s">
        <v>1960</v>
      </c>
      <c r="B57" s="139" t="s">
        <v>1565</v>
      </c>
      <c r="C57" s="140"/>
    </row>
    <row r="58" spans="1:3" x14ac:dyDescent="0.3">
      <c r="A58" s="141" t="s">
        <v>1103</v>
      </c>
      <c r="B58" s="142" t="s">
        <v>1565</v>
      </c>
      <c r="C58" s="143"/>
    </row>
    <row r="59" spans="1:3" x14ac:dyDescent="0.3">
      <c r="A59" s="138" t="s">
        <v>48</v>
      </c>
      <c r="B59" s="139" t="s">
        <v>1949</v>
      </c>
      <c r="C59" s="140"/>
    </row>
    <row r="60" spans="1:3" x14ac:dyDescent="0.3">
      <c r="A60" s="141" t="s">
        <v>49</v>
      </c>
      <c r="B60" s="142" t="s">
        <v>1546</v>
      </c>
      <c r="C60" s="143"/>
    </row>
    <row r="61" spans="1:3" x14ac:dyDescent="0.3">
      <c r="A61" s="144" t="s">
        <v>33</v>
      </c>
      <c r="B61" s="139" t="s">
        <v>1946</v>
      </c>
      <c r="C61" s="140"/>
    </row>
    <row r="62" spans="1:3" x14ac:dyDescent="0.3">
      <c r="A62" s="145" t="s">
        <v>62</v>
      </c>
      <c r="B62" s="142" t="s">
        <v>1497</v>
      </c>
      <c r="C62" s="143"/>
    </row>
    <row r="63" spans="1:3" x14ac:dyDescent="0.3">
      <c r="A63" s="144" t="s">
        <v>126</v>
      </c>
      <c r="B63" s="139" t="s">
        <v>1504</v>
      </c>
      <c r="C63" s="140"/>
    </row>
    <row r="64" spans="1:3" x14ac:dyDescent="0.3">
      <c r="A64" s="141" t="s">
        <v>25</v>
      </c>
      <c r="B64" s="142" t="s">
        <v>1502</v>
      </c>
      <c r="C64" s="143"/>
    </row>
    <row r="65" spans="1:3" x14ac:dyDescent="0.3">
      <c r="A65" s="138" t="s">
        <v>1961</v>
      </c>
      <c r="B65" s="139" t="s">
        <v>1710</v>
      </c>
      <c r="C65" s="140"/>
    </row>
    <row r="66" spans="1:3" x14ac:dyDescent="0.3">
      <c r="A66" s="145" t="s">
        <v>13</v>
      </c>
      <c r="B66" s="142" t="s">
        <v>1949</v>
      </c>
      <c r="C66" s="143"/>
    </row>
    <row r="67" spans="1:3" x14ac:dyDescent="0.3">
      <c r="A67" s="138" t="s">
        <v>68</v>
      </c>
      <c r="B67" s="139" t="s">
        <v>1549</v>
      </c>
      <c r="C67" s="140"/>
    </row>
    <row r="68" spans="1:3" x14ac:dyDescent="0.3">
      <c r="A68" s="145" t="s">
        <v>1583</v>
      </c>
      <c r="B68" s="142" t="s">
        <v>1674</v>
      </c>
      <c r="C68" s="143"/>
    </row>
    <row r="69" spans="1:3" x14ac:dyDescent="0.3">
      <c r="A69" s="138" t="s">
        <v>1311</v>
      </c>
      <c r="B69" s="139" t="s">
        <v>1674</v>
      </c>
      <c r="C69" s="140"/>
    </row>
    <row r="70" spans="1:3" x14ac:dyDescent="0.3">
      <c r="A70" s="141" t="s">
        <v>1314</v>
      </c>
      <c r="B70" s="142" t="s">
        <v>1945</v>
      </c>
      <c r="C70" s="143"/>
    </row>
    <row r="71" spans="1:3" x14ac:dyDescent="0.3">
      <c r="A71" s="138" t="s">
        <v>1791</v>
      </c>
      <c r="B71" s="139" t="s">
        <v>1791</v>
      </c>
      <c r="C71" s="140"/>
    </row>
    <row r="72" spans="1:3" x14ac:dyDescent="0.3">
      <c r="A72" s="141" t="s">
        <v>1317</v>
      </c>
      <c r="B72" s="142" t="s">
        <v>1549</v>
      </c>
      <c r="C72" s="143"/>
    </row>
    <row r="73" spans="1:3" x14ac:dyDescent="0.3">
      <c r="A73" s="138" t="s">
        <v>50</v>
      </c>
      <c r="B73" s="139" t="s">
        <v>1947</v>
      </c>
      <c r="C73" s="140"/>
    </row>
    <row r="74" spans="1:3" x14ac:dyDescent="0.3">
      <c r="A74" s="141" t="s">
        <v>51</v>
      </c>
      <c r="B74" s="142" t="s">
        <v>1693</v>
      </c>
      <c r="C74" s="143"/>
    </row>
    <row r="75" spans="1:3" x14ac:dyDescent="0.3">
      <c r="B75" s="146" t="s">
        <v>1506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4E779-4D22-4425-9F2A-0AE9EB7AB3FF}">
  <dimension ref="A3:E33"/>
  <sheetViews>
    <sheetView workbookViewId="0">
      <selection activeCell="A15" sqref="A15"/>
    </sheetView>
  </sheetViews>
  <sheetFormatPr defaultRowHeight="14.4" x14ac:dyDescent="0.3"/>
  <cols>
    <col min="1" max="1" width="83.6640625" bestFit="1" customWidth="1"/>
    <col min="2" max="2" width="27.44140625" bestFit="1" customWidth="1"/>
  </cols>
  <sheetData>
    <row r="3" spans="1:5" x14ac:dyDescent="0.3">
      <c r="A3" s="133" t="s">
        <v>1</v>
      </c>
      <c r="B3" t="s">
        <v>2</v>
      </c>
      <c r="E3">
        <v>1.75</v>
      </c>
    </row>
    <row r="4" spans="1:5" x14ac:dyDescent="0.3">
      <c r="A4" s="134" t="s">
        <v>19</v>
      </c>
      <c r="B4">
        <v>2.5</v>
      </c>
      <c r="E4">
        <v>0.5</v>
      </c>
    </row>
    <row r="5" spans="1:5" x14ac:dyDescent="0.3">
      <c r="A5" s="134" t="s">
        <v>27</v>
      </c>
      <c r="B5">
        <v>3</v>
      </c>
      <c r="D5" t="s">
        <v>52</v>
      </c>
      <c r="E5">
        <f>SUM(E3:E4)</f>
        <v>2.25</v>
      </c>
    </row>
    <row r="6" spans="1:5" x14ac:dyDescent="0.3">
      <c r="A6" s="134" t="s">
        <v>28</v>
      </c>
      <c r="B6">
        <v>47.5</v>
      </c>
    </row>
    <row r="7" spans="1:5" x14ac:dyDescent="0.3">
      <c r="A7" s="134" t="s">
        <v>36</v>
      </c>
      <c r="B7">
        <v>0.25</v>
      </c>
    </row>
    <row r="8" spans="1:5" x14ac:dyDescent="0.3">
      <c r="A8" s="134" t="s">
        <v>9</v>
      </c>
      <c r="B8">
        <v>2</v>
      </c>
    </row>
    <row r="9" spans="1:5" x14ac:dyDescent="0.3">
      <c r="A9" s="134" t="s">
        <v>40</v>
      </c>
      <c r="B9">
        <v>8.75</v>
      </c>
    </row>
    <row r="10" spans="1:5" x14ac:dyDescent="0.3">
      <c r="A10" s="134" t="s">
        <v>41</v>
      </c>
      <c r="B10">
        <v>2</v>
      </c>
    </row>
    <row r="11" spans="1:5" x14ac:dyDescent="0.3">
      <c r="A11" s="134" t="s">
        <v>23</v>
      </c>
      <c r="B11">
        <v>2.5</v>
      </c>
    </row>
    <row r="12" spans="1:5" x14ac:dyDescent="0.3">
      <c r="A12" s="134" t="s">
        <v>31</v>
      </c>
      <c r="B12">
        <v>1.25</v>
      </c>
    </row>
    <row r="13" spans="1:5" x14ac:dyDescent="0.3">
      <c r="A13" s="134" t="s">
        <v>53</v>
      </c>
      <c r="B13">
        <v>7.25</v>
      </c>
    </row>
    <row r="14" spans="1:5" x14ac:dyDescent="0.3">
      <c r="A14" s="134" t="s">
        <v>43</v>
      </c>
      <c r="B14">
        <v>3.75</v>
      </c>
    </row>
    <row r="15" spans="1:5" x14ac:dyDescent="0.3">
      <c r="A15" s="134" t="s">
        <v>54</v>
      </c>
    </row>
    <row r="16" spans="1:5" x14ac:dyDescent="0.3">
      <c r="A16" s="134" t="s">
        <v>45</v>
      </c>
      <c r="B16">
        <v>4.25</v>
      </c>
    </row>
    <row r="17" spans="1:2" x14ac:dyDescent="0.3">
      <c r="A17" s="134" t="s">
        <v>55</v>
      </c>
      <c r="B17">
        <v>0.25</v>
      </c>
    </row>
    <row r="18" spans="1:2" x14ac:dyDescent="0.3">
      <c r="A18" s="134" t="s">
        <v>5</v>
      </c>
      <c r="B18">
        <v>4.5</v>
      </c>
    </row>
    <row r="19" spans="1:2" x14ac:dyDescent="0.3">
      <c r="A19" s="134" t="s">
        <v>56</v>
      </c>
      <c r="B19">
        <v>0.25</v>
      </c>
    </row>
    <row r="20" spans="1:2" x14ac:dyDescent="0.3">
      <c r="A20" s="134" t="s">
        <v>57</v>
      </c>
      <c r="B20">
        <v>0.25</v>
      </c>
    </row>
    <row r="21" spans="1:2" x14ac:dyDescent="0.3">
      <c r="A21" s="134" t="s">
        <v>58</v>
      </c>
      <c r="B21">
        <v>0.25</v>
      </c>
    </row>
    <row r="22" spans="1:2" x14ac:dyDescent="0.3">
      <c r="A22" s="134" t="s">
        <v>59</v>
      </c>
      <c r="B22">
        <v>1.5</v>
      </c>
    </row>
    <row r="23" spans="1:2" x14ac:dyDescent="0.3">
      <c r="A23" s="134" t="s">
        <v>60</v>
      </c>
      <c r="B23">
        <v>0.75</v>
      </c>
    </row>
    <row r="24" spans="1:2" x14ac:dyDescent="0.3">
      <c r="A24" s="134" t="s">
        <v>61</v>
      </c>
      <c r="B24">
        <v>2.5</v>
      </c>
    </row>
    <row r="25" spans="1:2" x14ac:dyDescent="0.3">
      <c r="A25" s="134" t="s">
        <v>48</v>
      </c>
      <c r="B25">
        <v>2.5</v>
      </c>
    </row>
    <row r="26" spans="1:2" x14ac:dyDescent="0.3">
      <c r="A26" s="134" t="s">
        <v>49</v>
      </c>
      <c r="B26">
        <v>5.75</v>
      </c>
    </row>
    <row r="27" spans="1:2" x14ac:dyDescent="0.3">
      <c r="A27" s="134" t="s">
        <v>33</v>
      </c>
      <c r="B27">
        <v>0.75</v>
      </c>
    </row>
    <row r="28" spans="1:2" x14ac:dyDescent="0.3">
      <c r="A28" s="134" t="s">
        <v>62</v>
      </c>
      <c r="B28">
        <v>1</v>
      </c>
    </row>
    <row r="29" spans="1:2" x14ac:dyDescent="0.3">
      <c r="A29" s="134" t="s">
        <v>25</v>
      </c>
      <c r="B29">
        <v>10.75</v>
      </c>
    </row>
    <row r="30" spans="1:2" x14ac:dyDescent="0.3">
      <c r="A30" s="134" t="s">
        <v>13</v>
      </c>
      <c r="B30">
        <v>1.5</v>
      </c>
    </row>
    <row r="31" spans="1:2" x14ac:dyDescent="0.3">
      <c r="A31" s="134" t="s">
        <v>51</v>
      </c>
      <c r="B31">
        <v>1.25</v>
      </c>
    </row>
    <row r="32" spans="1:2" x14ac:dyDescent="0.3">
      <c r="A32" s="134" t="s">
        <v>15</v>
      </c>
      <c r="B32">
        <v>38.75</v>
      </c>
    </row>
    <row r="33" spans="1:2" x14ac:dyDescent="0.3">
      <c r="A33" s="134" t="s">
        <v>34</v>
      </c>
      <c r="B33">
        <v>157.5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9773A-3840-4173-AF64-F506CE0A604D}">
  <dimension ref="A2:E43"/>
  <sheetViews>
    <sheetView workbookViewId="0">
      <selection activeCell="A11" sqref="A11"/>
    </sheetView>
  </sheetViews>
  <sheetFormatPr defaultRowHeight="14.4" x14ac:dyDescent="0.3"/>
  <cols>
    <col min="1" max="1" width="83.6640625" bestFit="1" customWidth="1"/>
    <col min="2" max="2" width="27.44140625" bestFit="1" customWidth="1"/>
  </cols>
  <sheetData>
    <row r="2" spans="1:5" x14ac:dyDescent="0.3">
      <c r="A2" t="s">
        <v>63</v>
      </c>
    </row>
    <row r="3" spans="1:5" x14ac:dyDescent="0.3">
      <c r="A3" s="133" t="s">
        <v>1</v>
      </c>
      <c r="B3" t="s">
        <v>2</v>
      </c>
    </row>
    <row r="4" spans="1:5" x14ac:dyDescent="0.3">
      <c r="A4" s="134" t="s">
        <v>19</v>
      </c>
      <c r="B4">
        <v>31.25</v>
      </c>
    </row>
    <row r="5" spans="1:5" x14ac:dyDescent="0.3">
      <c r="A5" s="134" t="s">
        <v>27</v>
      </c>
      <c r="B5">
        <v>1.25</v>
      </c>
      <c r="E5">
        <v>2.25</v>
      </c>
    </row>
    <row r="6" spans="1:5" x14ac:dyDescent="0.3">
      <c r="A6" s="134" t="s">
        <v>28</v>
      </c>
      <c r="B6">
        <v>2.5</v>
      </c>
      <c r="E6">
        <v>0.75</v>
      </c>
    </row>
    <row r="7" spans="1:5" x14ac:dyDescent="0.3">
      <c r="A7" s="134" t="s">
        <v>64</v>
      </c>
      <c r="B7">
        <v>3.25</v>
      </c>
    </row>
    <row r="8" spans="1:5" x14ac:dyDescent="0.3">
      <c r="A8" s="134" t="s">
        <v>9</v>
      </c>
      <c r="B8">
        <v>1.5</v>
      </c>
    </row>
    <row r="9" spans="1:5" x14ac:dyDescent="0.3">
      <c r="A9" s="134" t="s">
        <v>38</v>
      </c>
      <c r="B9">
        <v>0.5</v>
      </c>
    </row>
    <row r="10" spans="1:5" x14ac:dyDescent="0.3">
      <c r="A10" s="134" t="s">
        <v>11</v>
      </c>
      <c r="B10">
        <v>6.5</v>
      </c>
    </row>
    <row r="11" spans="1:5" x14ac:dyDescent="0.3">
      <c r="A11" s="134" t="s">
        <v>40</v>
      </c>
      <c r="B11">
        <v>1.75</v>
      </c>
    </row>
    <row r="12" spans="1:5" x14ac:dyDescent="0.3">
      <c r="A12" s="134" t="s">
        <v>41</v>
      </c>
      <c r="B12">
        <v>1</v>
      </c>
    </row>
    <row r="13" spans="1:5" x14ac:dyDescent="0.3">
      <c r="A13" s="134" t="s">
        <v>23</v>
      </c>
      <c r="B13">
        <v>1.75</v>
      </c>
    </row>
    <row r="14" spans="1:5" x14ac:dyDescent="0.3">
      <c r="A14" s="134" t="s">
        <v>65</v>
      </c>
      <c r="B14">
        <v>0.25</v>
      </c>
    </row>
    <row r="15" spans="1:5" x14ac:dyDescent="0.3">
      <c r="A15" s="134" t="s">
        <v>31</v>
      </c>
      <c r="B15">
        <v>5.25</v>
      </c>
    </row>
    <row r="16" spans="1:5" x14ac:dyDescent="0.3">
      <c r="A16" s="134" t="s">
        <v>53</v>
      </c>
      <c r="B16">
        <v>11.75</v>
      </c>
    </row>
    <row r="17" spans="1:2" x14ac:dyDescent="0.3">
      <c r="A17" s="134" t="s">
        <v>43</v>
      </c>
      <c r="B17">
        <v>0.25</v>
      </c>
    </row>
    <row r="18" spans="1:2" x14ac:dyDescent="0.3">
      <c r="A18" s="135" t="s">
        <v>66</v>
      </c>
      <c r="B18">
        <v>0.25</v>
      </c>
    </row>
    <row r="19" spans="1:2" x14ac:dyDescent="0.3">
      <c r="A19" s="134" t="s">
        <v>44</v>
      </c>
      <c r="B19">
        <v>1.5</v>
      </c>
    </row>
    <row r="20" spans="1:2" x14ac:dyDescent="0.3">
      <c r="A20" s="134" t="s">
        <v>45</v>
      </c>
      <c r="B20">
        <v>1.25</v>
      </c>
    </row>
    <row r="21" spans="1:2" x14ac:dyDescent="0.3">
      <c r="A21" s="134" t="s">
        <v>46</v>
      </c>
      <c r="B21">
        <v>0.75</v>
      </c>
    </row>
    <row r="22" spans="1:2" x14ac:dyDescent="0.3">
      <c r="A22" s="135" t="s">
        <v>18</v>
      </c>
      <c r="B22">
        <v>0.75</v>
      </c>
    </row>
    <row r="23" spans="1:2" x14ac:dyDescent="0.3">
      <c r="A23" s="134" t="s">
        <v>67</v>
      </c>
      <c r="B23">
        <v>2.25</v>
      </c>
    </row>
    <row r="24" spans="1:2" x14ac:dyDescent="0.3">
      <c r="A24" s="134" t="s">
        <v>5</v>
      </c>
      <c r="B24">
        <v>3</v>
      </c>
    </row>
    <row r="25" spans="1:2" x14ac:dyDescent="0.3">
      <c r="A25" s="134" t="s">
        <v>56</v>
      </c>
      <c r="B25">
        <v>0.25</v>
      </c>
    </row>
    <row r="26" spans="1:2" x14ac:dyDescent="0.3">
      <c r="A26" s="134" t="s">
        <v>32</v>
      </c>
      <c r="B26">
        <v>3.75</v>
      </c>
    </row>
    <row r="27" spans="1:2" x14ac:dyDescent="0.3">
      <c r="A27" s="134" t="s">
        <v>57</v>
      </c>
      <c r="B27">
        <v>3.25</v>
      </c>
    </row>
    <row r="28" spans="1:2" x14ac:dyDescent="0.3">
      <c r="A28" s="134" t="s">
        <v>48</v>
      </c>
      <c r="B28">
        <v>2.5</v>
      </c>
    </row>
    <row r="29" spans="1:2" x14ac:dyDescent="0.3">
      <c r="A29" s="134" t="s">
        <v>49</v>
      </c>
      <c r="B29">
        <v>3.25</v>
      </c>
    </row>
    <row r="30" spans="1:2" x14ac:dyDescent="0.3">
      <c r="A30" s="134" t="s">
        <v>33</v>
      </c>
      <c r="B30">
        <v>0.75</v>
      </c>
    </row>
    <row r="31" spans="1:2" x14ac:dyDescent="0.3">
      <c r="A31" s="134" t="s">
        <v>62</v>
      </c>
      <c r="B31">
        <v>1.75</v>
      </c>
    </row>
    <row r="32" spans="1:2" x14ac:dyDescent="0.3">
      <c r="A32" s="134" t="s">
        <v>25</v>
      </c>
      <c r="B32">
        <v>5.75</v>
      </c>
    </row>
    <row r="33" spans="1:2" x14ac:dyDescent="0.3">
      <c r="A33" s="134" t="s">
        <v>68</v>
      </c>
      <c r="B33">
        <v>2</v>
      </c>
    </row>
    <row r="34" spans="1:2" x14ac:dyDescent="0.3">
      <c r="A34" s="134" t="s">
        <v>50</v>
      </c>
      <c r="B34">
        <v>0.75</v>
      </c>
    </row>
    <row r="35" spans="1:2" x14ac:dyDescent="0.3">
      <c r="A35" s="134" t="s">
        <v>51</v>
      </c>
      <c r="B35">
        <v>5</v>
      </c>
    </row>
    <row r="36" spans="1:2" x14ac:dyDescent="0.3">
      <c r="A36" s="134" t="s">
        <v>15</v>
      </c>
      <c r="B36">
        <v>66.75</v>
      </c>
    </row>
    <row r="37" spans="1:2" x14ac:dyDescent="0.3">
      <c r="A37" s="135" t="s">
        <v>69</v>
      </c>
      <c r="B37">
        <v>33.5</v>
      </c>
    </row>
    <row r="38" spans="1:2" x14ac:dyDescent="0.3">
      <c r="A38" s="135" t="s">
        <v>6</v>
      </c>
      <c r="B38">
        <v>1</v>
      </c>
    </row>
    <row r="39" spans="1:2" x14ac:dyDescent="0.3">
      <c r="A39" s="135" t="s">
        <v>66</v>
      </c>
      <c r="B39">
        <v>26.25</v>
      </c>
    </row>
    <row r="40" spans="1:2" x14ac:dyDescent="0.3">
      <c r="A40" s="135" t="s">
        <v>10</v>
      </c>
      <c r="B40">
        <v>4.5</v>
      </c>
    </row>
    <row r="41" spans="1:2" x14ac:dyDescent="0.3">
      <c r="A41" s="135" t="s">
        <v>22</v>
      </c>
      <c r="B41">
        <v>1.5</v>
      </c>
    </row>
    <row r="42" spans="1:2" x14ac:dyDescent="0.3">
      <c r="A42" s="135" t="s">
        <v>15</v>
      </c>
    </row>
    <row r="43" spans="1:2" x14ac:dyDescent="0.3">
      <c r="A43" s="134" t="s">
        <v>34</v>
      </c>
      <c r="B43">
        <v>173.25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B570A-C1C8-4062-9D7C-E1A94FC93A08}">
  <dimension ref="A1:G35"/>
  <sheetViews>
    <sheetView topLeftCell="A3" workbookViewId="0">
      <selection activeCell="B15" sqref="B15"/>
    </sheetView>
  </sheetViews>
  <sheetFormatPr defaultRowHeight="14.4" x14ac:dyDescent="0.3"/>
  <cols>
    <col min="1" max="1" width="9.109375" style="81"/>
    <col min="2" max="2" width="39.109375" style="57" customWidth="1"/>
    <col min="3" max="3" width="47.44140625" style="84" customWidth="1"/>
    <col min="7" max="7" width="44.33203125" customWidth="1"/>
  </cols>
  <sheetData>
    <row r="1" spans="1:7" ht="24.75" customHeight="1" x14ac:dyDescent="0.3">
      <c r="A1" s="81" t="s">
        <v>70</v>
      </c>
      <c r="B1" s="57" t="s">
        <v>71</v>
      </c>
      <c r="C1" s="82" t="s">
        <v>72</v>
      </c>
      <c r="G1" t="s">
        <v>73</v>
      </c>
    </row>
    <row r="2" spans="1:7" ht="24.75" customHeight="1" x14ac:dyDescent="0.3">
      <c r="A2" s="81">
        <v>1</v>
      </c>
      <c r="B2" s="57" t="s">
        <v>46</v>
      </c>
      <c r="C2" s="83" t="s">
        <v>44</v>
      </c>
      <c r="G2" t="s">
        <v>74</v>
      </c>
    </row>
    <row r="3" spans="1:7" ht="21" customHeight="1" x14ac:dyDescent="0.3">
      <c r="A3" s="81">
        <v>2</v>
      </c>
      <c r="B3" s="44" t="s">
        <v>75</v>
      </c>
      <c r="C3" s="83" t="s">
        <v>9</v>
      </c>
      <c r="G3" t="s">
        <v>76</v>
      </c>
    </row>
    <row r="4" spans="1:7" ht="24.75" customHeight="1" x14ac:dyDescent="0.3">
      <c r="A4" s="81">
        <v>3</v>
      </c>
      <c r="B4" s="57" t="s">
        <v>62</v>
      </c>
      <c r="C4" s="83" t="s">
        <v>26</v>
      </c>
      <c r="G4" t="s">
        <v>77</v>
      </c>
    </row>
    <row r="5" spans="1:7" ht="24.75" customHeight="1" x14ac:dyDescent="0.3">
      <c r="A5" s="81">
        <v>4</v>
      </c>
      <c r="B5" s="62" t="s">
        <v>5</v>
      </c>
      <c r="C5" s="83" t="s">
        <v>45</v>
      </c>
    </row>
    <row r="6" spans="1:7" ht="24.75" customHeight="1" x14ac:dyDescent="0.3">
      <c r="A6" s="81">
        <v>5</v>
      </c>
      <c r="B6" s="62" t="s">
        <v>11</v>
      </c>
      <c r="C6" s="83" t="s">
        <v>40</v>
      </c>
      <c r="G6" s="79"/>
    </row>
    <row r="7" spans="1:7" ht="24.75" customHeight="1" x14ac:dyDescent="0.3">
      <c r="A7" s="81">
        <v>6</v>
      </c>
      <c r="B7" s="62" t="s">
        <v>44</v>
      </c>
      <c r="C7" s="83" t="s">
        <v>36</v>
      </c>
      <c r="G7" s="1"/>
    </row>
    <row r="8" spans="1:7" ht="24.75" customHeight="1" x14ac:dyDescent="0.3">
      <c r="A8" s="81">
        <v>7</v>
      </c>
      <c r="B8" s="57" t="s">
        <v>19</v>
      </c>
      <c r="C8" s="82" t="s">
        <v>78</v>
      </c>
    </row>
    <row r="9" spans="1:7" ht="24.75" customHeight="1" x14ac:dyDescent="0.3">
      <c r="A9" s="81">
        <v>8</v>
      </c>
      <c r="B9" s="62" t="s">
        <v>42</v>
      </c>
      <c r="C9" s="83" t="s">
        <v>38</v>
      </c>
    </row>
    <row r="10" spans="1:7" ht="24.75" customHeight="1" x14ac:dyDescent="0.3">
      <c r="A10" s="81">
        <v>9</v>
      </c>
      <c r="B10" s="62" t="s">
        <v>32</v>
      </c>
      <c r="C10" s="84" t="s">
        <v>79</v>
      </c>
    </row>
    <row r="11" spans="1:7" ht="24.75" customHeight="1" x14ac:dyDescent="0.3">
      <c r="A11" s="81">
        <v>10</v>
      </c>
      <c r="B11" s="44" t="s">
        <v>28</v>
      </c>
      <c r="C11" s="83" t="s">
        <v>80</v>
      </c>
      <c r="G11" s="1"/>
    </row>
    <row r="12" spans="1:7" ht="24.75" customHeight="1" x14ac:dyDescent="0.3">
      <c r="A12" s="81">
        <v>11</v>
      </c>
      <c r="B12" s="62" t="s">
        <v>47</v>
      </c>
      <c r="C12" s="83" t="s">
        <v>81</v>
      </c>
      <c r="G12" s="1"/>
    </row>
    <row r="13" spans="1:7" ht="24.75" customHeight="1" x14ac:dyDescent="0.3">
      <c r="A13" s="81">
        <v>12</v>
      </c>
      <c r="B13" s="62" t="s">
        <v>23</v>
      </c>
      <c r="C13" s="83" t="s">
        <v>82</v>
      </c>
    </row>
    <row r="14" spans="1:7" ht="24.75" customHeight="1" x14ac:dyDescent="0.3">
      <c r="A14" s="81">
        <v>13</v>
      </c>
      <c r="B14" s="62" t="s">
        <v>33</v>
      </c>
      <c r="C14" s="83"/>
    </row>
    <row r="15" spans="1:7" ht="24.75" customHeight="1" x14ac:dyDescent="0.3">
      <c r="A15" s="81">
        <v>14</v>
      </c>
      <c r="B15" s="62" t="s">
        <v>51</v>
      </c>
      <c r="G15" s="1"/>
    </row>
    <row r="16" spans="1:7" ht="24.75" customHeight="1" x14ac:dyDescent="0.3">
      <c r="A16" s="81">
        <v>15</v>
      </c>
      <c r="B16" s="62" t="s">
        <v>50</v>
      </c>
      <c r="G16" s="1"/>
    </row>
    <row r="17" spans="1:7" ht="24.75" customHeight="1" x14ac:dyDescent="0.3">
      <c r="A17" s="81">
        <v>16</v>
      </c>
      <c r="B17" s="62" t="s">
        <v>43</v>
      </c>
      <c r="G17" s="79"/>
    </row>
    <row r="18" spans="1:7" ht="24.75" customHeight="1" x14ac:dyDescent="0.3">
      <c r="A18" s="81">
        <v>17</v>
      </c>
      <c r="B18" s="62" t="s">
        <v>49</v>
      </c>
      <c r="G18" s="1"/>
    </row>
    <row r="19" spans="1:7" ht="24.75" customHeight="1" x14ac:dyDescent="0.3">
      <c r="A19" s="81">
        <v>18</v>
      </c>
      <c r="B19" s="62" t="s">
        <v>31</v>
      </c>
      <c r="G19" s="79"/>
    </row>
    <row r="20" spans="1:7" ht="24.75" customHeight="1" x14ac:dyDescent="0.3">
      <c r="A20" s="81">
        <v>19</v>
      </c>
      <c r="B20" s="57" t="s">
        <v>83</v>
      </c>
      <c r="G20" s="1"/>
    </row>
    <row r="21" spans="1:7" ht="24.75" customHeight="1" x14ac:dyDescent="0.3">
      <c r="A21" s="81">
        <v>20</v>
      </c>
      <c r="B21" s="62" t="s">
        <v>27</v>
      </c>
      <c r="G21" s="1"/>
    </row>
    <row r="22" spans="1:7" ht="24.75" customHeight="1" x14ac:dyDescent="0.3">
      <c r="A22" s="81">
        <v>21</v>
      </c>
      <c r="B22" s="62" t="s">
        <v>37</v>
      </c>
      <c r="G22" s="79"/>
    </row>
    <row r="23" spans="1:7" ht="24.75" customHeight="1" x14ac:dyDescent="0.3">
      <c r="A23" s="81">
        <v>22</v>
      </c>
      <c r="B23" s="57" t="s">
        <v>25</v>
      </c>
      <c r="G23" s="1"/>
    </row>
    <row r="24" spans="1:7" ht="24.75" customHeight="1" x14ac:dyDescent="0.3">
      <c r="A24" s="81">
        <v>23</v>
      </c>
      <c r="B24" s="63" t="s">
        <v>39</v>
      </c>
      <c r="G24" s="80"/>
    </row>
    <row r="25" spans="1:7" ht="24.75" customHeight="1" x14ac:dyDescent="0.3">
      <c r="A25" s="81">
        <v>24</v>
      </c>
      <c r="B25" s="44" t="s">
        <v>57</v>
      </c>
      <c r="G25" s="43"/>
    </row>
    <row r="26" spans="1:7" ht="24.75" customHeight="1" x14ac:dyDescent="0.3">
      <c r="A26" s="81">
        <v>25</v>
      </c>
      <c r="B26" s="57" t="s">
        <v>84</v>
      </c>
    </row>
    <row r="27" spans="1:7" x14ac:dyDescent="0.3">
      <c r="A27" s="81">
        <v>26</v>
      </c>
      <c r="B27" s="57" t="s">
        <v>85</v>
      </c>
    </row>
    <row r="28" spans="1:7" ht="28.8" x14ac:dyDescent="0.3">
      <c r="A28" s="81">
        <v>27</v>
      </c>
      <c r="B28" s="44" t="s">
        <v>11</v>
      </c>
    </row>
    <row r="29" spans="1:7" ht="28.8" x14ac:dyDescent="0.3">
      <c r="A29" s="81">
        <v>28</v>
      </c>
      <c r="B29" s="44" t="s">
        <v>5</v>
      </c>
    </row>
    <row r="30" spans="1:7" ht="28.8" x14ac:dyDescent="0.3">
      <c r="A30" s="81">
        <v>29</v>
      </c>
      <c r="B30" s="57" t="s">
        <v>86</v>
      </c>
    </row>
    <row r="31" spans="1:7" ht="28.8" x14ac:dyDescent="0.3">
      <c r="A31" s="81">
        <v>30</v>
      </c>
      <c r="B31" s="57" t="s">
        <v>87</v>
      </c>
    </row>
    <row r="32" spans="1:7" ht="28.8" x14ac:dyDescent="0.3">
      <c r="A32" s="81">
        <v>31</v>
      </c>
      <c r="B32" s="57" t="s">
        <v>88</v>
      </c>
    </row>
    <row r="33" spans="1:2" ht="28.8" x14ac:dyDescent="0.3">
      <c r="A33" s="81">
        <v>32</v>
      </c>
      <c r="B33" s="58" t="s">
        <v>65</v>
      </c>
    </row>
    <row r="34" spans="1:2" x14ac:dyDescent="0.3">
      <c r="A34" s="81">
        <v>33</v>
      </c>
      <c r="B34" s="57" t="s">
        <v>56</v>
      </c>
    </row>
    <row r="35" spans="1:2" ht="28.8" x14ac:dyDescent="0.3">
      <c r="A35" s="81">
        <v>34</v>
      </c>
      <c r="B35" s="57" t="s">
        <v>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B368F-51B0-4006-8312-F87A2DA24D32}">
  <dimension ref="A1:AW185"/>
  <sheetViews>
    <sheetView topLeftCell="AD8" workbookViewId="0">
      <selection activeCell="AH17" sqref="AH17"/>
    </sheetView>
  </sheetViews>
  <sheetFormatPr defaultRowHeight="14.4" x14ac:dyDescent="0.3"/>
  <cols>
    <col min="1" max="1" width="12.88671875" customWidth="1"/>
    <col min="2" max="2" width="5.5546875" customWidth="1"/>
    <col min="3" max="3" width="35.5546875" customWidth="1"/>
    <col min="4" max="4" width="9.109375" style="33"/>
    <col min="5" max="5" width="21" customWidth="1"/>
    <col min="6" max="6" width="9.109375" style="27"/>
    <col min="7" max="7" width="10.5546875" customWidth="1"/>
    <col min="8" max="8" width="6.33203125" customWidth="1"/>
    <col min="9" max="9" width="23" customWidth="1"/>
    <col min="11" max="11" width="21" customWidth="1"/>
    <col min="13" max="13" width="13" customWidth="1"/>
    <col min="16" max="16" width="28.109375" customWidth="1"/>
    <col min="17" max="17" width="9.109375" style="27"/>
    <col min="18" max="18" width="20.33203125" customWidth="1"/>
    <col min="19" max="19" width="9.109375" style="36"/>
    <col min="22" max="22" width="24.88671875" customWidth="1"/>
    <col min="24" max="24" width="24.109375" customWidth="1"/>
    <col min="25" max="25" width="9.109375" style="20"/>
    <col min="26" max="26" width="13" style="1" customWidth="1"/>
    <col min="27" max="27" width="9.109375" style="1"/>
    <col min="28" max="28" width="28.44140625" style="57" customWidth="1"/>
    <col min="29" max="29" width="9.109375" style="1"/>
    <col min="30" max="30" width="13.88671875" customWidth="1"/>
    <col min="31" max="31" width="9.109375" style="66"/>
    <col min="32" max="33" width="9.109375" style="1"/>
    <col min="34" max="34" width="29.88671875" style="1" customWidth="1"/>
    <col min="35" max="35" width="9.109375" style="1"/>
    <col min="36" max="36" width="23" style="1" customWidth="1"/>
    <col min="37" max="37" width="9.109375" style="66"/>
    <col min="40" max="40" width="82.6640625" customWidth="1"/>
    <col min="43" max="43" width="9.109375" style="20"/>
    <col min="46" max="46" width="34.109375" customWidth="1"/>
    <col min="48" max="48" width="20.88671875" customWidth="1"/>
    <col min="49" max="49" width="9.109375" style="20"/>
  </cols>
  <sheetData>
    <row r="1" spans="1:49" x14ac:dyDescent="0.3">
      <c r="A1" s="19" t="s">
        <v>89</v>
      </c>
      <c r="F1" s="36"/>
      <c r="G1" s="19" t="s">
        <v>90</v>
      </c>
      <c r="L1" s="20"/>
      <c r="M1" s="46">
        <v>45467</v>
      </c>
      <c r="T1" s="56">
        <v>45474</v>
      </c>
      <c r="Z1" s="65">
        <v>45528</v>
      </c>
      <c r="AF1" s="65">
        <v>45559</v>
      </c>
      <c r="AL1" s="65">
        <v>45589</v>
      </c>
      <c r="AR1" s="65">
        <v>45620</v>
      </c>
    </row>
    <row r="2" spans="1:49" x14ac:dyDescent="0.3">
      <c r="A2" s="11" t="s">
        <v>91</v>
      </c>
      <c r="B2" s="12" t="s">
        <v>92</v>
      </c>
      <c r="C2" s="14" t="s">
        <v>93</v>
      </c>
      <c r="D2" s="15" t="s">
        <v>94</v>
      </c>
      <c r="E2" s="13" t="s">
        <v>95</v>
      </c>
      <c r="F2" s="31" t="s">
        <v>96</v>
      </c>
      <c r="G2" s="11" t="s">
        <v>91</v>
      </c>
      <c r="H2" s="12" t="s">
        <v>92</v>
      </c>
      <c r="I2" s="14" t="s">
        <v>93</v>
      </c>
      <c r="J2" s="15" t="s">
        <v>94</v>
      </c>
      <c r="K2" s="13" t="s">
        <v>95</v>
      </c>
      <c r="L2" s="18" t="s">
        <v>96</v>
      </c>
      <c r="M2" s="11" t="s">
        <v>91</v>
      </c>
      <c r="N2" s="12"/>
      <c r="O2" s="12" t="s">
        <v>92</v>
      </c>
      <c r="P2" s="48" t="s">
        <v>93</v>
      </c>
      <c r="Q2" s="49" t="s">
        <v>94</v>
      </c>
      <c r="R2" s="50" t="s">
        <v>95</v>
      </c>
      <c r="S2" s="31" t="s">
        <v>96</v>
      </c>
      <c r="T2" s="28" t="s">
        <v>91</v>
      </c>
      <c r="U2" s="29" t="s">
        <v>92</v>
      </c>
      <c r="V2" s="48" t="s">
        <v>93</v>
      </c>
      <c r="W2" s="49" t="s">
        <v>94</v>
      </c>
      <c r="X2" s="55" t="s">
        <v>95</v>
      </c>
      <c r="Y2" s="18" t="s">
        <v>96</v>
      </c>
      <c r="Z2" s="28" t="s">
        <v>91</v>
      </c>
      <c r="AA2" s="29" t="s">
        <v>92</v>
      </c>
      <c r="AB2" s="48" t="s">
        <v>93</v>
      </c>
      <c r="AC2" s="49" t="s">
        <v>94</v>
      </c>
      <c r="AD2" s="55" t="s">
        <v>95</v>
      </c>
      <c r="AE2" s="67" t="s">
        <v>96</v>
      </c>
      <c r="AF2" s="29" t="s">
        <v>91</v>
      </c>
      <c r="AG2" s="29" t="s">
        <v>92</v>
      </c>
      <c r="AH2" s="58" t="s">
        <v>93</v>
      </c>
      <c r="AI2" s="58" t="s">
        <v>94</v>
      </c>
      <c r="AJ2" s="74" t="s">
        <v>95</v>
      </c>
      <c r="AK2" s="67" t="s">
        <v>96</v>
      </c>
      <c r="AL2" t="s">
        <v>91</v>
      </c>
      <c r="AM2" t="s">
        <v>92</v>
      </c>
      <c r="AN2" s="100" t="s">
        <v>93</v>
      </c>
      <c r="AO2" s="100" t="s">
        <v>94</v>
      </c>
      <c r="AP2" s="10" t="s">
        <v>95</v>
      </c>
      <c r="AQ2" s="17" t="s">
        <v>96</v>
      </c>
      <c r="AR2" t="s">
        <v>91</v>
      </c>
      <c r="AS2" t="s">
        <v>92</v>
      </c>
      <c r="AT2" s="100" t="s">
        <v>93</v>
      </c>
      <c r="AU2" s="100" t="s">
        <v>94</v>
      </c>
      <c r="AV2" s="10" t="s">
        <v>95</v>
      </c>
      <c r="AW2" s="17" t="s">
        <v>96</v>
      </c>
    </row>
    <row r="3" spans="1:49" ht="36.75" customHeight="1" x14ac:dyDescent="0.3">
      <c r="A3" s="11" t="s">
        <v>97</v>
      </c>
      <c r="B3" s="16">
        <v>1</v>
      </c>
      <c r="C3" s="1" t="s">
        <v>98</v>
      </c>
      <c r="D3" s="34">
        <v>9.5</v>
      </c>
      <c r="E3" t="s">
        <v>99</v>
      </c>
      <c r="F3" s="30">
        <v>20</v>
      </c>
      <c r="G3" s="25" t="s">
        <v>100</v>
      </c>
      <c r="H3">
        <v>1</v>
      </c>
      <c r="I3" s="4" t="s">
        <v>9</v>
      </c>
      <c r="J3" s="22">
        <v>22.5</v>
      </c>
      <c r="K3" t="s">
        <v>4</v>
      </c>
      <c r="L3" s="30">
        <v>47.5</v>
      </c>
      <c r="M3" t="s">
        <v>101</v>
      </c>
      <c r="N3">
        <v>25</v>
      </c>
      <c r="O3">
        <v>1</v>
      </c>
      <c r="P3" s="51" t="s">
        <v>60</v>
      </c>
      <c r="Q3" s="27">
        <v>2.75</v>
      </c>
      <c r="R3" s="10" t="s">
        <v>4</v>
      </c>
      <c r="S3" s="36">
        <v>35.75</v>
      </c>
      <c r="T3" s="1" t="s">
        <v>101</v>
      </c>
      <c r="U3" s="1">
        <v>26</v>
      </c>
      <c r="V3" s="57" t="s">
        <v>19</v>
      </c>
      <c r="W3" s="1">
        <v>0.25</v>
      </c>
      <c r="X3" s="10" t="s">
        <v>4</v>
      </c>
      <c r="Y3" s="20">
        <v>18.5</v>
      </c>
      <c r="Z3" s="1" t="s">
        <v>101</v>
      </c>
      <c r="AA3" s="1">
        <v>28</v>
      </c>
      <c r="AB3" s="57" t="s">
        <v>46</v>
      </c>
      <c r="AC3" s="1">
        <v>7.75</v>
      </c>
      <c r="AD3" s="10" t="s">
        <v>4</v>
      </c>
      <c r="AE3" s="66">
        <v>3</v>
      </c>
      <c r="AF3" s="1" t="s">
        <v>101</v>
      </c>
      <c r="AG3" s="1">
        <v>26</v>
      </c>
      <c r="AH3" s="57" t="s">
        <v>27</v>
      </c>
      <c r="AI3" s="1">
        <v>3</v>
      </c>
      <c r="AJ3" s="60" t="s">
        <v>4</v>
      </c>
      <c r="AK3" s="66">
        <v>19.5</v>
      </c>
      <c r="AL3" t="s">
        <v>101</v>
      </c>
      <c r="AM3">
        <v>33</v>
      </c>
      <c r="AN3" s="100" t="s">
        <v>27</v>
      </c>
      <c r="AO3">
        <v>1.25</v>
      </c>
      <c r="AP3" s="10" t="s">
        <v>4</v>
      </c>
      <c r="AQ3" s="20">
        <v>9</v>
      </c>
      <c r="AR3" t="s">
        <v>101</v>
      </c>
      <c r="AS3">
        <v>13</v>
      </c>
      <c r="AT3" s="100" t="s">
        <v>19</v>
      </c>
      <c r="AU3">
        <v>26.25</v>
      </c>
      <c r="AV3" s="10" t="s">
        <v>4</v>
      </c>
      <c r="AW3" s="20">
        <v>9</v>
      </c>
    </row>
    <row r="4" spans="1:49" ht="36.75" customHeight="1" x14ac:dyDescent="0.3">
      <c r="A4" t="s">
        <v>102</v>
      </c>
      <c r="B4" s="16">
        <v>2</v>
      </c>
      <c r="C4" s="1" t="s">
        <v>103</v>
      </c>
      <c r="D4" s="34">
        <v>12.75</v>
      </c>
      <c r="E4" t="s">
        <v>22</v>
      </c>
      <c r="F4" s="30">
        <v>2.25</v>
      </c>
      <c r="G4" s="1" t="s">
        <v>104</v>
      </c>
      <c r="H4">
        <v>2</v>
      </c>
      <c r="I4" s="4" t="s">
        <v>28</v>
      </c>
      <c r="J4" s="22">
        <v>50.25</v>
      </c>
      <c r="K4" t="s">
        <v>6</v>
      </c>
      <c r="L4" s="30">
        <v>2</v>
      </c>
      <c r="M4" t="s">
        <v>105</v>
      </c>
      <c r="N4">
        <v>158</v>
      </c>
      <c r="O4">
        <v>2</v>
      </c>
      <c r="P4" s="44" t="s">
        <v>28</v>
      </c>
      <c r="Q4" s="27">
        <v>58.75</v>
      </c>
      <c r="R4" s="10" t="s">
        <v>6</v>
      </c>
      <c r="S4" s="36">
        <v>3.5</v>
      </c>
      <c r="T4" s="1" t="s">
        <v>105</v>
      </c>
      <c r="U4" s="3">
        <v>169.5</v>
      </c>
      <c r="V4" s="44" t="s">
        <v>28</v>
      </c>
      <c r="W4" s="1">
        <v>5.5</v>
      </c>
      <c r="X4" s="10" t="s">
        <v>6</v>
      </c>
      <c r="Y4" s="20">
        <v>8.25</v>
      </c>
      <c r="Z4" s="1" t="s">
        <v>105</v>
      </c>
      <c r="AA4" s="1">
        <v>168</v>
      </c>
      <c r="AB4" s="57" t="s">
        <v>13</v>
      </c>
      <c r="AC4" s="1">
        <v>6.25</v>
      </c>
      <c r="AD4" s="10" t="s">
        <v>6</v>
      </c>
      <c r="AE4" s="66">
        <v>6</v>
      </c>
      <c r="AF4" s="1" t="s">
        <v>106</v>
      </c>
      <c r="AG4">
        <v>124.25</v>
      </c>
      <c r="AH4" s="57" t="s">
        <v>31</v>
      </c>
      <c r="AI4" s="1">
        <v>1.25</v>
      </c>
      <c r="AJ4" s="60" t="s">
        <v>6</v>
      </c>
      <c r="AK4" s="66">
        <v>4</v>
      </c>
      <c r="AL4" t="s">
        <v>106</v>
      </c>
      <c r="AM4">
        <v>124</v>
      </c>
      <c r="AN4" s="100" t="s">
        <v>31</v>
      </c>
      <c r="AO4">
        <v>5.25</v>
      </c>
      <c r="AP4" s="10" t="s">
        <v>6</v>
      </c>
      <c r="AQ4" s="20">
        <v>1</v>
      </c>
      <c r="AR4" t="s">
        <v>105</v>
      </c>
      <c r="AS4">
        <v>163.44999999999999</v>
      </c>
      <c r="AT4" s="100" t="s">
        <v>27</v>
      </c>
      <c r="AU4">
        <v>0.5</v>
      </c>
      <c r="AV4" s="10" t="s">
        <v>6</v>
      </c>
      <c r="AW4" s="20">
        <v>1.5</v>
      </c>
    </row>
    <row r="5" spans="1:49" ht="32.25" customHeight="1" x14ac:dyDescent="0.3">
      <c r="B5" s="16">
        <v>3</v>
      </c>
      <c r="C5" s="1" t="s">
        <v>107</v>
      </c>
      <c r="D5" s="34">
        <v>3.5</v>
      </c>
      <c r="E5" t="s">
        <v>12</v>
      </c>
      <c r="F5" s="30">
        <v>1.5</v>
      </c>
      <c r="G5" s="25"/>
      <c r="H5">
        <v>3</v>
      </c>
      <c r="I5" s="1" t="s">
        <v>37</v>
      </c>
      <c r="J5" s="22">
        <v>0</v>
      </c>
      <c r="K5" t="s">
        <v>7</v>
      </c>
      <c r="L5" s="30">
        <v>2.25</v>
      </c>
      <c r="O5">
        <v>3</v>
      </c>
      <c r="P5" s="44" t="s">
        <v>108</v>
      </c>
      <c r="Q5" s="27">
        <v>2.5</v>
      </c>
      <c r="R5" s="10" t="s">
        <v>7</v>
      </c>
      <c r="S5" s="36">
        <v>0.5</v>
      </c>
      <c r="T5" s="1"/>
      <c r="U5" s="1"/>
      <c r="V5" s="44" t="s">
        <v>75</v>
      </c>
      <c r="W5" s="1">
        <v>0.5</v>
      </c>
      <c r="X5" s="10" t="s">
        <v>7</v>
      </c>
      <c r="Y5" s="20">
        <v>5.75</v>
      </c>
      <c r="Z5" s="1" t="s">
        <v>109</v>
      </c>
      <c r="AA5" s="1">
        <v>110.5</v>
      </c>
      <c r="AB5" s="62" t="s">
        <v>110</v>
      </c>
      <c r="AC5" s="1">
        <v>0.5</v>
      </c>
      <c r="AD5" s="10" t="s">
        <v>7</v>
      </c>
      <c r="AE5" s="66">
        <v>4</v>
      </c>
      <c r="AF5" s="1" t="s">
        <v>111</v>
      </c>
      <c r="AG5">
        <v>157.5</v>
      </c>
      <c r="AH5" s="57" t="s">
        <v>45</v>
      </c>
      <c r="AI5" s="1">
        <v>4.25</v>
      </c>
      <c r="AJ5" s="60" t="s">
        <v>7</v>
      </c>
      <c r="AK5" s="66">
        <v>6</v>
      </c>
      <c r="AL5" t="s">
        <v>111</v>
      </c>
      <c r="AM5">
        <v>173.25</v>
      </c>
      <c r="AN5" s="100" t="s">
        <v>45</v>
      </c>
      <c r="AO5">
        <v>1.25</v>
      </c>
      <c r="AP5" s="10" t="s">
        <v>7</v>
      </c>
      <c r="AQ5" s="20">
        <v>5.25</v>
      </c>
      <c r="AT5" s="100" t="s">
        <v>28</v>
      </c>
      <c r="AU5">
        <v>31.5</v>
      </c>
      <c r="AV5" s="10" t="s">
        <v>7</v>
      </c>
      <c r="AW5" s="20">
        <v>1.5</v>
      </c>
    </row>
    <row r="6" spans="1:49" ht="36" customHeight="1" x14ac:dyDescent="0.3">
      <c r="B6" s="16">
        <v>4</v>
      </c>
      <c r="C6" s="1" t="s">
        <v>112</v>
      </c>
      <c r="D6" s="34">
        <v>5.25</v>
      </c>
      <c r="E6" t="s">
        <v>10</v>
      </c>
      <c r="F6" s="30">
        <v>7.5</v>
      </c>
      <c r="G6" s="25"/>
      <c r="H6">
        <v>4</v>
      </c>
      <c r="I6" s="1" t="s">
        <v>38</v>
      </c>
      <c r="J6" s="22">
        <v>0.25</v>
      </c>
      <c r="K6" t="s">
        <v>8</v>
      </c>
      <c r="L6" s="30">
        <v>14.5</v>
      </c>
      <c r="O6">
        <v>4</v>
      </c>
      <c r="P6" s="44" t="s">
        <v>62</v>
      </c>
      <c r="Q6" s="27">
        <v>2.75</v>
      </c>
      <c r="R6" s="10" t="s">
        <v>8</v>
      </c>
      <c r="S6" s="36">
        <v>17</v>
      </c>
      <c r="T6" s="1"/>
      <c r="U6" s="1"/>
      <c r="V6" s="57" t="s">
        <v>62</v>
      </c>
      <c r="W6" s="1">
        <v>1</v>
      </c>
      <c r="X6" s="10" t="s">
        <v>8</v>
      </c>
      <c r="Y6" s="20">
        <v>19</v>
      </c>
      <c r="AB6" s="62" t="s">
        <v>5</v>
      </c>
      <c r="AC6" s="1">
        <v>26.75</v>
      </c>
      <c r="AD6" s="10" t="s">
        <v>8</v>
      </c>
      <c r="AE6" s="66">
        <v>22.75</v>
      </c>
      <c r="AH6" s="57" t="s">
        <v>49</v>
      </c>
      <c r="AI6" s="1">
        <v>5.75</v>
      </c>
      <c r="AJ6" s="60" t="s">
        <v>8</v>
      </c>
      <c r="AK6" s="66">
        <v>8.5</v>
      </c>
      <c r="AN6" s="100" t="s">
        <v>49</v>
      </c>
      <c r="AO6">
        <v>3.25</v>
      </c>
      <c r="AP6" s="10" t="s">
        <v>8</v>
      </c>
      <c r="AQ6" s="20">
        <v>0.75</v>
      </c>
      <c r="AT6" s="100" t="s">
        <v>31</v>
      </c>
      <c r="AU6">
        <v>3.75</v>
      </c>
      <c r="AV6" s="10" t="s">
        <v>8</v>
      </c>
      <c r="AW6" s="20">
        <v>0</v>
      </c>
    </row>
    <row r="7" spans="1:49" ht="41.25" customHeight="1" x14ac:dyDescent="0.3">
      <c r="B7" s="16">
        <v>5</v>
      </c>
      <c r="C7" s="1" t="s">
        <v>113</v>
      </c>
      <c r="D7" s="34">
        <v>1</v>
      </c>
      <c r="E7" t="s">
        <v>14</v>
      </c>
      <c r="F7" s="30">
        <v>17.5</v>
      </c>
      <c r="G7" s="25"/>
      <c r="H7">
        <v>5</v>
      </c>
      <c r="I7" s="1" t="s">
        <v>29</v>
      </c>
      <c r="J7" s="22">
        <v>2.25</v>
      </c>
      <c r="K7" t="s">
        <v>10</v>
      </c>
      <c r="L7" s="30">
        <v>3</v>
      </c>
      <c r="O7">
        <v>5</v>
      </c>
      <c r="P7" s="44" t="s">
        <v>57</v>
      </c>
      <c r="Q7" s="27">
        <v>7.25</v>
      </c>
      <c r="R7" s="10" t="s">
        <v>10</v>
      </c>
      <c r="S7" s="36">
        <v>4</v>
      </c>
      <c r="T7" s="1"/>
      <c r="U7" s="1"/>
      <c r="V7" s="44" t="s">
        <v>57</v>
      </c>
      <c r="W7" s="1">
        <v>4.75</v>
      </c>
      <c r="X7" s="10" t="s">
        <v>10</v>
      </c>
      <c r="Y7" s="20">
        <v>3.25</v>
      </c>
      <c r="AB7" s="62" t="s">
        <v>11</v>
      </c>
      <c r="AC7" s="1">
        <v>1</v>
      </c>
      <c r="AD7" s="10" t="s">
        <v>10</v>
      </c>
      <c r="AE7" s="66">
        <v>5</v>
      </c>
      <c r="AH7" s="57" t="s">
        <v>40</v>
      </c>
      <c r="AI7" s="1">
        <v>8.75</v>
      </c>
      <c r="AJ7" s="60" t="s">
        <v>10</v>
      </c>
      <c r="AK7" s="66">
        <v>2.75</v>
      </c>
      <c r="AN7" s="100" t="s">
        <v>40</v>
      </c>
      <c r="AO7">
        <v>1.75</v>
      </c>
      <c r="AP7" s="10" t="s">
        <v>10</v>
      </c>
      <c r="AQ7" s="20">
        <v>7.75</v>
      </c>
      <c r="AT7" s="100" t="s">
        <v>53</v>
      </c>
      <c r="AU7">
        <v>0.25</v>
      </c>
      <c r="AV7" s="10" t="s">
        <v>10</v>
      </c>
      <c r="AW7" s="20">
        <v>5.5</v>
      </c>
    </row>
    <row r="8" spans="1:49" ht="27" customHeight="1" x14ac:dyDescent="0.3">
      <c r="B8" s="16">
        <v>6</v>
      </c>
      <c r="C8" s="1" t="s">
        <v>114</v>
      </c>
      <c r="D8" s="34">
        <v>9.5</v>
      </c>
      <c r="E8" t="s">
        <v>4</v>
      </c>
      <c r="F8" s="30">
        <v>24</v>
      </c>
      <c r="G8" s="25"/>
      <c r="H8">
        <v>6</v>
      </c>
      <c r="I8" s="1" t="s">
        <v>30</v>
      </c>
      <c r="J8" s="22">
        <v>0.5</v>
      </c>
      <c r="K8" t="s">
        <v>12</v>
      </c>
      <c r="L8" s="30">
        <v>2.5</v>
      </c>
      <c r="O8">
        <v>6</v>
      </c>
      <c r="P8" s="44" t="s">
        <v>115</v>
      </c>
      <c r="Q8" s="27">
        <v>0.25</v>
      </c>
      <c r="R8" s="10" t="s">
        <v>12</v>
      </c>
      <c r="S8" s="36">
        <v>2.25</v>
      </c>
      <c r="T8" s="1"/>
      <c r="U8" s="1"/>
      <c r="V8" s="44" t="s">
        <v>36</v>
      </c>
      <c r="W8" s="1">
        <v>0.25</v>
      </c>
      <c r="X8" s="10" t="s">
        <v>12</v>
      </c>
      <c r="Y8" s="20">
        <v>6.5</v>
      </c>
      <c r="AB8" s="62" t="s">
        <v>44</v>
      </c>
      <c r="AC8" s="1">
        <v>13</v>
      </c>
      <c r="AD8" s="10" t="s">
        <v>12</v>
      </c>
      <c r="AE8" s="66">
        <v>6.25</v>
      </c>
      <c r="AH8" s="57" t="s">
        <v>58</v>
      </c>
      <c r="AI8" s="1">
        <v>0.25</v>
      </c>
      <c r="AJ8" s="60" t="s">
        <v>12</v>
      </c>
      <c r="AK8" s="66">
        <v>8.25</v>
      </c>
      <c r="AN8" s="100" t="s">
        <v>25</v>
      </c>
      <c r="AO8">
        <v>5.75</v>
      </c>
      <c r="AP8" s="10" t="s">
        <v>12</v>
      </c>
      <c r="AQ8" s="20">
        <v>0.5</v>
      </c>
      <c r="AT8" s="100" t="s">
        <v>44</v>
      </c>
      <c r="AU8">
        <v>0.5</v>
      </c>
      <c r="AV8" s="10" t="s">
        <v>12</v>
      </c>
      <c r="AW8" s="20">
        <v>0</v>
      </c>
    </row>
    <row r="9" spans="1:49" ht="24" customHeight="1" x14ac:dyDescent="0.3">
      <c r="B9" s="16">
        <v>7</v>
      </c>
      <c r="C9" s="1" t="s">
        <v>116</v>
      </c>
      <c r="D9" s="34">
        <v>1.75</v>
      </c>
      <c r="E9" t="s">
        <v>8</v>
      </c>
      <c r="F9" s="30">
        <v>13.35</v>
      </c>
      <c r="G9" s="25"/>
      <c r="H9">
        <v>7</v>
      </c>
      <c r="I9" s="1" t="s">
        <v>117</v>
      </c>
      <c r="J9" s="22">
        <v>2.25</v>
      </c>
      <c r="K9" t="s">
        <v>14</v>
      </c>
      <c r="L9" s="30">
        <v>1</v>
      </c>
      <c r="O9">
        <v>7</v>
      </c>
      <c r="P9" s="44" t="s">
        <v>118</v>
      </c>
      <c r="Q9" s="27">
        <v>0.25</v>
      </c>
      <c r="R9" s="10" t="s">
        <v>14</v>
      </c>
      <c r="S9" s="36">
        <v>6.25</v>
      </c>
      <c r="T9" s="1"/>
      <c r="U9" s="1"/>
      <c r="V9" s="57" t="s">
        <v>32</v>
      </c>
      <c r="W9" s="1">
        <v>1.75</v>
      </c>
      <c r="X9" s="10" t="s">
        <v>14</v>
      </c>
      <c r="Y9" s="20">
        <v>9.75</v>
      </c>
      <c r="AB9" s="62" t="s">
        <v>9</v>
      </c>
      <c r="AC9" s="1">
        <v>15</v>
      </c>
      <c r="AD9" s="10" t="s">
        <v>14</v>
      </c>
      <c r="AE9" s="66">
        <v>9.25</v>
      </c>
      <c r="AH9" s="57" t="s">
        <v>61</v>
      </c>
      <c r="AI9" s="1">
        <v>2.5</v>
      </c>
      <c r="AJ9" s="60" t="s">
        <v>14</v>
      </c>
      <c r="AK9" s="66">
        <v>13.5</v>
      </c>
      <c r="AN9" s="100" t="s">
        <v>28</v>
      </c>
      <c r="AO9">
        <v>2.5</v>
      </c>
      <c r="AP9" s="10" t="s">
        <v>14</v>
      </c>
      <c r="AQ9" s="20">
        <v>4.75</v>
      </c>
      <c r="AT9" s="100" t="s">
        <v>46</v>
      </c>
      <c r="AU9">
        <v>1.25</v>
      </c>
      <c r="AV9" s="10" t="s">
        <v>14</v>
      </c>
      <c r="AW9" s="20">
        <v>0</v>
      </c>
    </row>
    <row r="10" spans="1:49" ht="32.25" customHeight="1" x14ac:dyDescent="0.3">
      <c r="B10" s="16">
        <v>8</v>
      </c>
      <c r="C10" s="1" t="s">
        <v>119</v>
      </c>
      <c r="D10" s="34">
        <v>6</v>
      </c>
      <c r="E10" t="s">
        <v>18</v>
      </c>
      <c r="F10" s="30">
        <v>33</v>
      </c>
      <c r="G10" s="25"/>
      <c r="H10">
        <v>8</v>
      </c>
      <c r="I10" s="1" t="s">
        <v>57</v>
      </c>
      <c r="J10" s="22">
        <v>4.25</v>
      </c>
      <c r="K10" t="s">
        <v>16</v>
      </c>
      <c r="L10" s="30">
        <v>25.75</v>
      </c>
      <c r="O10">
        <v>8</v>
      </c>
      <c r="P10" s="44" t="s">
        <v>120</v>
      </c>
      <c r="Q10" s="27">
        <v>0.25</v>
      </c>
      <c r="R10" s="10" t="s">
        <v>16</v>
      </c>
      <c r="S10" s="36">
        <v>19</v>
      </c>
      <c r="T10" s="1"/>
      <c r="U10" s="1"/>
      <c r="V10" s="57" t="s">
        <v>84</v>
      </c>
      <c r="W10" s="1">
        <v>0.25</v>
      </c>
      <c r="X10" s="10" t="s">
        <v>16</v>
      </c>
      <c r="Y10" s="20">
        <v>35</v>
      </c>
      <c r="AB10" s="57" t="s">
        <v>19</v>
      </c>
      <c r="AC10" s="1">
        <v>2.75</v>
      </c>
      <c r="AD10" s="10" t="s">
        <v>16</v>
      </c>
      <c r="AE10" s="66">
        <v>38.75</v>
      </c>
      <c r="AH10" s="57" t="s">
        <v>25</v>
      </c>
      <c r="AI10" s="1">
        <v>10.75</v>
      </c>
      <c r="AJ10" s="60" t="s">
        <v>16</v>
      </c>
      <c r="AK10" s="66">
        <v>27.5</v>
      </c>
      <c r="AN10" s="100" t="s">
        <v>9</v>
      </c>
      <c r="AO10">
        <v>1.5</v>
      </c>
      <c r="AP10" s="10" t="s">
        <v>69</v>
      </c>
      <c r="AQ10" s="20">
        <v>33.5</v>
      </c>
      <c r="AT10" s="100" t="s">
        <v>5</v>
      </c>
      <c r="AU10">
        <v>20.7</v>
      </c>
      <c r="AV10" s="10" t="s">
        <v>69</v>
      </c>
      <c r="AW10" s="20">
        <v>14.75</v>
      </c>
    </row>
    <row r="11" spans="1:49" ht="36.75" customHeight="1" x14ac:dyDescent="0.3">
      <c r="B11" s="16">
        <v>9</v>
      </c>
      <c r="C11" s="1" t="s">
        <v>121</v>
      </c>
      <c r="D11" s="34">
        <v>3</v>
      </c>
      <c r="E11" t="s">
        <v>20</v>
      </c>
      <c r="F11" s="30">
        <v>6.75</v>
      </c>
      <c r="G11" s="25"/>
      <c r="H11">
        <v>9</v>
      </c>
      <c r="I11" s="1" t="s">
        <v>43</v>
      </c>
      <c r="J11" s="22">
        <v>1.25</v>
      </c>
      <c r="K11" t="s">
        <v>17</v>
      </c>
      <c r="L11" s="30">
        <v>38.25</v>
      </c>
      <c r="O11">
        <v>9</v>
      </c>
      <c r="P11" s="44" t="s">
        <v>11</v>
      </c>
      <c r="Q11" s="27">
        <v>3.25</v>
      </c>
      <c r="R11" s="10" t="s">
        <v>17</v>
      </c>
      <c r="S11" s="36">
        <v>20</v>
      </c>
      <c r="T11" s="1"/>
      <c r="U11" s="1"/>
      <c r="V11" s="44" t="s">
        <v>11</v>
      </c>
      <c r="W11" s="1">
        <v>3</v>
      </c>
      <c r="X11" s="10" t="s">
        <v>17</v>
      </c>
      <c r="Y11" s="20">
        <v>25</v>
      </c>
      <c r="AB11" s="62" t="s">
        <v>42</v>
      </c>
      <c r="AC11" s="1">
        <v>0.75</v>
      </c>
      <c r="AD11" s="10" t="s">
        <v>17</v>
      </c>
      <c r="AE11" s="66">
        <v>20.25</v>
      </c>
      <c r="AH11" s="57" t="s">
        <v>28</v>
      </c>
      <c r="AI11" s="1">
        <v>47.5</v>
      </c>
      <c r="AJ11" s="60" t="s">
        <v>17</v>
      </c>
      <c r="AK11" s="66">
        <v>15</v>
      </c>
      <c r="AN11" s="100" t="s">
        <v>41</v>
      </c>
      <c r="AO11">
        <v>1</v>
      </c>
      <c r="AP11" s="10" t="s">
        <v>66</v>
      </c>
      <c r="AQ11" s="20">
        <v>39.75</v>
      </c>
      <c r="AT11" s="100" t="s">
        <v>57</v>
      </c>
      <c r="AU11">
        <v>0.25</v>
      </c>
      <c r="AV11" s="10" t="s">
        <v>66</v>
      </c>
      <c r="AW11" s="20">
        <v>20.5</v>
      </c>
    </row>
    <row r="12" spans="1:49" ht="35.25" customHeight="1" x14ac:dyDescent="0.3">
      <c r="B12" s="16">
        <v>10</v>
      </c>
      <c r="C12" s="1" t="s">
        <v>122</v>
      </c>
      <c r="D12" s="34">
        <v>4.75</v>
      </c>
      <c r="E12" t="s">
        <v>21</v>
      </c>
      <c r="F12" s="30">
        <v>8.5</v>
      </c>
      <c r="G12" s="25"/>
      <c r="H12">
        <v>10</v>
      </c>
      <c r="I12" s="1" t="s">
        <v>46</v>
      </c>
      <c r="J12" s="22">
        <v>2.25</v>
      </c>
      <c r="K12" t="s">
        <v>18</v>
      </c>
      <c r="L12" s="30">
        <v>8</v>
      </c>
      <c r="O12">
        <v>10</v>
      </c>
      <c r="P12" s="44" t="s">
        <v>27</v>
      </c>
      <c r="Q12" s="27">
        <v>2.25</v>
      </c>
      <c r="R12" s="10" t="s">
        <v>18</v>
      </c>
      <c r="S12" s="36">
        <v>21.5</v>
      </c>
      <c r="T12" s="1"/>
      <c r="U12" s="1"/>
      <c r="V12" s="57" t="s">
        <v>85</v>
      </c>
      <c r="W12" s="1">
        <v>0.25</v>
      </c>
      <c r="X12" s="10" t="s">
        <v>18</v>
      </c>
      <c r="Y12" s="20">
        <v>7</v>
      </c>
      <c r="AB12" s="62" t="s">
        <v>32</v>
      </c>
      <c r="AC12" s="1">
        <v>2.25</v>
      </c>
      <c r="AD12" s="10" t="s">
        <v>18</v>
      </c>
      <c r="AE12" s="66">
        <v>34.75</v>
      </c>
      <c r="AH12" s="57" t="s">
        <v>9</v>
      </c>
      <c r="AI12" s="1">
        <v>2</v>
      </c>
      <c r="AJ12" s="60" t="s">
        <v>18</v>
      </c>
      <c r="AK12" s="66">
        <v>12</v>
      </c>
      <c r="AN12" s="100" t="s">
        <v>43</v>
      </c>
      <c r="AO12">
        <v>0.25</v>
      </c>
      <c r="AP12" s="10" t="s">
        <v>17</v>
      </c>
      <c r="AQ12" s="20">
        <v>9</v>
      </c>
      <c r="AT12" s="100" t="s">
        <v>49</v>
      </c>
      <c r="AU12">
        <v>1</v>
      </c>
      <c r="AV12" s="10" t="s">
        <v>17</v>
      </c>
      <c r="AW12" s="20">
        <v>11</v>
      </c>
    </row>
    <row r="13" spans="1:49" ht="27" customHeight="1" x14ac:dyDescent="0.3">
      <c r="B13" s="16">
        <v>11</v>
      </c>
      <c r="C13" s="1" t="s">
        <v>27</v>
      </c>
      <c r="D13" s="34">
        <v>7.25</v>
      </c>
      <c r="E13" t="s">
        <v>7</v>
      </c>
      <c r="F13" s="30">
        <v>2</v>
      </c>
      <c r="G13" s="25"/>
      <c r="H13">
        <v>11</v>
      </c>
      <c r="I13" s="1" t="s">
        <v>123</v>
      </c>
      <c r="J13" s="22">
        <v>0.25</v>
      </c>
      <c r="K13" t="s">
        <v>20</v>
      </c>
      <c r="L13" s="30">
        <v>9.5</v>
      </c>
      <c r="O13">
        <v>11</v>
      </c>
      <c r="P13" s="44" t="s">
        <v>50</v>
      </c>
      <c r="Q13" s="27">
        <v>0.5</v>
      </c>
      <c r="R13" s="10" t="s">
        <v>20</v>
      </c>
      <c r="S13" s="36">
        <v>24.5</v>
      </c>
      <c r="T13" s="1"/>
      <c r="U13" s="1"/>
      <c r="V13" s="57" t="s">
        <v>30</v>
      </c>
      <c r="W13" s="1">
        <v>7.5</v>
      </c>
      <c r="X13" s="10" t="s">
        <v>20</v>
      </c>
      <c r="Y13" s="20">
        <v>15.75</v>
      </c>
      <c r="AB13" s="62" t="s">
        <v>26</v>
      </c>
      <c r="AC13" s="1">
        <v>6.75</v>
      </c>
      <c r="AD13" s="10" t="s">
        <v>20</v>
      </c>
      <c r="AE13" s="66">
        <v>10.25</v>
      </c>
      <c r="AH13" s="57" t="s">
        <v>41</v>
      </c>
      <c r="AI13" s="1">
        <v>2</v>
      </c>
      <c r="AJ13" s="60" t="s">
        <v>20</v>
      </c>
      <c r="AK13" s="66">
        <v>22.25</v>
      </c>
      <c r="AN13" s="100" t="s">
        <v>23</v>
      </c>
      <c r="AO13">
        <v>1.75</v>
      </c>
      <c r="AP13" s="10" t="s">
        <v>18</v>
      </c>
      <c r="AQ13" s="20">
        <v>22.75</v>
      </c>
      <c r="AT13" s="100" t="s">
        <v>62</v>
      </c>
      <c r="AU13">
        <v>3.5</v>
      </c>
      <c r="AV13" s="10" t="s">
        <v>18</v>
      </c>
      <c r="AW13" s="20">
        <v>51.7</v>
      </c>
    </row>
    <row r="14" spans="1:49" ht="42.75" customHeight="1" x14ac:dyDescent="0.3">
      <c r="B14" s="16">
        <v>12</v>
      </c>
      <c r="C14" s="1" t="s">
        <v>124</v>
      </c>
      <c r="D14" s="34">
        <v>5.5</v>
      </c>
      <c r="E14" t="s">
        <v>125</v>
      </c>
      <c r="F14" s="30">
        <v>45.25</v>
      </c>
      <c r="G14" s="25"/>
      <c r="H14">
        <v>12</v>
      </c>
      <c r="I14" s="1" t="s">
        <v>60</v>
      </c>
      <c r="J14" s="22">
        <v>6.75</v>
      </c>
      <c r="K14" t="s">
        <v>22</v>
      </c>
      <c r="L14" s="30">
        <v>16.5</v>
      </c>
      <c r="O14">
        <v>12</v>
      </c>
      <c r="P14" s="44" t="s">
        <v>39</v>
      </c>
      <c r="Q14" s="27">
        <v>1</v>
      </c>
      <c r="R14" s="10" t="s">
        <v>21</v>
      </c>
      <c r="S14" s="36">
        <v>1</v>
      </c>
      <c r="T14" s="1"/>
      <c r="U14" s="1"/>
      <c r="V14" s="57" t="s">
        <v>13</v>
      </c>
      <c r="W14" s="1">
        <v>2.25</v>
      </c>
      <c r="X14" s="10" t="s">
        <v>21</v>
      </c>
      <c r="Y14" s="20">
        <v>3.5</v>
      </c>
      <c r="AB14" s="44" t="s">
        <v>28</v>
      </c>
      <c r="AC14" s="1">
        <v>3.25</v>
      </c>
      <c r="AD14" s="10" t="s">
        <v>21</v>
      </c>
      <c r="AE14" s="66">
        <v>3.5</v>
      </c>
      <c r="AH14" s="57" t="s">
        <v>43</v>
      </c>
      <c r="AI14" s="1">
        <v>3.75</v>
      </c>
      <c r="AJ14" s="60" t="s">
        <v>21</v>
      </c>
      <c r="AK14" s="66">
        <v>15</v>
      </c>
      <c r="AN14" s="100" t="s">
        <v>33</v>
      </c>
      <c r="AO14">
        <v>0.75</v>
      </c>
      <c r="AP14" s="10" t="s">
        <v>20</v>
      </c>
      <c r="AQ14" s="20">
        <v>29.5</v>
      </c>
      <c r="AT14" s="100" t="s">
        <v>126</v>
      </c>
      <c r="AU14">
        <v>0.25</v>
      </c>
      <c r="AV14" s="10" t="s">
        <v>20</v>
      </c>
      <c r="AW14" s="20">
        <v>4</v>
      </c>
    </row>
    <row r="15" spans="1:49" ht="31.5" customHeight="1" x14ac:dyDescent="0.3">
      <c r="B15" s="16">
        <v>13</v>
      </c>
      <c r="C15" s="1" t="s">
        <v>127</v>
      </c>
      <c r="D15" s="34">
        <v>28.6</v>
      </c>
      <c r="E15" t="s">
        <v>6</v>
      </c>
      <c r="F15" s="30">
        <v>3.75</v>
      </c>
      <c r="G15" s="25"/>
      <c r="H15">
        <v>13</v>
      </c>
      <c r="I15" s="1" t="s">
        <v>48</v>
      </c>
      <c r="J15" s="22">
        <v>3.25</v>
      </c>
      <c r="L15" s="17"/>
      <c r="O15">
        <v>13</v>
      </c>
      <c r="P15" s="44" t="s">
        <v>126</v>
      </c>
      <c r="Q15" s="27">
        <v>0.75</v>
      </c>
      <c r="R15" s="13" t="s">
        <v>22</v>
      </c>
      <c r="S15" s="37">
        <v>2.75</v>
      </c>
      <c r="T15" s="1"/>
      <c r="U15" s="1"/>
      <c r="V15" s="57" t="s">
        <v>78</v>
      </c>
      <c r="W15" s="1">
        <v>1.5</v>
      </c>
      <c r="X15" s="13" t="s">
        <v>22</v>
      </c>
      <c r="Y15" s="64">
        <v>12.25</v>
      </c>
      <c r="AB15" s="62" t="s">
        <v>47</v>
      </c>
      <c r="AC15" s="1">
        <v>0.25</v>
      </c>
      <c r="AD15" s="13" t="s">
        <v>22</v>
      </c>
      <c r="AE15" s="68">
        <v>4.25</v>
      </c>
      <c r="AH15" s="57" t="s">
        <v>23</v>
      </c>
      <c r="AI15" s="1">
        <v>2.5</v>
      </c>
      <c r="AJ15" s="74" t="s">
        <v>22</v>
      </c>
      <c r="AK15" s="68">
        <v>3.25</v>
      </c>
      <c r="AN15" s="100" t="s">
        <v>53</v>
      </c>
      <c r="AO15">
        <v>11.75</v>
      </c>
      <c r="AP15" s="10" t="s">
        <v>21</v>
      </c>
      <c r="AQ15" s="20">
        <v>6.25</v>
      </c>
      <c r="AT15" s="100" t="s">
        <v>25</v>
      </c>
      <c r="AU15">
        <v>0.75</v>
      </c>
      <c r="AV15" s="10" t="s">
        <v>21</v>
      </c>
      <c r="AW15" s="20">
        <v>0</v>
      </c>
    </row>
    <row r="16" spans="1:49" ht="33.75" customHeight="1" x14ac:dyDescent="0.3">
      <c r="B16" s="16">
        <v>14</v>
      </c>
      <c r="C16" t="s">
        <v>128</v>
      </c>
      <c r="D16" s="34">
        <v>7.5</v>
      </c>
      <c r="F16" s="36"/>
      <c r="G16" s="25"/>
      <c r="H16">
        <v>14</v>
      </c>
      <c r="I16" s="1" t="s">
        <v>33</v>
      </c>
      <c r="J16" s="22">
        <f>SUMIF(A$1:A$246,I16,E$1:E$303)</f>
        <v>0</v>
      </c>
      <c r="L16" s="30"/>
      <c r="O16">
        <v>14</v>
      </c>
      <c r="P16" s="44" t="s">
        <v>5</v>
      </c>
      <c r="Q16" s="27">
        <v>10.25</v>
      </c>
      <c r="S16" s="36">
        <v>158</v>
      </c>
      <c r="T16" s="1"/>
      <c r="U16" s="1"/>
      <c r="V16" s="44" t="s">
        <v>5</v>
      </c>
      <c r="W16" s="1">
        <v>18.75</v>
      </c>
      <c r="Y16" s="20">
        <v>169.5</v>
      </c>
      <c r="AB16" s="62" t="s">
        <v>23</v>
      </c>
      <c r="AC16" s="1">
        <v>2</v>
      </c>
      <c r="AE16" s="66">
        <v>168</v>
      </c>
      <c r="AH16" s="57" t="s">
        <v>33</v>
      </c>
      <c r="AI16" s="1">
        <v>0.75</v>
      </c>
      <c r="AK16" s="66">
        <v>157.5</v>
      </c>
      <c r="AN16" s="100" t="s">
        <v>19</v>
      </c>
      <c r="AO16">
        <v>31.25</v>
      </c>
      <c r="AP16" s="13" t="s">
        <v>22</v>
      </c>
      <c r="AQ16" s="64">
        <v>3.5</v>
      </c>
      <c r="AV16" s="10" t="s">
        <v>129</v>
      </c>
      <c r="AW16" s="20">
        <v>44</v>
      </c>
    </row>
    <row r="17" spans="1:49" ht="34.5" customHeight="1" x14ac:dyDescent="0.3">
      <c r="B17" s="16">
        <v>15</v>
      </c>
      <c r="C17" s="1" t="s">
        <v>130</v>
      </c>
      <c r="D17" s="34">
        <v>5.75</v>
      </c>
      <c r="F17" s="36"/>
      <c r="G17" s="25"/>
      <c r="H17">
        <v>15</v>
      </c>
      <c r="I17" s="1" t="s">
        <v>131</v>
      </c>
      <c r="J17" s="22">
        <v>2.25</v>
      </c>
      <c r="L17" s="30"/>
      <c r="O17">
        <v>15</v>
      </c>
      <c r="P17" s="44" t="s">
        <v>9</v>
      </c>
      <c r="Q17" s="27">
        <v>4.75</v>
      </c>
      <c r="T17" s="1"/>
      <c r="U17" s="1"/>
      <c r="V17" s="57" t="s">
        <v>42</v>
      </c>
      <c r="W17" s="1">
        <v>4.25</v>
      </c>
      <c r="X17" s="1"/>
      <c r="AB17" s="62" t="s">
        <v>33</v>
      </c>
      <c r="AC17" s="1">
        <v>1.5</v>
      </c>
      <c r="AD17" s="1"/>
      <c r="AF17" s="1" t="s">
        <v>132</v>
      </c>
      <c r="AH17" s="57" t="s">
        <v>53</v>
      </c>
      <c r="AI17" s="1">
        <v>7.25</v>
      </c>
      <c r="AL17" t="s">
        <v>132</v>
      </c>
      <c r="AN17" s="100" t="s">
        <v>53</v>
      </c>
      <c r="AO17">
        <v>11.75</v>
      </c>
      <c r="AQ17" s="20">
        <v>173.25</v>
      </c>
      <c r="AV17" s="10" t="s">
        <v>22</v>
      </c>
      <c r="AW17" s="20">
        <v>0</v>
      </c>
    </row>
    <row r="18" spans="1:49" ht="15" customHeight="1" x14ac:dyDescent="0.3">
      <c r="B18" s="16">
        <v>16</v>
      </c>
      <c r="C18" s="1" t="s">
        <v>133</v>
      </c>
      <c r="D18" s="34">
        <v>0.25</v>
      </c>
      <c r="F18" s="36"/>
      <c r="G18" s="28"/>
      <c r="H18" s="12">
        <v>16</v>
      </c>
      <c r="I18" s="29" t="s">
        <v>62</v>
      </c>
      <c r="J18" s="15">
        <v>1.5</v>
      </c>
      <c r="K18" s="12"/>
      <c r="L18" s="31"/>
      <c r="O18">
        <v>16</v>
      </c>
      <c r="P18" s="44" t="s">
        <v>114</v>
      </c>
      <c r="Q18" s="27">
        <v>0.25</v>
      </c>
      <c r="T18" s="1"/>
      <c r="U18" s="1"/>
      <c r="V18" s="57" t="s">
        <v>38</v>
      </c>
      <c r="W18" s="1">
        <v>1.5</v>
      </c>
      <c r="X18" s="1"/>
      <c r="AB18" s="62" t="s">
        <v>51</v>
      </c>
      <c r="AC18" s="1">
        <v>1</v>
      </c>
      <c r="AD18" s="1"/>
      <c r="AH18" s="57" t="s">
        <v>19</v>
      </c>
      <c r="AI18" s="1">
        <v>2.5</v>
      </c>
      <c r="AN18" s="100" t="s">
        <v>48</v>
      </c>
      <c r="AO18">
        <v>2.5</v>
      </c>
      <c r="AU18">
        <v>90.45</v>
      </c>
      <c r="AW18" s="20">
        <v>163.44999999999999</v>
      </c>
    </row>
    <row r="19" spans="1:49" ht="32.25" customHeight="1" x14ac:dyDescent="0.3">
      <c r="B19" s="16">
        <v>17</v>
      </c>
      <c r="C19" s="1" t="s">
        <v>134</v>
      </c>
      <c r="D19" s="34">
        <v>0.25</v>
      </c>
      <c r="F19" s="36"/>
      <c r="J19" s="39">
        <f>SUM(J2:J18)</f>
        <v>99.75</v>
      </c>
      <c r="L19" s="38">
        <f>SUM(L2:L14)</f>
        <v>170.75</v>
      </c>
      <c r="O19">
        <v>17</v>
      </c>
      <c r="P19" s="44" t="s">
        <v>48</v>
      </c>
      <c r="Q19" s="27">
        <v>4</v>
      </c>
      <c r="T19" s="1"/>
      <c r="U19" s="1"/>
      <c r="V19" s="44" t="s">
        <v>48</v>
      </c>
      <c r="W19" s="1">
        <v>1.25</v>
      </c>
      <c r="X19" s="1"/>
      <c r="AB19" s="62" t="s">
        <v>50</v>
      </c>
      <c r="AC19" s="1">
        <v>1.5</v>
      </c>
      <c r="AD19" s="1"/>
      <c r="AH19" s="57" t="s">
        <v>60</v>
      </c>
      <c r="AI19" s="1">
        <v>0.75</v>
      </c>
      <c r="AN19" s="100" t="s">
        <v>62</v>
      </c>
      <c r="AO19">
        <v>1.75</v>
      </c>
      <c r="AT19" t="s">
        <v>135</v>
      </c>
      <c r="AU19">
        <v>20.5</v>
      </c>
    </row>
    <row r="20" spans="1:49" ht="30" customHeight="1" x14ac:dyDescent="0.3">
      <c r="B20" s="16">
        <v>18</v>
      </c>
      <c r="C20" s="1" t="s">
        <v>136</v>
      </c>
      <c r="D20" s="34">
        <v>1.5</v>
      </c>
      <c r="F20" s="36"/>
      <c r="O20">
        <v>18</v>
      </c>
      <c r="P20" s="44" t="s">
        <v>38</v>
      </c>
      <c r="Q20" s="27">
        <v>2.5</v>
      </c>
      <c r="T20" s="1"/>
      <c r="U20" s="1"/>
      <c r="V20" s="57" t="s">
        <v>44</v>
      </c>
      <c r="W20" s="1">
        <v>3.5</v>
      </c>
      <c r="X20" s="1"/>
      <c r="AB20" s="62" t="s">
        <v>43</v>
      </c>
      <c r="AC20" s="1">
        <v>0.75</v>
      </c>
      <c r="AD20" s="1"/>
      <c r="AH20" s="57" t="s">
        <v>48</v>
      </c>
      <c r="AI20" s="1">
        <v>2.5</v>
      </c>
      <c r="AN20" s="100" t="s">
        <v>51</v>
      </c>
      <c r="AO20">
        <v>5</v>
      </c>
      <c r="AU20">
        <v>110.95</v>
      </c>
    </row>
    <row r="21" spans="1:49" ht="33" customHeight="1" x14ac:dyDescent="0.3">
      <c r="B21" s="16">
        <v>19</v>
      </c>
      <c r="C21" t="s">
        <v>137</v>
      </c>
      <c r="D21" s="34">
        <v>1.25</v>
      </c>
      <c r="F21" s="36"/>
      <c r="O21">
        <v>19</v>
      </c>
      <c r="P21" s="44" t="s">
        <v>43</v>
      </c>
      <c r="Q21" s="27">
        <v>1</v>
      </c>
      <c r="T21" s="1"/>
      <c r="U21" s="1"/>
      <c r="V21" s="44" t="s">
        <v>43</v>
      </c>
      <c r="W21" s="1">
        <v>11</v>
      </c>
      <c r="X21" s="1"/>
      <c r="AB21" s="62" t="s">
        <v>45</v>
      </c>
      <c r="AC21" s="1">
        <v>1</v>
      </c>
      <c r="AD21" s="1"/>
      <c r="AH21" s="57" t="s">
        <v>13</v>
      </c>
      <c r="AI21" s="1">
        <v>1.5</v>
      </c>
      <c r="AN21" s="100" t="s">
        <v>5</v>
      </c>
      <c r="AO21">
        <v>3</v>
      </c>
    </row>
    <row r="22" spans="1:49" ht="27.75" customHeight="1" x14ac:dyDescent="0.3">
      <c r="B22" s="16">
        <v>20</v>
      </c>
      <c r="C22" s="1" t="s">
        <v>138</v>
      </c>
      <c r="D22" s="34">
        <v>4</v>
      </c>
      <c r="F22" s="36"/>
      <c r="O22">
        <v>20</v>
      </c>
      <c r="P22" s="44" t="s">
        <v>139</v>
      </c>
      <c r="Q22" s="27">
        <v>2.5</v>
      </c>
      <c r="T22" s="1"/>
      <c r="U22" s="1"/>
      <c r="V22" s="57" t="s">
        <v>86</v>
      </c>
      <c r="W22" s="1">
        <v>0.5</v>
      </c>
      <c r="X22" s="1"/>
      <c r="AB22" s="62" t="s">
        <v>49</v>
      </c>
      <c r="AC22" s="1">
        <v>0.5</v>
      </c>
      <c r="AD22" s="1"/>
      <c r="AH22" s="57" t="s">
        <v>62</v>
      </c>
      <c r="AI22" s="1">
        <v>1</v>
      </c>
      <c r="AN22" s="100" t="s">
        <v>56</v>
      </c>
      <c r="AO22">
        <v>0.25</v>
      </c>
    </row>
    <row r="23" spans="1:49" ht="31.5" customHeight="1" x14ac:dyDescent="0.3">
      <c r="B23" s="16">
        <v>21</v>
      </c>
      <c r="C23" s="1" t="s">
        <v>140</v>
      </c>
      <c r="D23" s="34">
        <v>10</v>
      </c>
      <c r="F23" s="36"/>
      <c r="O23">
        <v>21</v>
      </c>
      <c r="P23" s="44" t="s">
        <v>141</v>
      </c>
      <c r="Q23" s="27">
        <v>1</v>
      </c>
      <c r="T23" s="1"/>
      <c r="U23" s="1"/>
      <c r="V23" s="57" t="s">
        <v>45</v>
      </c>
      <c r="W23" s="1">
        <v>1.5</v>
      </c>
      <c r="X23" s="1"/>
      <c r="AB23" s="62" t="s">
        <v>40</v>
      </c>
      <c r="AC23" s="1">
        <v>0.5</v>
      </c>
      <c r="AD23" s="1"/>
      <c r="AH23" s="57" t="s">
        <v>55</v>
      </c>
      <c r="AI23" s="1">
        <v>0.25</v>
      </c>
      <c r="AN23" s="100" t="s">
        <v>11</v>
      </c>
      <c r="AO23">
        <v>6.5</v>
      </c>
    </row>
    <row r="24" spans="1:49" ht="36" customHeight="1" x14ac:dyDescent="0.3">
      <c r="B24" s="16">
        <v>22</v>
      </c>
      <c r="C24" s="12" t="s">
        <v>142</v>
      </c>
      <c r="D24" s="35">
        <v>0.25</v>
      </c>
      <c r="E24" s="12"/>
      <c r="F24" s="37"/>
      <c r="O24">
        <v>22</v>
      </c>
      <c r="P24" s="44" t="s">
        <v>87</v>
      </c>
      <c r="Q24" s="27">
        <v>1.25</v>
      </c>
      <c r="T24" s="1"/>
      <c r="U24" s="1"/>
      <c r="V24" s="44" t="s">
        <v>87</v>
      </c>
      <c r="W24" s="1">
        <v>0.25</v>
      </c>
      <c r="X24" s="1"/>
      <c r="AB24" s="62" t="s">
        <v>31</v>
      </c>
      <c r="AC24" s="1">
        <v>8.5</v>
      </c>
      <c r="AD24" s="1"/>
      <c r="AF24" s="1" t="s">
        <v>143</v>
      </c>
      <c r="AH24" s="57" t="s">
        <v>51</v>
      </c>
      <c r="AI24" s="1">
        <v>1.25</v>
      </c>
      <c r="AL24" t="s">
        <v>143</v>
      </c>
      <c r="AN24" s="100" t="s">
        <v>64</v>
      </c>
      <c r="AO24">
        <v>3.25</v>
      </c>
    </row>
    <row r="25" spans="1:49" ht="36" customHeight="1" x14ac:dyDescent="0.3">
      <c r="A25" t="s">
        <v>144</v>
      </c>
      <c r="D25" s="40">
        <f>SUM(D3:D24)</f>
        <v>129.1</v>
      </c>
      <c r="F25" s="41">
        <f>SUM(F3:F15)</f>
        <v>185.35</v>
      </c>
      <c r="O25">
        <v>23</v>
      </c>
      <c r="P25" s="44" t="s">
        <v>75</v>
      </c>
      <c r="Q25" s="27">
        <v>0.25</v>
      </c>
      <c r="T25" s="1"/>
      <c r="U25" s="1"/>
      <c r="V25" s="57" t="s">
        <v>88</v>
      </c>
      <c r="W25" s="1">
        <v>1.75</v>
      </c>
      <c r="X25" s="1"/>
      <c r="AB25" s="62" t="s">
        <v>36</v>
      </c>
      <c r="AC25" s="1">
        <v>1</v>
      </c>
      <c r="AD25" s="1"/>
      <c r="AF25" s="1" t="s">
        <v>143</v>
      </c>
      <c r="AH25" s="57" t="s">
        <v>36</v>
      </c>
      <c r="AI25" s="1">
        <v>0.25</v>
      </c>
      <c r="AL25" t="s">
        <v>143</v>
      </c>
      <c r="AN25" s="100" t="s">
        <v>38</v>
      </c>
      <c r="AO25">
        <v>0.5</v>
      </c>
    </row>
    <row r="26" spans="1:49" ht="32.25" customHeight="1" x14ac:dyDescent="0.3">
      <c r="O26">
        <v>24</v>
      </c>
      <c r="P26" s="44" t="s">
        <v>46</v>
      </c>
      <c r="Q26" s="27">
        <v>1</v>
      </c>
      <c r="T26" s="1"/>
      <c r="U26" s="1"/>
      <c r="V26" s="54" t="s">
        <v>46</v>
      </c>
      <c r="W26" s="1">
        <v>31.5</v>
      </c>
      <c r="X26" s="1"/>
      <c r="AB26" s="62" t="s">
        <v>38</v>
      </c>
      <c r="AC26" s="1">
        <v>0.25</v>
      </c>
      <c r="AD26" s="1"/>
      <c r="AH26" s="57" t="s">
        <v>5</v>
      </c>
      <c r="AI26" s="1">
        <v>4.5</v>
      </c>
      <c r="AN26" s="100" t="s">
        <v>65</v>
      </c>
      <c r="AO26">
        <v>0.25</v>
      </c>
    </row>
    <row r="27" spans="1:49" ht="30.75" customHeight="1" x14ac:dyDescent="0.3">
      <c r="O27">
        <v>25</v>
      </c>
      <c r="P27" s="45" t="s">
        <v>117</v>
      </c>
      <c r="Q27" s="47">
        <v>7.5</v>
      </c>
      <c r="S27" s="37"/>
      <c r="T27" s="1"/>
      <c r="U27" s="1"/>
      <c r="V27" s="53" t="s">
        <v>117</v>
      </c>
      <c r="W27" s="1">
        <v>12.25</v>
      </c>
      <c r="X27" s="1"/>
      <c r="AB27" s="62" t="s">
        <v>27</v>
      </c>
      <c r="AC27" s="1">
        <v>3.5</v>
      </c>
      <c r="AD27" s="1"/>
      <c r="AH27" s="58" t="s">
        <v>56</v>
      </c>
      <c r="AI27" s="29">
        <v>0.25</v>
      </c>
      <c r="AN27" s="100" t="s">
        <v>44</v>
      </c>
      <c r="AO27">
        <v>1.5</v>
      </c>
    </row>
    <row r="28" spans="1:49" ht="45" customHeight="1" x14ac:dyDescent="0.3">
      <c r="Q28" s="27">
        <v>118.75</v>
      </c>
      <c r="S28" s="36">
        <v>158</v>
      </c>
      <c r="T28" s="1"/>
      <c r="U28" s="1"/>
      <c r="V28" s="58" t="s">
        <v>65</v>
      </c>
      <c r="W28" s="29">
        <v>7</v>
      </c>
      <c r="X28" s="1"/>
      <c r="AB28" s="62" t="s">
        <v>37</v>
      </c>
      <c r="AC28" s="1">
        <v>0.5</v>
      </c>
      <c r="AD28" s="1"/>
      <c r="AI28" s="1">
        <v>123.75</v>
      </c>
      <c r="AN28" s="100" t="s">
        <v>46</v>
      </c>
      <c r="AO28">
        <v>0.75</v>
      </c>
    </row>
    <row r="29" spans="1:49" ht="28.8" x14ac:dyDescent="0.3">
      <c r="T29" s="1"/>
      <c r="U29" s="1"/>
      <c r="V29" s="1"/>
      <c r="W29" s="1">
        <v>123.75</v>
      </c>
      <c r="X29" s="1"/>
      <c r="AB29" s="57" t="s">
        <v>25</v>
      </c>
      <c r="AC29" s="1">
        <v>1.25</v>
      </c>
      <c r="AD29" s="1"/>
      <c r="AN29" s="100" t="s">
        <v>67</v>
      </c>
      <c r="AO29">
        <v>2.25</v>
      </c>
    </row>
    <row r="30" spans="1:49" ht="43.2" x14ac:dyDescent="0.3">
      <c r="AB30" s="63" t="s">
        <v>39</v>
      </c>
      <c r="AC30" s="29">
        <v>0.25</v>
      </c>
      <c r="AD30" s="1"/>
      <c r="AN30" s="100" t="s">
        <v>57</v>
      </c>
      <c r="AO30">
        <v>3.25</v>
      </c>
    </row>
    <row r="31" spans="1:49" x14ac:dyDescent="0.3">
      <c r="AC31" s="1">
        <v>110.25</v>
      </c>
      <c r="AD31" s="1"/>
      <c r="AN31" s="100" t="s">
        <v>32</v>
      </c>
      <c r="AO31">
        <v>3.75</v>
      </c>
    </row>
    <row r="32" spans="1:49" x14ac:dyDescent="0.3">
      <c r="AD32" s="1"/>
      <c r="AN32" s="100" t="s">
        <v>33</v>
      </c>
      <c r="AO32">
        <v>0.75</v>
      </c>
    </row>
    <row r="33" spans="30:41" x14ac:dyDescent="0.3">
      <c r="AD33" s="1"/>
      <c r="AN33" s="100" t="s">
        <v>68</v>
      </c>
      <c r="AO33">
        <v>2</v>
      </c>
    </row>
    <row r="34" spans="30:41" x14ac:dyDescent="0.3">
      <c r="AD34" s="1"/>
      <c r="AN34" s="100" t="s">
        <v>50</v>
      </c>
      <c r="AO34">
        <v>0.75</v>
      </c>
    </row>
    <row r="35" spans="30:41" x14ac:dyDescent="0.3">
      <c r="AD35" s="1"/>
      <c r="AN35" s="101" t="s">
        <v>51</v>
      </c>
      <c r="AO35" s="12">
        <v>5</v>
      </c>
    </row>
    <row r="36" spans="30:41" x14ac:dyDescent="0.3">
      <c r="AD36" s="1"/>
      <c r="AO36">
        <v>124</v>
      </c>
    </row>
    <row r="37" spans="30:41" x14ac:dyDescent="0.3">
      <c r="AD37" s="1"/>
    </row>
    <row r="38" spans="30:41" x14ac:dyDescent="0.3">
      <c r="AD38" s="1"/>
    </row>
    <row r="39" spans="30:41" x14ac:dyDescent="0.3">
      <c r="AD39" s="1"/>
    </row>
    <row r="40" spans="30:41" x14ac:dyDescent="0.3">
      <c r="AD40" s="1"/>
    </row>
    <row r="41" spans="30:41" x14ac:dyDescent="0.3">
      <c r="AD41" s="1"/>
    </row>
    <row r="42" spans="30:41" x14ac:dyDescent="0.3">
      <c r="AD42" s="1"/>
    </row>
    <row r="43" spans="30:41" x14ac:dyDescent="0.3">
      <c r="AD43" s="1"/>
    </row>
    <row r="44" spans="30:41" x14ac:dyDescent="0.3">
      <c r="AD44" s="1"/>
    </row>
    <row r="45" spans="30:41" x14ac:dyDescent="0.3">
      <c r="AD45" s="1"/>
    </row>
    <row r="46" spans="30:41" x14ac:dyDescent="0.3">
      <c r="AD46" s="1"/>
    </row>
    <row r="47" spans="30:41" x14ac:dyDescent="0.3">
      <c r="AD47" s="1"/>
    </row>
    <row r="48" spans="30:41" x14ac:dyDescent="0.3">
      <c r="AD48" s="1"/>
    </row>
    <row r="49" spans="30:38" x14ac:dyDescent="0.3">
      <c r="AD49" s="1"/>
    </row>
    <row r="50" spans="30:38" x14ac:dyDescent="0.3">
      <c r="AD50" s="1"/>
    </row>
    <row r="51" spans="30:38" x14ac:dyDescent="0.3">
      <c r="AD51" s="1"/>
    </row>
    <row r="52" spans="30:38" x14ac:dyDescent="0.3">
      <c r="AD52" s="1"/>
      <c r="AL52" t="s">
        <v>143</v>
      </c>
    </row>
    <row r="53" spans="30:38" x14ac:dyDescent="0.3">
      <c r="AD53" s="1"/>
    </row>
    <row r="54" spans="30:38" x14ac:dyDescent="0.3">
      <c r="AD54" s="1"/>
    </row>
    <row r="55" spans="30:38" x14ac:dyDescent="0.3">
      <c r="AD55" s="1"/>
    </row>
    <row r="56" spans="30:38" x14ac:dyDescent="0.3">
      <c r="AD56" s="1"/>
    </row>
    <row r="57" spans="30:38" x14ac:dyDescent="0.3">
      <c r="AD57" s="1"/>
    </row>
    <row r="58" spans="30:38" x14ac:dyDescent="0.3">
      <c r="AD58" s="1"/>
    </row>
    <row r="59" spans="30:38" x14ac:dyDescent="0.3">
      <c r="AD59" s="1"/>
    </row>
    <row r="60" spans="30:38" x14ac:dyDescent="0.3">
      <c r="AD60" s="1"/>
    </row>
    <row r="61" spans="30:38" x14ac:dyDescent="0.3">
      <c r="AD61" s="1"/>
    </row>
    <row r="62" spans="30:38" x14ac:dyDescent="0.3">
      <c r="AD62" s="1"/>
    </row>
    <row r="63" spans="30:38" x14ac:dyDescent="0.3">
      <c r="AD63" s="1"/>
    </row>
    <row r="64" spans="30:38" x14ac:dyDescent="0.3">
      <c r="AD64" s="1"/>
    </row>
    <row r="65" spans="30:30" x14ac:dyDescent="0.3">
      <c r="AD65" s="1"/>
    </row>
    <row r="66" spans="30:30" x14ac:dyDescent="0.3">
      <c r="AD66" s="1"/>
    </row>
    <row r="67" spans="30:30" x14ac:dyDescent="0.3">
      <c r="AD67" s="1"/>
    </row>
    <row r="68" spans="30:30" x14ac:dyDescent="0.3">
      <c r="AD68" s="1"/>
    </row>
    <row r="69" spans="30:30" x14ac:dyDescent="0.3">
      <c r="AD69" s="1"/>
    </row>
    <row r="70" spans="30:30" x14ac:dyDescent="0.3">
      <c r="AD70" s="1"/>
    </row>
    <row r="71" spans="30:30" x14ac:dyDescent="0.3">
      <c r="AD71" s="1"/>
    </row>
    <row r="72" spans="30:30" x14ac:dyDescent="0.3">
      <c r="AD72" s="1"/>
    </row>
    <row r="73" spans="30:30" x14ac:dyDescent="0.3">
      <c r="AD73" s="1"/>
    </row>
    <row r="74" spans="30:30" x14ac:dyDescent="0.3">
      <c r="AD74" s="1"/>
    </row>
    <row r="75" spans="30:30" x14ac:dyDescent="0.3">
      <c r="AD75" s="1"/>
    </row>
    <row r="76" spans="30:30" x14ac:dyDescent="0.3">
      <c r="AD76" s="1"/>
    </row>
    <row r="77" spans="30:30" x14ac:dyDescent="0.3">
      <c r="AD77" s="1"/>
    </row>
    <row r="78" spans="30:30" x14ac:dyDescent="0.3">
      <c r="AD78" s="1"/>
    </row>
    <row r="79" spans="30:30" x14ac:dyDescent="0.3">
      <c r="AD79" s="1"/>
    </row>
    <row r="80" spans="30:30" x14ac:dyDescent="0.3">
      <c r="AD80" s="1"/>
    </row>
    <row r="81" spans="26:38" x14ac:dyDescent="0.3">
      <c r="AD81" s="1"/>
    </row>
    <row r="82" spans="26:38" x14ac:dyDescent="0.3">
      <c r="AD82" s="1"/>
    </row>
    <row r="83" spans="26:38" x14ac:dyDescent="0.3">
      <c r="AD83" s="1"/>
      <c r="AL83" t="s">
        <v>143</v>
      </c>
    </row>
    <row r="84" spans="26:38" x14ac:dyDescent="0.3">
      <c r="AD84" s="1"/>
    </row>
    <row r="85" spans="26:38" x14ac:dyDescent="0.3">
      <c r="AD85" s="1"/>
    </row>
    <row r="86" spans="26:38" x14ac:dyDescent="0.3">
      <c r="AD86" s="1"/>
    </row>
    <row r="87" spans="26:38" x14ac:dyDescent="0.3">
      <c r="AD87" s="1"/>
    </row>
    <row r="88" spans="26:38" ht="25.8" x14ac:dyDescent="0.5">
      <c r="Z88" s="61" t="s">
        <v>145</v>
      </c>
      <c r="AD88" s="1"/>
    </row>
    <row r="89" spans="26:38" x14ac:dyDescent="0.3">
      <c r="AD89" s="1"/>
    </row>
    <row r="90" spans="26:38" x14ac:dyDescent="0.3">
      <c r="AD90" s="1"/>
    </row>
    <row r="91" spans="26:38" x14ac:dyDescent="0.3">
      <c r="AD91" s="1"/>
    </row>
    <row r="92" spans="26:38" x14ac:dyDescent="0.3">
      <c r="AD92" s="1"/>
    </row>
    <row r="93" spans="26:38" x14ac:dyDescent="0.3">
      <c r="AD93" s="1"/>
    </row>
    <row r="94" spans="26:38" x14ac:dyDescent="0.3">
      <c r="AD94" s="1"/>
    </row>
    <row r="95" spans="26:38" x14ac:dyDescent="0.3">
      <c r="AD95" s="1"/>
    </row>
    <row r="96" spans="26:38" x14ac:dyDescent="0.3">
      <c r="Z96" s="1" t="s">
        <v>132</v>
      </c>
      <c r="AD96" s="1"/>
    </row>
    <row r="97" spans="30:38" x14ac:dyDescent="0.3">
      <c r="AD97" s="1"/>
      <c r="AL97" t="s">
        <v>143</v>
      </c>
    </row>
    <row r="98" spans="30:38" x14ac:dyDescent="0.3">
      <c r="AD98" s="1"/>
    </row>
    <row r="99" spans="30:38" x14ac:dyDescent="0.3">
      <c r="AD99" s="1"/>
    </row>
    <row r="100" spans="30:38" x14ac:dyDescent="0.3">
      <c r="AD100" s="1"/>
    </row>
    <row r="101" spans="30:38" x14ac:dyDescent="0.3">
      <c r="AD101" s="1"/>
    </row>
    <row r="102" spans="30:38" x14ac:dyDescent="0.3">
      <c r="AD102" s="1"/>
    </row>
    <row r="103" spans="30:38" x14ac:dyDescent="0.3">
      <c r="AD103" s="1"/>
    </row>
    <row r="104" spans="30:38" x14ac:dyDescent="0.3">
      <c r="AD104" s="1"/>
    </row>
    <row r="105" spans="30:38" x14ac:dyDescent="0.3">
      <c r="AD105" s="1"/>
    </row>
    <row r="106" spans="30:38" x14ac:dyDescent="0.3">
      <c r="AD106" s="1"/>
      <c r="AL106" t="s">
        <v>143</v>
      </c>
    </row>
    <row r="107" spans="30:38" x14ac:dyDescent="0.3">
      <c r="AD107" s="1"/>
      <c r="AL107" t="s">
        <v>143</v>
      </c>
    </row>
    <row r="108" spans="30:38" x14ac:dyDescent="0.3">
      <c r="AD108" s="1"/>
    </row>
    <row r="109" spans="30:38" x14ac:dyDescent="0.3">
      <c r="AD109" s="1"/>
    </row>
    <row r="110" spans="30:38" x14ac:dyDescent="0.3">
      <c r="AD110" s="1"/>
    </row>
    <row r="111" spans="30:38" x14ac:dyDescent="0.3">
      <c r="AD111" s="1"/>
    </row>
    <row r="112" spans="30:38" x14ac:dyDescent="0.3">
      <c r="AD112" s="1"/>
    </row>
    <row r="113" spans="30:38" x14ac:dyDescent="0.3">
      <c r="AD113" s="1"/>
    </row>
    <row r="114" spans="30:38" x14ac:dyDescent="0.3">
      <c r="AD114" s="1"/>
    </row>
    <row r="115" spans="30:38" x14ac:dyDescent="0.3">
      <c r="AD115" s="1"/>
    </row>
    <row r="116" spans="30:38" x14ac:dyDescent="0.3">
      <c r="AD116" s="1"/>
    </row>
    <row r="117" spans="30:38" x14ac:dyDescent="0.3">
      <c r="AD117" s="1"/>
    </row>
    <row r="118" spans="30:38" x14ac:dyDescent="0.3">
      <c r="AD118" s="1"/>
    </row>
    <row r="119" spans="30:38" x14ac:dyDescent="0.3">
      <c r="AD119" s="1"/>
    </row>
    <row r="120" spans="30:38" x14ac:dyDescent="0.3">
      <c r="AD120" s="1"/>
    </row>
    <row r="121" spans="30:38" x14ac:dyDescent="0.3">
      <c r="AD121" s="1"/>
    </row>
    <row r="122" spans="30:38" x14ac:dyDescent="0.3">
      <c r="AD122" s="1"/>
    </row>
    <row r="123" spans="30:38" x14ac:dyDescent="0.3">
      <c r="AD123" s="1"/>
    </row>
    <row r="124" spans="30:38" x14ac:dyDescent="0.3">
      <c r="AD124" s="1"/>
    </row>
    <row r="125" spans="30:38" x14ac:dyDescent="0.3">
      <c r="AD125" s="1"/>
    </row>
    <row r="126" spans="30:38" x14ac:dyDescent="0.3">
      <c r="AD126" s="1"/>
    </row>
    <row r="127" spans="30:38" x14ac:dyDescent="0.3">
      <c r="AD127" s="1"/>
      <c r="AL127" t="s">
        <v>143</v>
      </c>
    </row>
    <row r="128" spans="30:38" x14ac:dyDescent="0.3">
      <c r="AD128" s="1"/>
    </row>
    <row r="129" spans="30:38" x14ac:dyDescent="0.3">
      <c r="AD129" s="1"/>
      <c r="AL129" t="s">
        <v>143</v>
      </c>
    </row>
    <row r="130" spans="30:38" x14ac:dyDescent="0.3">
      <c r="AD130" s="1"/>
    </row>
    <row r="131" spans="30:38" x14ac:dyDescent="0.3">
      <c r="AD131" s="1"/>
      <c r="AL131" t="s">
        <v>143</v>
      </c>
    </row>
    <row r="132" spans="30:38" x14ac:dyDescent="0.3">
      <c r="AD132" s="1"/>
    </row>
    <row r="133" spans="30:38" x14ac:dyDescent="0.3">
      <c r="AD133" s="1"/>
    </row>
    <row r="134" spans="30:38" x14ac:dyDescent="0.3">
      <c r="AD134" s="1"/>
      <c r="AL134" t="s">
        <v>143</v>
      </c>
    </row>
    <row r="135" spans="30:38" x14ac:dyDescent="0.3">
      <c r="AD135" s="1"/>
    </row>
    <row r="136" spans="30:38" x14ac:dyDescent="0.3">
      <c r="AD136" s="1"/>
    </row>
    <row r="137" spans="30:38" x14ac:dyDescent="0.3">
      <c r="AD137" s="1"/>
    </row>
    <row r="138" spans="30:38" x14ac:dyDescent="0.3">
      <c r="AD138" s="1"/>
    </row>
    <row r="139" spans="30:38" x14ac:dyDescent="0.3">
      <c r="AD139" s="1"/>
    </row>
    <row r="140" spans="30:38" x14ac:dyDescent="0.3">
      <c r="AD140" s="1"/>
    </row>
    <row r="141" spans="30:38" x14ac:dyDescent="0.3">
      <c r="AD141" s="1"/>
    </row>
    <row r="142" spans="30:38" x14ac:dyDescent="0.3">
      <c r="AD142" s="1"/>
    </row>
    <row r="143" spans="30:38" x14ac:dyDescent="0.3">
      <c r="AD143" s="1"/>
    </row>
    <row r="144" spans="30:38" x14ac:dyDescent="0.3">
      <c r="AD144" s="1"/>
    </row>
    <row r="145" spans="30:30" x14ac:dyDescent="0.3">
      <c r="AD145" s="1"/>
    </row>
    <row r="146" spans="30:30" x14ac:dyDescent="0.3">
      <c r="AD146" s="1"/>
    </row>
    <row r="147" spans="30:30" x14ac:dyDescent="0.3">
      <c r="AD147" s="1"/>
    </row>
    <row r="148" spans="30:30" x14ac:dyDescent="0.3">
      <c r="AD148" s="1"/>
    </row>
    <row r="149" spans="30:30" x14ac:dyDescent="0.3">
      <c r="AD149" s="1"/>
    </row>
    <row r="150" spans="30:30" x14ac:dyDescent="0.3">
      <c r="AD150" s="1"/>
    </row>
    <row r="151" spans="30:30" x14ac:dyDescent="0.3">
      <c r="AD151" s="1"/>
    </row>
    <row r="152" spans="30:30" x14ac:dyDescent="0.3">
      <c r="AD152" s="1"/>
    </row>
    <row r="153" spans="30:30" x14ac:dyDescent="0.3">
      <c r="AD153" s="1"/>
    </row>
    <row r="154" spans="30:30" x14ac:dyDescent="0.3">
      <c r="AD154" s="1"/>
    </row>
    <row r="155" spans="30:30" x14ac:dyDescent="0.3">
      <c r="AD155" s="1"/>
    </row>
    <row r="156" spans="30:30" x14ac:dyDescent="0.3">
      <c r="AD156" s="1"/>
    </row>
    <row r="157" spans="30:30" x14ac:dyDescent="0.3">
      <c r="AD157" s="1"/>
    </row>
    <row r="158" spans="30:30" x14ac:dyDescent="0.3">
      <c r="AD158" s="1"/>
    </row>
    <row r="159" spans="30:30" x14ac:dyDescent="0.3">
      <c r="AD159" s="1"/>
    </row>
    <row r="160" spans="30:30" x14ac:dyDescent="0.3">
      <c r="AD160" s="1"/>
    </row>
    <row r="161" spans="30:30" x14ac:dyDescent="0.3">
      <c r="AD161" s="1"/>
    </row>
    <row r="162" spans="30:30" x14ac:dyDescent="0.3">
      <c r="AD162" s="1"/>
    </row>
    <row r="163" spans="30:30" x14ac:dyDescent="0.3">
      <c r="AD163" s="1"/>
    </row>
    <row r="164" spans="30:30" x14ac:dyDescent="0.3">
      <c r="AD164" s="1"/>
    </row>
    <row r="165" spans="30:30" x14ac:dyDescent="0.3">
      <c r="AD165" s="1"/>
    </row>
    <row r="166" spans="30:30" x14ac:dyDescent="0.3">
      <c r="AD166" s="1"/>
    </row>
    <row r="167" spans="30:30" x14ac:dyDescent="0.3">
      <c r="AD167" s="1"/>
    </row>
    <row r="168" spans="30:30" x14ac:dyDescent="0.3">
      <c r="AD168" s="1"/>
    </row>
    <row r="169" spans="30:30" x14ac:dyDescent="0.3">
      <c r="AD169" s="1"/>
    </row>
    <row r="170" spans="30:30" x14ac:dyDescent="0.3">
      <c r="AD170" s="1"/>
    </row>
    <row r="171" spans="30:30" x14ac:dyDescent="0.3">
      <c r="AD171" s="1"/>
    </row>
    <row r="172" spans="30:30" x14ac:dyDescent="0.3">
      <c r="AD172" s="1"/>
    </row>
    <row r="173" spans="30:30" x14ac:dyDescent="0.3">
      <c r="AD173" s="1"/>
    </row>
    <row r="174" spans="30:30" x14ac:dyDescent="0.3">
      <c r="AD174" s="1"/>
    </row>
    <row r="175" spans="30:30" x14ac:dyDescent="0.3">
      <c r="AD175" s="1"/>
    </row>
    <row r="176" spans="30:30" x14ac:dyDescent="0.3">
      <c r="AD176" s="1"/>
    </row>
    <row r="177" spans="30:30" x14ac:dyDescent="0.3">
      <c r="AD177" s="1"/>
    </row>
    <row r="178" spans="30:30" x14ac:dyDescent="0.3">
      <c r="AD178" s="1"/>
    </row>
    <row r="179" spans="30:30" x14ac:dyDescent="0.3">
      <c r="AD179" s="1"/>
    </row>
    <row r="180" spans="30:30" x14ac:dyDescent="0.3">
      <c r="AD180" s="1"/>
    </row>
    <row r="181" spans="30:30" x14ac:dyDescent="0.3">
      <c r="AD181" s="1"/>
    </row>
    <row r="182" spans="30:30" x14ac:dyDescent="0.3">
      <c r="AD182" s="1"/>
    </row>
    <row r="183" spans="30:30" x14ac:dyDescent="0.3">
      <c r="AD183" s="1"/>
    </row>
    <row r="184" spans="30:30" x14ac:dyDescent="0.3">
      <c r="AD184" s="1"/>
    </row>
    <row r="185" spans="30:30" x14ac:dyDescent="0.3">
      <c r="AD18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6573-0316-4CFC-A1FB-4B2DA78434A0}">
  <dimension ref="A1:L172"/>
  <sheetViews>
    <sheetView workbookViewId="0">
      <pane ySplit="1" topLeftCell="A47" activePane="bottomLeft" state="frozen"/>
      <selection pane="bottomLeft" activeCell="A55" sqref="A55"/>
    </sheetView>
  </sheetViews>
  <sheetFormatPr defaultRowHeight="14.4" x14ac:dyDescent="0.3"/>
  <cols>
    <col min="1" max="1" width="48.109375" style="1" customWidth="1"/>
    <col min="2" max="2" width="17.5546875" style="1" customWidth="1"/>
    <col min="3" max="3" width="11.33203125" style="1" bestFit="1" customWidth="1"/>
    <col min="4" max="4" width="25.109375" style="1" customWidth="1"/>
    <col min="5" max="5" width="13.5546875" style="3" customWidth="1"/>
    <col min="6" max="6" width="47.88671875" style="1" customWidth="1"/>
    <col min="7" max="7" width="12.88671875" customWidth="1"/>
    <col min="9" max="9" width="24.88671875" customWidth="1"/>
    <col min="10" max="10" width="9.109375" style="8"/>
    <col min="11" max="11" width="21" customWidth="1"/>
    <col min="12" max="12" width="9.109375" style="10"/>
  </cols>
  <sheetData>
    <row r="1" spans="1:12" ht="28.8" x14ac:dyDescent="0.3">
      <c r="A1" s="1" t="s">
        <v>146</v>
      </c>
      <c r="B1" s="1" t="s">
        <v>147</v>
      </c>
      <c r="C1" s="1" t="s">
        <v>148</v>
      </c>
      <c r="D1" s="1" t="s">
        <v>149</v>
      </c>
      <c r="E1" s="3" t="s">
        <v>150</v>
      </c>
      <c r="F1" s="1" t="s">
        <v>151</v>
      </c>
      <c r="G1" s="11" t="s">
        <v>91</v>
      </c>
      <c r="H1" t="s">
        <v>92</v>
      </c>
      <c r="I1" s="9" t="s">
        <v>93</v>
      </c>
      <c r="J1" s="7" t="s">
        <v>94</v>
      </c>
      <c r="K1" s="10" t="s">
        <v>95</v>
      </c>
      <c r="L1" s="10" t="s">
        <v>96</v>
      </c>
    </row>
    <row r="2" spans="1:12" ht="28.8" x14ac:dyDescent="0.3">
      <c r="A2" s="1" t="s">
        <v>152</v>
      </c>
      <c r="B2" s="1" t="s">
        <v>153</v>
      </c>
      <c r="C2" s="2">
        <v>45392</v>
      </c>
      <c r="D2" s="1" t="s">
        <v>10</v>
      </c>
      <c r="E2" s="3">
        <v>1</v>
      </c>
      <c r="F2" s="1" t="s">
        <v>154</v>
      </c>
      <c r="G2" s="11" t="s">
        <v>97</v>
      </c>
      <c r="H2">
        <v>1</v>
      </c>
      <c r="I2" s="5" t="s">
        <v>98</v>
      </c>
      <c r="J2" s="8">
        <f t="shared" ref="J2:J23" si="0">SUMIF(A$2:A$200,I2,E$2:E$200)</f>
        <v>9.5</v>
      </c>
      <c r="K2" t="s">
        <v>17</v>
      </c>
      <c r="L2" s="10">
        <f>SUMIF(D$2:D$200,K2,E$2:E$200)</f>
        <v>20</v>
      </c>
    </row>
    <row r="3" spans="1:12" ht="28.8" x14ac:dyDescent="0.3">
      <c r="A3" s="1" t="s">
        <v>152</v>
      </c>
      <c r="B3" s="1" t="s">
        <v>153</v>
      </c>
      <c r="C3" s="2">
        <v>45387</v>
      </c>
      <c r="D3" s="1" t="s">
        <v>8</v>
      </c>
      <c r="E3" s="3">
        <v>0.25</v>
      </c>
      <c r="F3" s="1" t="s">
        <v>155</v>
      </c>
      <c r="G3" t="s">
        <v>102</v>
      </c>
      <c r="H3">
        <v>2</v>
      </c>
      <c r="I3" s="5" t="s">
        <v>103</v>
      </c>
      <c r="J3" s="8">
        <f t="shared" si="0"/>
        <v>12.75</v>
      </c>
      <c r="K3" t="s">
        <v>22</v>
      </c>
      <c r="L3" s="10">
        <f t="shared" ref="L3:L14" si="1">SUMIF(D$2:D$200,K3,E$2:E$200)</f>
        <v>2.25</v>
      </c>
    </row>
    <row r="4" spans="1:12" ht="43.2" x14ac:dyDescent="0.3">
      <c r="A4" s="1" t="s">
        <v>152</v>
      </c>
      <c r="B4" s="1" t="s">
        <v>153</v>
      </c>
      <c r="C4" s="2">
        <v>45386</v>
      </c>
      <c r="D4" s="1" t="s">
        <v>8</v>
      </c>
      <c r="E4" s="3">
        <v>0.25</v>
      </c>
      <c r="F4" s="1" t="s">
        <v>156</v>
      </c>
      <c r="H4">
        <v>3</v>
      </c>
      <c r="I4" s="5" t="s">
        <v>107</v>
      </c>
      <c r="J4" s="8">
        <f t="shared" si="0"/>
        <v>3.5</v>
      </c>
      <c r="K4" t="s">
        <v>12</v>
      </c>
      <c r="L4" s="10">
        <f t="shared" si="1"/>
        <v>1.5</v>
      </c>
    </row>
    <row r="5" spans="1:12" ht="57.6" x14ac:dyDescent="0.3">
      <c r="A5" s="1" t="s">
        <v>152</v>
      </c>
      <c r="B5" s="1" t="s">
        <v>153</v>
      </c>
      <c r="C5" s="2">
        <v>45385</v>
      </c>
      <c r="D5" s="1" t="s">
        <v>8</v>
      </c>
      <c r="E5" s="3">
        <v>0.5</v>
      </c>
      <c r="F5" s="1" t="s">
        <v>157</v>
      </c>
      <c r="H5">
        <v>4</v>
      </c>
      <c r="I5" s="5" t="s">
        <v>112</v>
      </c>
      <c r="J5" s="8">
        <f t="shared" si="0"/>
        <v>5.25</v>
      </c>
      <c r="K5" t="s">
        <v>10</v>
      </c>
      <c r="L5" s="10">
        <f t="shared" si="1"/>
        <v>7.5</v>
      </c>
    </row>
    <row r="6" spans="1:12" ht="28.8" x14ac:dyDescent="0.3">
      <c r="A6" s="1" t="s">
        <v>152</v>
      </c>
      <c r="B6" s="1" t="s">
        <v>153</v>
      </c>
      <c r="C6" s="2">
        <v>45384</v>
      </c>
      <c r="D6" s="1" t="s">
        <v>4</v>
      </c>
      <c r="E6" s="3">
        <v>1</v>
      </c>
      <c r="F6" s="1" t="s">
        <v>158</v>
      </c>
      <c r="H6">
        <v>5</v>
      </c>
      <c r="I6" s="5" t="s">
        <v>113</v>
      </c>
      <c r="J6" s="8">
        <f t="shared" si="0"/>
        <v>1</v>
      </c>
      <c r="K6" t="s">
        <v>14</v>
      </c>
      <c r="L6" s="10">
        <f t="shared" si="1"/>
        <v>17.5</v>
      </c>
    </row>
    <row r="7" spans="1:12" ht="28.8" x14ac:dyDescent="0.3">
      <c r="A7" s="1" t="s">
        <v>152</v>
      </c>
      <c r="B7" s="1" t="s">
        <v>153</v>
      </c>
      <c r="C7" s="2">
        <v>45384</v>
      </c>
      <c r="D7" s="1" t="s">
        <v>8</v>
      </c>
      <c r="E7" s="3">
        <v>0.25</v>
      </c>
      <c r="F7" s="1" t="s">
        <v>159</v>
      </c>
      <c r="H7">
        <v>6</v>
      </c>
      <c r="I7" s="5" t="s">
        <v>114</v>
      </c>
      <c r="J7" s="8">
        <f t="shared" si="0"/>
        <v>9.5</v>
      </c>
      <c r="K7" t="s">
        <v>4</v>
      </c>
      <c r="L7" s="10">
        <f t="shared" si="1"/>
        <v>24</v>
      </c>
    </row>
    <row r="8" spans="1:12" x14ac:dyDescent="0.3">
      <c r="A8" s="1" t="s">
        <v>142</v>
      </c>
      <c r="B8" s="1" t="s">
        <v>160</v>
      </c>
      <c r="C8" s="2">
        <v>45383</v>
      </c>
      <c r="D8" s="1" t="s">
        <v>8</v>
      </c>
      <c r="E8" s="3">
        <v>0.25</v>
      </c>
      <c r="H8">
        <v>7</v>
      </c>
      <c r="I8" s="5" t="s">
        <v>116</v>
      </c>
      <c r="J8" s="8">
        <f t="shared" si="0"/>
        <v>1.75</v>
      </c>
      <c r="K8" t="s">
        <v>8</v>
      </c>
      <c r="L8" s="10">
        <f t="shared" si="1"/>
        <v>13.35</v>
      </c>
    </row>
    <row r="9" spans="1:12" ht="57.6" x14ac:dyDescent="0.3">
      <c r="A9" s="1" t="s">
        <v>161</v>
      </c>
      <c r="B9" s="1" t="s">
        <v>162</v>
      </c>
      <c r="C9" s="2">
        <v>45401</v>
      </c>
      <c r="D9" s="1" t="s">
        <v>14</v>
      </c>
      <c r="E9" s="3">
        <v>1</v>
      </c>
      <c r="F9" s="1" t="s">
        <v>163</v>
      </c>
      <c r="H9">
        <v>8</v>
      </c>
      <c r="I9" s="5" t="s">
        <v>119</v>
      </c>
      <c r="J9" s="8">
        <f t="shared" si="0"/>
        <v>6</v>
      </c>
      <c r="K9" t="s">
        <v>18</v>
      </c>
      <c r="L9" s="10">
        <f t="shared" si="1"/>
        <v>33</v>
      </c>
    </row>
    <row r="10" spans="1:12" ht="28.8" x14ac:dyDescent="0.3">
      <c r="A10" s="1" t="s">
        <v>161</v>
      </c>
      <c r="B10" s="1" t="s">
        <v>162</v>
      </c>
      <c r="C10" s="2">
        <v>45400</v>
      </c>
      <c r="D10" s="1" t="s">
        <v>21</v>
      </c>
      <c r="E10" s="3">
        <v>1</v>
      </c>
      <c r="F10" s="1" t="s">
        <v>164</v>
      </c>
      <c r="H10">
        <v>9</v>
      </c>
      <c r="I10" s="5" t="s">
        <v>121</v>
      </c>
      <c r="J10" s="8">
        <f t="shared" si="0"/>
        <v>3</v>
      </c>
      <c r="K10" t="s">
        <v>20</v>
      </c>
      <c r="L10" s="10">
        <f t="shared" si="1"/>
        <v>6.75</v>
      </c>
    </row>
    <row r="11" spans="1:12" ht="28.8" x14ac:dyDescent="0.3">
      <c r="A11" s="1" t="s">
        <v>161</v>
      </c>
      <c r="B11" s="1" t="s">
        <v>162</v>
      </c>
      <c r="C11" s="2">
        <v>45400</v>
      </c>
      <c r="D11" s="1" t="s">
        <v>14</v>
      </c>
      <c r="E11" s="3">
        <v>1</v>
      </c>
      <c r="F11" s="1" t="s">
        <v>165</v>
      </c>
      <c r="H11">
        <v>10</v>
      </c>
      <c r="I11" s="5" t="s">
        <v>122</v>
      </c>
      <c r="J11" s="8">
        <f t="shared" si="0"/>
        <v>4.75</v>
      </c>
      <c r="K11" t="s">
        <v>21</v>
      </c>
      <c r="L11" s="10">
        <f t="shared" si="1"/>
        <v>8.5</v>
      </c>
    </row>
    <row r="12" spans="1:12" ht="28.8" x14ac:dyDescent="0.3">
      <c r="A12" s="1" t="s">
        <v>161</v>
      </c>
      <c r="B12" s="1" t="s">
        <v>162</v>
      </c>
      <c r="C12" s="2">
        <v>45397</v>
      </c>
      <c r="D12" s="1" t="s">
        <v>8</v>
      </c>
      <c r="E12" s="3">
        <v>0.25</v>
      </c>
      <c r="F12" s="1" t="s">
        <v>166</v>
      </c>
      <c r="H12">
        <v>11</v>
      </c>
      <c r="I12" s="5" t="s">
        <v>161</v>
      </c>
      <c r="J12" s="8">
        <f t="shared" si="0"/>
        <v>7.25</v>
      </c>
      <c r="K12" t="s">
        <v>7</v>
      </c>
      <c r="L12" s="10">
        <f t="shared" si="1"/>
        <v>2</v>
      </c>
    </row>
    <row r="13" spans="1:12" ht="28.8" x14ac:dyDescent="0.3">
      <c r="A13" s="1" t="s">
        <v>161</v>
      </c>
      <c r="B13" s="1" t="s">
        <v>162</v>
      </c>
      <c r="C13" s="2">
        <v>45390</v>
      </c>
      <c r="D13" s="1" t="s">
        <v>20</v>
      </c>
      <c r="E13" s="3">
        <v>0.5</v>
      </c>
      <c r="F13" s="1" t="s">
        <v>167</v>
      </c>
      <c r="H13">
        <v>12</v>
      </c>
      <c r="I13" s="5" t="s">
        <v>124</v>
      </c>
      <c r="J13" s="8">
        <f t="shared" si="0"/>
        <v>5.5</v>
      </c>
      <c r="K13" t="s">
        <v>125</v>
      </c>
      <c r="L13" s="10">
        <f t="shared" si="1"/>
        <v>45.25</v>
      </c>
    </row>
    <row r="14" spans="1:12" ht="28.8" x14ac:dyDescent="0.3">
      <c r="A14" s="1" t="s">
        <v>161</v>
      </c>
      <c r="B14" s="1" t="s">
        <v>162</v>
      </c>
      <c r="C14" s="2">
        <v>45387</v>
      </c>
      <c r="D14" s="1" t="s">
        <v>20</v>
      </c>
      <c r="E14" s="3">
        <v>1</v>
      </c>
      <c r="F14" s="1" t="s">
        <v>168</v>
      </c>
      <c r="H14">
        <v>13</v>
      </c>
      <c r="I14" s="5" t="s">
        <v>127</v>
      </c>
      <c r="J14" s="8">
        <f t="shared" si="0"/>
        <v>28.6</v>
      </c>
      <c r="K14" t="s">
        <v>6</v>
      </c>
      <c r="L14" s="10">
        <f t="shared" si="1"/>
        <v>3.75</v>
      </c>
    </row>
    <row r="15" spans="1:12" ht="100.8" x14ac:dyDescent="0.3">
      <c r="A15" s="1" t="s">
        <v>161</v>
      </c>
      <c r="B15" s="1" t="s">
        <v>162</v>
      </c>
      <c r="C15" s="2">
        <v>45386</v>
      </c>
      <c r="D15" s="1" t="s">
        <v>14</v>
      </c>
      <c r="E15" s="3">
        <v>2.5</v>
      </c>
      <c r="F15" s="1" t="s">
        <v>169</v>
      </c>
      <c r="H15">
        <v>14</v>
      </c>
      <c r="I15" s="6" t="s">
        <v>128</v>
      </c>
      <c r="J15" s="8">
        <f t="shared" si="0"/>
        <v>7.5</v>
      </c>
    </row>
    <row r="16" spans="1:12" ht="144.75" customHeight="1" x14ac:dyDescent="0.3">
      <c r="A16" s="1" t="s">
        <v>130</v>
      </c>
      <c r="B16" s="1" t="s">
        <v>170</v>
      </c>
      <c r="C16" s="2">
        <v>45398</v>
      </c>
      <c r="D16" s="1" t="s">
        <v>17</v>
      </c>
      <c r="E16" s="3">
        <v>1.5</v>
      </c>
      <c r="F16" s="1" t="s">
        <v>171</v>
      </c>
      <c r="H16">
        <v>15</v>
      </c>
      <c r="I16" s="5" t="s">
        <v>130</v>
      </c>
      <c r="J16" s="8">
        <f t="shared" si="0"/>
        <v>5.75</v>
      </c>
    </row>
    <row r="17" spans="1:10" ht="28.8" x14ac:dyDescent="0.3">
      <c r="A17" s="1" t="s">
        <v>130</v>
      </c>
      <c r="B17" s="1" t="s">
        <v>170</v>
      </c>
      <c r="C17" s="2">
        <v>45398</v>
      </c>
      <c r="D17" s="1" t="s">
        <v>17</v>
      </c>
      <c r="E17" s="3">
        <v>0.5</v>
      </c>
      <c r="F17" s="1" t="s">
        <v>172</v>
      </c>
      <c r="H17">
        <v>16</v>
      </c>
      <c r="I17" s="5" t="s">
        <v>133</v>
      </c>
      <c r="J17" s="8">
        <f t="shared" si="0"/>
        <v>0.25</v>
      </c>
    </row>
    <row r="18" spans="1:10" ht="28.8" x14ac:dyDescent="0.3">
      <c r="A18" s="1" t="s">
        <v>130</v>
      </c>
      <c r="B18" s="1" t="s">
        <v>170</v>
      </c>
      <c r="C18" s="2">
        <v>45394</v>
      </c>
      <c r="D18" s="1" t="s">
        <v>8</v>
      </c>
      <c r="E18" s="3">
        <v>0.25</v>
      </c>
      <c r="F18" s="1" t="s">
        <v>166</v>
      </c>
      <c r="H18">
        <v>17</v>
      </c>
      <c r="I18" s="5" t="s">
        <v>134</v>
      </c>
      <c r="J18" s="8">
        <f t="shared" si="0"/>
        <v>0.25</v>
      </c>
    </row>
    <row r="19" spans="1:10" ht="43.2" x14ac:dyDescent="0.3">
      <c r="A19" s="1" t="s">
        <v>130</v>
      </c>
      <c r="B19" s="1" t="s">
        <v>170</v>
      </c>
      <c r="C19" s="2">
        <v>45392</v>
      </c>
      <c r="D19" s="1" t="s">
        <v>16</v>
      </c>
      <c r="E19" s="3">
        <v>3</v>
      </c>
      <c r="F19" s="1" t="s">
        <v>173</v>
      </c>
      <c r="H19">
        <v>18</v>
      </c>
      <c r="I19" s="5" t="s">
        <v>136</v>
      </c>
      <c r="J19" s="8">
        <f t="shared" si="0"/>
        <v>1.5</v>
      </c>
    </row>
    <row r="20" spans="1:10" ht="163.5" customHeight="1" x14ac:dyDescent="0.3">
      <c r="A20" s="1" t="s">
        <v>130</v>
      </c>
      <c r="B20" s="1" t="s">
        <v>170</v>
      </c>
      <c r="C20" s="2">
        <v>45385</v>
      </c>
      <c r="D20" s="1" t="s">
        <v>8</v>
      </c>
      <c r="E20" s="3">
        <v>0.5</v>
      </c>
      <c r="F20" s="1" t="s">
        <v>174</v>
      </c>
      <c r="H20">
        <v>19</v>
      </c>
      <c r="I20" s="6" t="s">
        <v>137</v>
      </c>
      <c r="J20" s="8">
        <f t="shared" si="0"/>
        <v>1.25</v>
      </c>
    </row>
    <row r="21" spans="1:10" ht="42" customHeight="1" x14ac:dyDescent="0.3">
      <c r="A21" s="1" t="s">
        <v>137</v>
      </c>
      <c r="B21" s="1" t="s">
        <v>175</v>
      </c>
      <c r="C21" s="2">
        <v>45393</v>
      </c>
      <c r="D21" s="1" t="s">
        <v>10</v>
      </c>
      <c r="E21" s="3">
        <v>1</v>
      </c>
      <c r="F21" s="1" t="s">
        <v>176</v>
      </c>
      <c r="H21">
        <v>20</v>
      </c>
      <c r="I21" s="5" t="s">
        <v>138</v>
      </c>
      <c r="J21" s="8">
        <f t="shared" si="0"/>
        <v>4</v>
      </c>
    </row>
    <row r="22" spans="1:10" ht="28.8" x14ac:dyDescent="0.3">
      <c r="A22" s="1" t="s">
        <v>137</v>
      </c>
      <c r="B22" s="1" t="s">
        <v>175</v>
      </c>
      <c r="C22" s="2">
        <v>45391</v>
      </c>
      <c r="D22" s="1" t="s">
        <v>8</v>
      </c>
      <c r="E22" s="3">
        <v>0.25</v>
      </c>
      <c r="F22" s="1" t="s">
        <v>177</v>
      </c>
      <c r="H22">
        <v>21</v>
      </c>
      <c r="I22" s="4" t="s">
        <v>140</v>
      </c>
      <c r="J22" s="8">
        <f t="shared" si="0"/>
        <v>10</v>
      </c>
    </row>
    <row r="23" spans="1:10" ht="83.25" customHeight="1" x14ac:dyDescent="0.3">
      <c r="A23" s="1" t="s">
        <v>136</v>
      </c>
      <c r="B23" s="1" t="s">
        <v>178</v>
      </c>
      <c r="C23" s="2">
        <v>45394</v>
      </c>
      <c r="D23" s="1" t="s">
        <v>12</v>
      </c>
      <c r="E23" s="3">
        <v>1</v>
      </c>
      <c r="F23" s="1" t="s">
        <v>179</v>
      </c>
      <c r="H23">
        <v>22</v>
      </c>
      <c r="I23" s="6" t="s">
        <v>142</v>
      </c>
      <c r="J23" s="8">
        <f t="shared" si="0"/>
        <v>0.25</v>
      </c>
    </row>
    <row r="24" spans="1:10" ht="97.5" customHeight="1" x14ac:dyDescent="0.3">
      <c r="A24" s="1" t="s">
        <v>136</v>
      </c>
      <c r="B24" s="1" t="s">
        <v>178</v>
      </c>
      <c r="C24" s="2">
        <v>45385</v>
      </c>
      <c r="D24" s="1" t="s">
        <v>12</v>
      </c>
      <c r="E24" s="3">
        <v>0.5</v>
      </c>
      <c r="F24" s="1" t="s">
        <v>180</v>
      </c>
      <c r="I24" s="6"/>
    </row>
    <row r="25" spans="1:10" ht="86.4" x14ac:dyDescent="0.3">
      <c r="A25" s="1" t="s">
        <v>119</v>
      </c>
      <c r="B25" s="1" t="s">
        <v>181</v>
      </c>
      <c r="C25" s="2">
        <v>45406</v>
      </c>
      <c r="D25" s="1" t="s">
        <v>22</v>
      </c>
      <c r="E25" s="3">
        <v>1</v>
      </c>
      <c r="F25" s="1" t="s">
        <v>182</v>
      </c>
      <c r="I25" s="6"/>
    </row>
    <row r="26" spans="1:10" ht="154.5" customHeight="1" x14ac:dyDescent="0.3">
      <c r="A26" s="1" t="s">
        <v>119</v>
      </c>
      <c r="B26" s="1" t="s">
        <v>181</v>
      </c>
      <c r="C26" s="2">
        <v>45404</v>
      </c>
      <c r="D26" s="1" t="s">
        <v>8</v>
      </c>
      <c r="E26" s="3">
        <v>0.25</v>
      </c>
      <c r="F26" s="1" t="s">
        <v>183</v>
      </c>
      <c r="I26" s="6"/>
    </row>
    <row r="27" spans="1:10" ht="70.5" customHeight="1" x14ac:dyDescent="0.3">
      <c r="A27" s="1" t="s">
        <v>119</v>
      </c>
      <c r="B27" s="1" t="s">
        <v>181</v>
      </c>
      <c r="C27" s="2">
        <v>45399</v>
      </c>
      <c r="D27" s="1" t="s">
        <v>8</v>
      </c>
      <c r="E27" s="3">
        <v>0.5</v>
      </c>
      <c r="F27" s="1" t="s">
        <v>184</v>
      </c>
    </row>
    <row r="28" spans="1:10" ht="43.2" x14ac:dyDescent="0.3">
      <c r="A28" s="1" t="s">
        <v>119</v>
      </c>
      <c r="B28" s="1" t="s">
        <v>181</v>
      </c>
      <c r="C28" s="2">
        <v>45394</v>
      </c>
      <c r="D28" s="1" t="s">
        <v>18</v>
      </c>
      <c r="E28" s="3">
        <v>1</v>
      </c>
      <c r="F28" s="1" t="s">
        <v>185</v>
      </c>
    </row>
    <row r="29" spans="1:10" ht="57.6" x14ac:dyDescent="0.3">
      <c r="A29" s="1" t="s">
        <v>119</v>
      </c>
      <c r="B29" s="1" t="s">
        <v>181</v>
      </c>
      <c r="C29" s="2">
        <v>45392</v>
      </c>
      <c r="D29" s="1" t="s">
        <v>18</v>
      </c>
      <c r="E29" s="3">
        <v>3</v>
      </c>
      <c r="F29" s="1" t="s">
        <v>186</v>
      </c>
    </row>
    <row r="30" spans="1:10" ht="43.2" x14ac:dyDescent="0.3">
      <c r="A30" s="1" t="s">
        <v>119</v>
      </c>
      <c r="B30" s="1" t="s">
        <v>181</v>
      </c>
      <c r="C30" s="2">
        <v>45387</v>
      </c>
      <c r="D30" s="1" t="s">
        <v>8</v>
      </c>
      <c r="E30" s="3">
        <v>0.25</v>
      </c>
      <c r="F30" s="1" t="s">
        <v>187</v>
      </c>
    </row>
    <row r="31" spans="1:10" ht="28.8" x14ac:dyDescent="0.3">
      <c r="A31" s="1" t="s">
        <v>103</v>
      </c>
      <c r="B31" s="1" t="s">
        <v>188</v>
      </c>
      <c r="C31" s="2">
        <v>45412</v>
      </c>
      <c r="D31" s="1" t="s">
        <v>17</v>
      </c>
      <c r="E31" s="3">
        <v>5</v>
      </c>
      <c r="F31" s="1" t="s">
        <v>189</v>
      </c>
    </row>
    <row r="32" spans="1:10" ht="28.8" x14ac:dyDescent="0.3">
      <c r="A32" s="1" t="s">
        <v>103</v>
      </c>
      <c r="B32" s="1" t="s">
        <v>188</v>
      </c>
      <c r="C32" s="2">
        <v>45411</v>
      </c>
      <c r="D32" s="1" t="s">
        <v>17</v>
      </c>
      <c r="E32" s="3">
        <v>5</v>
      </c>
      <c r="F32" s="1" t="s">
        <v>190</v>
      </c>
    </row>
    <row r="33" spans="1:6" ht="43.2" x14ac:dyDescent="0.3">
      <c r="A33" s="1" t="s">
        <v>103</v>
      </c>
      <c r="B33" s="1" t="s">
        <v>188</v>
      </c>
      <c r="C33" s="2">
        <v>45393</v>
      </c>
      <c r="D33" s="1" t="s">
        <v>16</v>
      </c>
      <c r="E33" s="3">
        <v>0.5</v>
      </c>
      <c r="F33" s="1" t="s">
        <v>191</v>
      </c>
    </row>
    <row r="34" spans="1:6" ht="43.2" x14ac:dyDescent="0.3">
      <c r="A34" s="1" t="s">
        <v>103</v>
      </c>
      <c r="B34" s="1" t="s">
        <v>188</v>
      </c>
      <c r="C34" s="2">
        <v>45385</v>
      </c>
      <c r="D34" s="1" t="s">
        <v>10</v>
      </c>
      <c r="E34" s="3">
        <v>1.5</v>
      </c>
      <c r="F34" s="1" t="s">
        <v>192</v>
      </c>
    </row>
    <row r="35" spans="1:6" ht="43.2" x14ac:dyDescent="0.3">
      <c r="A35" s="1" t="s">
        <v>103</v>
      </c>
      <c r="B35" s="1" t="s">
        <v>188</v>
      </c>
      <c r="C35" s="2">
        <v>45385</v>
      </c>
      <c r="D35" s="1" t="s">
        <v>8</v>
      </c>
      <c r="E35" s="3">
        <v>0.25</v>
      </c>
      <c r="F35" s="1" t="s">
        <v>193</v>
      </c>
    </row>
    <row r="36" spans="1:6" ht="28.8" x14ac:dyDescent="0.3">
      <c r="A36" s="1" t="s">
        <v>103</v>
      </c>
      <c r="B36" s="1" t="s">
        <v>188</v>
      </c>
      <c r="C36" s="2">
        <v>45384</v>
      </c>
      <c r="D36" s="1" t="s">
        <v>8</v>
      </c>
      <c r="E36" s="3">
        <v>0.5</v>
      </c>
      <c r="F36" s="1" t="s">
        <v>194</v>
      </c>
    </row>
    <row r="37" spans="1:6" ht="28.8" x14ac:dyDescent="0.3">
      <c r="A37" s="1" t="s">
        <v>124</v>
      </c>
      <c r="B37" s="1" t="s">
        <v>195</v>
      </c>
      <c r="C37" s="2">
        <v>45400</v>
      </c>
      <c r="D37" s="1" t="s">
        <v>21</v>
      </c>
      <c r="E37" s="3">
        <v>1.5</v>
      </c>
      <c r="F37" s="1" t="s">
        <v>196</v>
      </c>
    </row>
    <row r="38" spans="1:6" ht="57.6" x14ac:dyDescent="0.3">
      <c r="A38" s="1" t="s">
        <v>124</v>
      </c>
      <c r="B38" s="1" t="s">
        <v>195</v>
      </c>
      <c r="C38" s="2">
        <v>45398</v>
      </c>
      <c r="D38" s="1" t="s">
        <v>17</v>
      </c>
      <c r="E38" s="3">
        <v>2</v>
      </c>
      <c r="F38" s="1" t="s">
        <v>197</v>
      </c>
    </row>
    <row r="39" spans="1:6" ht="43.2" x14ac:dyDescent="0.3">
      <c r="A39" s="1" t="s">
        <v>124</v>
      </c>
      <c r="B39" s="1" t="s">
        <v>195</v>
      </c>
      <c r="C39" s="2">
        <v>45397</v>
      </c>
      <c r="D39" s="1" t="s">
        <v>14</v>
      </c>
      <c r="E39" s="3">
        <v>2</v>
      </c>
      <c r="F39" s="1" t="s">
        <v>198</v>
      </c>
    </row>
    <row r="40" spans="1:6" ht="43.2" x14ac:dyDescent="0.3">
      <c r="A40" s="1" t="s">
        <v>134</v>
      </c>
      <c r="B40" s="1" t="s">
        <v>199</v>
      </c>
      <c r="C40" s="2">
        <v>45397</v>
      </c>
      <c r="D40" s="1" t="s">
        <v>8</v>
      </c>
      <c r="E40" s="3">
        <v>0.25</v>
      </c>
      <c r="F40" s="1" t="s">
        <v>200</v>
      </c>
    </row>
    <row r="41" spans="1:6" ht="86.4" x14ac:dyDescent="0.3">
      <c r="A41" s="1" t="s">
        <v>122</v>
      </c>
      <c r="B41" s="1" t="s">
        <v>201</v>
      </c>
      <c r="C41" s="2">
        <v>45401</v>
      </c>
      <c r="D41" s="1" t="s">
        <v>8</v>
      </c>
      <c r="E41" s="3">
        <v>0.5</v>
      </c>
      <c r="F41" s="1" t="s">
        <v>202</v>
      </c>
    </row>
    <row r="42" spans="1:6" ht="43.2" x14ac:dyDescent="0.3">
      <c r="A42" s="1" t="s">
        <v>122</v>
      </c>
      <c r="B42" s="1" t="s">
        <v>201</v>
      </c>
      <c r="C42" s="2">
        <v>45400</v>
      </c>
      <c r="D42" s="1" t="s">
        <v>8</v>
      </c>
      <c r="E42" s="3">
        <v>0.25</v>
      </c>
      <c r="F42" s="1" t="s">
        <v>203</v>
      </c>
    </row>
    <row r="43" spans="1:6" ht="28.8" x14ac:dyDescent="0.3">
      <c r="A43" s="1" t="s">
        <v>122</v>
      </c>
      <c r="B43" s="1" t="s">
        <v>201</v>
      </c>
      <c r="C43" s="2">
        <v>45400</v>
      </c>
      <c r="D43" s="1" t="s">
        <v>21</v>
      </c>
      <c r="E43" s="3">
        <v>1.5</v>
      </c>
      <c r="F43" s="1" t="s">
        <v>196</v>
      </c>
    </row>
    <row r="44" spans="1:6" ht="28.8" x14ac:dyDescent="0.3">
      <c r="A44" s="1" t="s">
        <v>122</v>
      </c>
      <c r="B44" s="1" t="s">
        <v>201</v>
      </c>
      <c r="C44" s="2">
        <v>45398</v>
      </c>
      <c r="D44" s="1" t="s">
        <v>14</v>
      </c>
      <c r="E44" s="3">
        <v>1.5</v>
      </c>
      <c r="F44" s="1" t="s">
        <v>204</v>
      </c>
    </row>
    <row r="45" spans="1:6" ht="28.8" x14ac:dyDescent="0.3">
      <c r="A45" s="1" t="s">
        <v>122</v>
      </c>
      <c r="B45" s="1" t="s">
        <v>201</v>
      </c>
      <c r="C45" s="2">
        <v>45398</v>
      </c>
      <c r="D45" s="1" t="s">
        <v>17</v>
      </c>
      <c r="E45" s="3">
        <v>1</v>
      </c>
      <c r="F45" s="1" t="s">
        <v>205</v>
      </c>
    </row>
    <row r="46" spans="1:6" ht="28.8" x14ac:dyDescent="0.3">
      <c r="A46" s="1" t="s">
        <v>206</v>
      </c>
      <c r="B46" s="1" t="s">
        <v>201</v>
      </c>
      <c r="C46" s="2">
        <v>45386</v>
      </c>
      <c r="D46" s="1" t="s">
        <v>14</v>
      </c>
      <c r="E46" s="3">
        <v>0.5</v>
      </c>
      <c r="F46" s="1" t="s">
        <v>207</v>
      </c>
    </row>
    <row r="47" spans="1:6" ht="28.8" x14ac:dyDescent="0.3">
      <c r="A47" s="1" t="s">
        <v>206</v>
      </c>
      <c r="B47" s="1" t="s">
        <v>201</v>
      </c>
      <c r="C47" s="2">
        <v>45386</v>
      </c>
      <c r="D47" s="1" t="s">
        <v>8</v>
      </c>
      <c r="E47" s="3">
        <v>0.25</v>
      </c>
      <c r="F47" s="1" t="s">
        <v>208</v>
      </c>
    </row>
    <row r="48" spans="1:6" ht="43.2" x14ac:dyDescent="0.3">
      <c r="A48" s="1" t="s">
        <v>114</v>
      </c>
      <c r="B48" s="1" t="s">
        <v>209</v>
      </c>
      <c r="C48" s="2">
        <v>45406</v>
      </c>
      <c r="D48" s="1" t="s">
        <v>22</v>
      </c>
      <c r="E48" s="3">
        <v>0.25</v>
      </c>
      <c r="F48" s="1" t="s">
        <v>210</v>
      </c>
    </row>
    <row r="49" spans="1:6" ht="57.6" x14ac:dyDescent="0.3">
      <c r="A49" s="1" t="s">
        <v>114</v>
      </c>
      <c r="B49" s="1" t="s">
        <v>209</v>
      </c>
      <c r="C49" s="2">
        <v>45406</v>
      </c>
      <c r="D49" s="1" t="s">
        <v>22</v>
      </c>
      <c r="E49" s="3">
        <v>1</v>
      </c>
      <c r="F49" s="1" t="s">
        <v>211</v>
      </c>
    </row>
    <row r="50" spans="1:6" ht="72" x14ac:dyDescent="0.3">
      <c r="A50" s="1" t="s">
        <v>114</v>
      </c>
      <c r="B50" s="1" t="s">
        <v>209</v>
      </c>
      <c r="C50" s="2">
        <v>45405</v>
      </c>
      <c r="D50" s="1" t="s">
        <v>18</v>
      </c>
      <c r="E50" s="3">
        <v>3</v>
      </c>
      <c r="F50" s="1" t="s">
        <v>212</v>
      </c>
    </row>
    <row r="51" spans="1:6" ht="57.6" x14ac:dyDescent="0.3">
      <c r="A51" s="1" t="s">
        <v>114</v>
      </c>
      <c r="B51" s="1" t="s">
        <v>209</v>
      </c>
      <c r="C51" s="2">
        <v>45404</v>
      </c>
      <c r="D51" s="1" t="s">
        <v>18</v>
      </c>
      <c r="E51" s="3">
        <v>5</v>
      </c>
      <c r="F51" s="1" t="s">
        <v>213</v>
      </c>
    </row>
    <row r="52" spans="1:6" ht="28.8" x14ac:dyDescent="0.3">
      <c r="A52" s="1" t="s">
        <v>114</v>
      </c>
      <c r="B52" s="1" t="s">
        <v>209</v>
      </c>
      <c r="C52" s="2">
        <v>45401</v>
      </c>
      <c r="D52" s="1" t="s">
        <v>8</v>
      </c>
      <c r="E52" s="3">
        <v>0.25</v>
      </c>
      <c r="F52" s="1" t="s">
        <v>214</v>
      </c>
    </row>
    <row r="53" spans="1:6" ht="28.8" x14ac:dyDescent="0.3">
      <c r="A53" s="1" t="s">
        <v>112</v>
      </c>
      <c r="B53" s="1" t="s">
        <v>215</v>
      </c>
      <c r="C53" s="2">
        <v>45411</v>
      </c>
      <c r="D53" s="1" t="s">
        <v>8</v>
      </c>
      <c r="E53" s="3">
        <v>0.25</v>
      </c>
      <c r="F53" s="1" t="s">
        <v>216</v>
      </c>
    </row>
    <row r="54" spans="1:6" ht="28.8" x14ac:dyDescent="0.3">
      <c r="A54" s="1" t="s">
        <v>112</v>
      </c>
      <c r="B54" s="1" t="s">
        <v>215</v>
      </c>
      <c r="C54" s="2">
        <v>45408</v>
      </c>
      <c r="D54" s="1" t="s">
        <v>7</v>
      </c>
      <c r="E54" s="3">
        <v>1</v>
      </c>
      <c r="F54" s="1" t="s">
        <v>217</v>
      </c>
    </row>
    <row r="55" spans="1:6" ht="43.2" x14ac:dyDescent="0.3">
      <c r="A55" s="1" t="s">
        <v>112</v>
      </c>
      <c r="B55" s="1" t="s">
        <v>215</v>
      </c>
      <c r="C55" s="2">
        <v>45405</v>
      </c>
      <c r="D55" s="1" t="s">
        <v>10</v>
      </c>
      <c r="E55" s="3">
        <v>0.25</v>
      </c>
      <c r="F55" s="1" t="s">
        <v>218</v>
      </c>
    </row>
    <row r="56" spans="1:6" ht="28.8" x14ac:dyDescent="0.3">
      <c r="A56" s="1" t="s">
        <v>112</v>
      </c>
      <c r="B56" s="1" t="s">
        <v>215</v>
      </c>
      <c r="C56" s="2">
        <v>45404</v>
      </c>
      <c r="D56" s="1" t="s">
        <v>17</v>
      </c>
      <c r="E56" s="3">
        <v>0.5</v>
      </c>
      <c r="F56" s="1" t="s">
        <v>219</v>
      </c>
    </row>
    <row r="57" spans="1:6" ht="57.6" x14ac:dyDescent="0.3">
      <c r="A57" s="1" t="s">
        <v>112</v>
      </c>
      <c r="B57" s="1" t="s">
        <v>215</v>
      </c>
      <c r="C57" s="2">
        <v>45401</v>
      </c>
      <c r="D57" s="1" t="s">
        <v>8</v>
      </c>
      <c r="E57" s="3">
        <v>0.25</v>
      </c>
      <c r="F57" s="1" t="s">
        <v>220</v>
      </c>
    </row>
    <row r="58" spans="1:6" ht="57.6" x14ac:dyDescent="0.3">
      <c r="A58" s="1" t="s">
        <v>112</v>
      </c>
      <c r="B58" s="1" t="s">
        <v>215</v>
      </c>
      <c r="C58" s="2">
        <v>45393</v>
      </c>
      <c r="D58" s="1" t="s">
        <v>18</v>
      </c>
      <c r="E58" s="3">
        <v>0.5</v>
      </c>
      <c r="F58" s="1" t="s">
        <v>221</v>
      </c>
    </row>
    <row r="59" spans="1:6" x14ac:dyDescent="0.3">
      <c r="A59" s="1" t="s">
        <v>112</v>
      </c>
      <c r="B59" s="1" t="s">
        <v>215</v>
      </c>
      <c r="C59" s="2">
        <v>45384</v>
      </c>
      <c r="D59" s="1" t="s">
        <v>8</v>
      </c>
      <c r="E59" s="3">
        <v>0.5</v>
      </c>
    </row>
    <row r="60" spans="1:6" ht="162" customHeight="1" x14ac:dyDescent="0.3">
      <c r="A60" s="1" t="s">
        <v>112</v>
      </c>
      <c r="B60" s="1" t="s">
        <v>215</v>
      </c>
      <c r="C60" s="2">
        <v>45383</v>
      </c>
      <c r="D60" s="1" t="s">
        <v>14</v>
      </c>
      <c r="E60" s="3">
        <v>2</v>
      </c>
      <c r="F60" s="1" t="s">
        <v>222</v>
      </c>
    </row>
    <row r="61" spans="1:6" ht="57.6" x14ac:dyDescent="0.3">
      <c r="A61" s="1" t="s">
        <v>223</v>
      </c>
      <c r="B61" s="1" t="s">
        <v>215</v>
      </c>
      <c r="C61" s="2">
        <v>45393</v>
      </c>
      <c r="D61" s="1" t="s">
        <v>18</v>
      </c>
      <c r="E61" s="3">
        <v>0.5</v>
      </c>
      <c r="F61" s="1" t="s">
        <v>221</v>
      </c>
    </row>
    <row r="62" spans="1:6" ht="28.8" x14ac:dyDescent="0.3">
      <c r="A62" s="1" t="s">
        <v>107</v>
      </c>
      <c r="B62" s="1" t="s">
        <v>215</v>
      </c>
      <c r="C62" s="2">
        <v>45411</v>
      </c>
      <c r="D62" s="1" t="s">
        <v>7</v>
      </c>
      <c r="E62" s="3">
        <v>1</v>
      </c>
      <c r="F62" s="1" t="s">
        <v>224</v>
      </c>
    </row>
    <row r="63" spans="1:6" ht="43.2" x14ac:dyDescent="0.3">
      <c r="A63" s="1" t="s">
        <v>107</v>
      </c>
      <c r="B63" s="1" t="s">
        <v>215</v>
      </c>
      <c r="C63" s="2">
        <v>45408</v>
      </c>
      <c r="D63" s="1" t="s">
        <v>8</v>
      </c>
      <c r="E63" s="3">
        <v>1</v>
      </c>
      <c r="F63" s="1" t="s">
        <v>225</v>
      </c>
    </row>
    <row r="64" spans="1:6" ht="43.2" x14ac:dyDescent="0.3">
      <c r="A64" s="1" t="s">
        <v>107</v>
      </c>
      <c r="B64" s="1" t="s">
        <v>215</v>
      </c>
      <c r="C64" s="2">
        <v>45405</v>
      </c>
      <c r="D64" s="1" t="s">
        <v>10</v>
      </c>
      <c r="E64" s="3">
        <v>0.75</v>
      </c>
      <c r="F64" s="1" t="s">
        <v>226</v>
      </c>
    </row>
    <row r="65" spans="1:6" ht="57.6" x14ac:dyDescent="0.3">
      <c r="A65" s="1" t="s">
        <v>107</v>
      </c>
      <c r="B65" s="1" t="s">
        <v>215</v>
      </c>
      <c r="C65" s="2">
        <v>45393</v>
      </c>
      <c r="D65" s="1" t="s">
        <v>18</v>
      </c>
      <c r="E65" s="3">
        <v>0.5</v>
      </c>
      <c r="F65" s="1" t="s">
        <v>221</v>
      </c>
    </row>
    <row r="66" spans="1:6" x14ac:dyDescent="0.3">
      <c r="A66" s="1" t="s">
        <v>107</v>
      </c>
      <c r="B66" s="1" t="s">
        <v>215</v>
      </c>
      <c r="C66" s="2">
        <v>45390</v>
      </c>
      <c r="D66" s="1" t="s">
        <v>8</v>
      </c>
      <c r="E66" s="3">
        <v>0.25</v>
      </c>
      <c r="F66" s="1" t="s">
        <v>227</v>
      </c>
    </row>
    <row r="67" spans="1:6" x14ac:dyDescent="0.3">
      <c r="A67" s="1" t="s">
        <v>228</v>
      </c>
      <c r="B67" s="1" t="s">
        <v>215</v>
      </c>
      <c r="C67" s="2">
        <v>45384</v>
      </c>
      <c r="D67" s="1" t="s">
        <v>8</v>
      </c>
      <c r="E67" s="3">
        <v>0.25</v>
      </c>
    </row>
    <row r="68" spans="1:6" ht="28.8" x14ac:dyDescent="0.3">
      <c r="A68" s="1" t="s">
        <v>228</v>
      </c>
      <c r="B68" s="1" t="s">
        <v>215</v>
      </c>
      <c r="C68" s="2">
        <v>45383</v>
      </c>
      <c r="D68" s="1" t="s">
        <v>14</v>
      </c>
      <c r="E68" s="3">
        <v>2</v>
      </c>
      <c r="F68" s="1" t="s">
        <v>222</v>
      </c>
    </row>
    <row r="69" spans="1:6" ht="57.6" x14ac:dyDescent="0.3">
      <c r="A69" s="1" t="s">
        <v>127</v>
      </c>
      <c r="B69" s="1" t="s">
        <v>229</v>
      </c>
      <c r="C69" s="2">
        <v>45399</v>
      </c>
      <c r="D69" s="1" t="s">
        <v>4</v>
      </c>
      <c r="E69" s="3">
        <v>3</v>
      </c>
      <c r="F69" s="1" t="s">
        <v>230</v>
      </c>
    </row>
    <row r="70" spans="1:6" ht="43.2" x14ac:dyDescent="0.3">
      <c r="A70" s="1" t="s">
        <v>127</v>
      </c>
      <c r="B70" s="1" t="s">
        <v>229</v>
      </c>
      <c r="C70" s="2">
        <v>45399</v>
      </c>
      <c r="D70" s="1" t="s">
        <v>18</v>
      </c>
      <c r="E70" s="3">
        <v>0.5</v>
      </c>
      <c r="F70" s="1" t="s">
        <v>231</v>
      </c>
    </row>
    <row r="71" spans="1:6" ht="129.6" x14ac:dyDescent="0.3">
      <c r="A71" s="1" t="s">
        <v>127</v>
      </c>
      <c r="B71" s="1" t="s">
        <v>229</v>
      </c>
      <c r="C71" s="2">
        <v>45397</v>
      </c>
      <c r="D71" s="1" t="s">
        <v>4</v>
      </c>
      <c r="E71" s="3">
        <v>6</v>
      </c>
      <c r="F71" s="1" t="s">
        <v>232</v>
      </c>
    </row>
    <row r="72" spans="1:6" ht="43.2" x14ac:dyDescent="0.3">
      <c r="A72" s="1" t="s">
        <v>127</v>
      </c>
      <c r="B72" s="1" t="s">
        <v>229</v>
      </c>
      <c r="C72" s="2">
        <v>45395</v>
      </c>
      <c r="D72" s="1" t="s">
        <v>4</v>
      </c>
      <c r="E72" s="3">
        <v>3</v>
      </c>
      <c r="F72" s="1" t="s">
        <v>233</v>
      </c>
    </row>
    <row r="73" spans="1:6" ht="119.25" customHeight="1" x14ac:dyDescent="0.3">
      <c r="A73" s="1" t="s">
        <v>127</v>
      </c>
      <c r="B73" s="1" t="s">
        <v>229</v>
      </c>
      <c r="C73" s="2">
        <v>45394</v>
      </c>
      <c r="D73" s="1" t="s">
        <v>4</v>
      </c>
      <c r="E73" s="3">
        <v>7</v>
      </c>
      <c r="F73" s="1" t="s">
        <v>234</v>
      </c>
    </row>
    <row r="74" spans="1:6" x14ac:dyDescent="0.3">
      <c r="A74" s="1" t="s">
        <v>127</v>
      </c>
      <c r="B74" s="1" t="s">
        <v>229</v>
      </c>
      <c r="C74" s="2">
        <v>45393</v>
      </c>
      <c r="D74" s="1" t="s">
        <v>17</v>
      </c>
      <c r="E74" s="3">
        <v>3</v>
      </c>
      <c r="F74" s="1" t="s">
        <v>235</v>
      </c>
    </row>
    <row r="75" spans="1:6" ht="28.8" x14ac:dyDescent="0.3">
      <c r="A75" s="1" t="s">
        <v>127</v>
      </c>
      <c r="B75" s="1" t="s">
        <v>229</v>
      </c>
      <c r="C75" s="2">
        <v>45393</v>
      </c>
      <c r="D75" s="1" t="s">
        <v>18</v>
      </c>
      <c r="E75" s="3">
        <v>1</v>
      </c>
      <c r="F75" s="1" t="s">
        <v>236</v>
      </c>
    </row>
    <row r="76" spans="1:6" ht="57.6" x14ac:dyDescent="0.3">
      <c r="A76" s="1" t="s">
        <v>127</v>
      </c>
      <c r="B76" s="1" t="s">
        <v>229</v>
      </c>
      <c r="C76" s="2">
        <v>45392</v>
      </c>
      <c r="D76" s="1" t="s">
        <v>17</v>
      </c>
      <c r="E76" s="3">
        <v>1</v>
      </c>
      <c r="F76" s="1" t="s">
        <v>237</v>
      </c>
    </row>
    <row r="77" spans="1:6" ht="72" x14ac:dyDescent="0.3">
      <c r="A77" s="1" t="s">
        <v>127</v>
      </c>
      <c r="B77" s="1" t="s">
        <v>229</v>
      </c>
      <c r="C77" s="2">
        <v>45392</v>
      </c>
      <c r="D77" s="1" t="s">
        <v>16</v>
      </c>
      <c r="E77" s="3">
        <v>3</v>
      </c>
      <c r="F77" s="1" t="s">
        <v>238</v>
      </c>
    </row>
    <row r="78" spans="1:6" ht="43.2" x14ac:dyDescent="0.3">
      <c r="A78" s="1" t="s">
        <v>127</v>
      </c>
      <c r="B78" s="1" t="s">
        <v>229</v>
      </c>
      <c r="C78" s="2">
        <v>45392</v>
      </c>
      <c r="D78" s="1" t="s">
        <v>16</v>
      </c>
      <c r="E78" s="3">
        <v>0.25</v>
      </c>
      <c r="F78" s="1" t="s">
        <v>239</v>
      </c>
    </row>
    <row r="79" spans="1:6" ht="28.8" x14ac:dyDescent="0.3">
      <c r="A79" s="1" t="s">
        <v>127</v>
      </c>
      <c r="B79" s="1" t="s">
        <v>229</v>
      </c>
      <c r="C79" s="2">
        <v>45390</v>
      </c>
      <c r="D79" s="1" t="s">
        <v>8</v>
      </c>
      <c r="E79" s="3">
        <v>0.25</v>
      </c>
      <c r="F79" s="1" t="s">
        <v>240</v>
      </c>
    </row>
    <row r="80" spans="1:6" ht="104.25" customHeight="1" x14ac:dyDescent="0.3">
      <c r="A80" s="1" t="s">
        <v>127</v>
      </c>
      <c r="B80" s="1" t="s">
        <v>229</v>
      </c>
      <c r="C80" s="2">
        <v>45385</v>
      </c>
      <c r="D80" s="1" t="s">
        <v>8</v>
      </c>
      <c r="E80" s="3">
        <v>0.25</v>
      </c>
      <c r="F80" s="1" t="s">
        <v>241</v>
      </c>
    </row>
    <row r="81" spans="1:6" ht="50.25" customHeight="1" x14ac:dyDescent="0.3">
      <c r="A81" s="1" t="s">
        <v>127</v>
      </c>
      <c r="B81" s="1" t="s">
        <v>229</v>
      </c>
      <c r="C81" s="2">
        <v>45384</v>
      </c>
      <c r="D81" s="1" t="s">
        <v>8</v>
      </c>
      <c r="E81" s="3">
        <v>0.1</v>
      </c>
      <c r="F81" s="1" t="s">
        <v>242</v>
      </c>
    </row>
    <row r="82" spans="1:6" ht="36.75" customHeight="1" x14ac:dyDescent="0.3">
      <c r="A82" s="1" t="s">
        <v>127</v>
      </c>
      <c r="B82" s="1" t="s">
        <v>229</v>
      </c>
      <c r="C82" s="2">
        <v>45383</v>
      </c>
      <c r="D82" s="1" t="s">
        <v>8</v>
      </c>
      <c r="E82" s="3">
        <v>0.25</v>
      </c>
      <c r="F82" s="1" t="s">
        <v>242</v>
      </c>
    </row>
    <row r="83" spans="1:6" ht="43.2" x14ac:dyDescent="0.3">
      <c r="A83" s="1" t="s">
        <v>243</v>
      </c>
      <c r="B83" s="1" t="s">
        <v>244</v>
      </c>
      <c r="C83" s="2">
        <v>45390</v>
      </c>
      <c r="D83" s="1" t="s">
        <v>20</v>
      </c>
      <c r="E83" s="3">
        <v>0.25</v>
      </c>
      <c r="F83" s="1" t="s">
        <v>245</v>
      </c>
    </row>
    <row r="84" spans="1:6" ht="158.4" x14ac:dyDescent="0.3">
      <c r="A84" s="1" t="s">
        <v>113</v>
      </c>
      <c r="B84" s="1" t="s">
        <v>246</v>
      </c>
      <c r="C84" s="2">
        <v>45406</v>
      </c>
      <c r="D84" s="1" t="s">
        <v>20</v>
      </c>
      <c r="E84" s="3">
        <v>1</v>
      </c>
      <c r="F84" s="1" t="s">
        <v>247</v>
      </c>
    </row>
    <row r="85" spans="1:6" ht="28.8" x14ac:dyDescent="0.3">
      <c r="A85" s="1" t="s">
        <v>138</v>
      </c>
      <c r="B85" s="1" t="s">
        <v>248</v>
      </c>
      <c r="C85" s="2">
        <v>45384</v>
      </c>
      <c r="D85" s="1" t="s">
        <v>4</v>
      </c>
      <c r="E85" s="3">
        <v>4</v>
      </c>
      <c r="F85" s="1" t="s">
        <v>249</v>
      </c>
    </row>
    <row r="86" spans="1:6" ht="28.8" x14ac:dyDescent="0.3">
      <c r="A86" s="1" t="s">
        <v>98</v>
      </c>
      <c r="B86" s="1" t="s">
        <v>215</v>
      </c>
      <c r="C86" s="2">
        <v>45412</v>
      </c>
      <c r="D86" s="1" t="s">
        <v>20</v>
      </c>
      <c r="E86" s="3">
        <v>1</v>
      </c>
      <c r="F86" s="1" t="s">
        <v>250</v>
      </c>
    </row>
    <row r="87" spans="1:6" ht="43.2" x14ac:dyDescent="0.3">
      <c r="A87" s="1" t="s">
        <v>98</v>
      </c>
      <c r="B87" s="1" t="s">
        <v>215</v>
      </c>
      <c r="C87" s="2">
        <v>45405</v>
      </c>
      <c r="D87" s="1" t="s">
        <v>17</v>
      </c>
      <c r="E87" s="3">
        <v>0.5</v>
      </c>
      <c r="F87" s="1" t="s">
        <v>251</v>
      </c>
    </row>
    <row r="88" spans="1:6" ht="57.6" x14ac:dyDescent="0.3">
      <c r="A88" s="1" t="s">
        <v>98</v>
      </c>
      <c r="B88" s="1" t="s">
        <v>215</v>
      </c>
      <c r="C88" s="2">
        <v>45398</v>
      </c>
      <c r="D88" s="1" t="s">
        <v>20</v>
      </c>
      <c r="E88" s="3">
        <v>1</v>
      </c>
      <c r="F88" s="1" t="s">
        <v>252</v>
      </c>
    </row>
    <row r="89" spans="1:6" x14ac:dyDescent="0.3">
      <c r="A89" s="1" t="s">
        <v>98</v>
      </c>
      <c r="B89" s="1" t="s">
        <v>215</v>
      </c>
      <c r="C89" s="2">
        <v>45397</v>
      </c>
      <c r="D89" s="1" t="s">
        <v>20</v>
      </c>
      <c r="E89" s="3">
        <v>1</v>
      </c>
      <c r="F89" s="1" t="s">
        <v>253</v>
      </c>
    </row>
    <row r="90" spans="1:6" ht="28.8" x14ac:dyDescent="0.3">
      <c r="A90" s="1" t="s">
        <v>98</v>
      </c>
      <c r="B90" s="1" t="s">
        <v>215</v>
      </c>
      <c r="C90" s="2">
        <v>45397</v>
      </c>
      <c r="D90" s="1" t="s">
        <v>8</v>
      </c>
      <c r="E90" s="3">
        <v>0.25</v>
      </c>
      <c r="F90" s="1" t="s">
        <v>254</v>
      </c>
    </row>
    <row r="91" spans="1:6" ht="57.6" x14ac:dyDescent="0.3">
      <c r="A91" s="1" t="s">
        <v>98</v>
      </c>
      <c r="B91" s="1" t="s">
        <v>215</v>
      </c>
      <c r="C91" s="2">
        <v>45393</v>
      </c>
      <c r="D91" s="1" t="s">
        <v>18</v>
      </c>
      <c r="E91" s="3">
        <v>0.5</v>
      </c>
      <c r="F91" s="1" t="s">
        <v>221</v>
      </c>
    </row>
    <row r="92" spans="1:6" ht="43.2" x14ac:dyDescent="0.3">
      <c r="A92" s="1" t="s">
        <v>98</v>
      </c>
      <c r="B92" s="1" t="s">
        <v>215</v>
      </c>
      <c r="C92" s="2">
        <v>45390</v>
      </c>
      <c r="D92" s="1" t="s">
        <v>21</v>
      </c>
      <c r="E92" s="3">
        <v>3</v>
      </c>
      <c r="F92" s="1" t="s">
        <v>255</v>
      </c>
    </row>
    <row r="93" spans="1:6" x14ac:dyDescent="0.3">
      <c r="A93" s="1" t="s">
        <v>98</v>
      </c>
      <c r="B93" s="1" t="s">
        <v>215</v>
      </c>
      <c r="C93" s="2">
        <v>45384</v>
      </c>
      <c r="D93" s="1" t="s">
        <v>8</v>
      </c>
      <c r="E93" s="3">
        <v>0.25</v>
      </c>
    </row>
    <row r="94" spans="1:6" ht="28.8" x14ac:dyDescent="0.3">
      <c r="A94" s="1" t="s">
        <v>98</v>
      </c>
      <c r="B94" s="1" t="s">
        <v>215</v>
      </c>
      <c r="C94" s="2">
        <v>45383</v>
      </c>
      <c r="D94" s="1" t="s">
        <v>14</v>
      </c>
      <c r="E94" s="3">
        <v>2</v>
      </c>
      <c r="F94" s="1" t="s">
        <v>222</v>
      </c>
    </row>
    <row r="95" spans="1:6" ht="57.6" x14ac:dyDescent="0.3">
      <c r="A95" s="1" t="s">
        <v>256</v>
      </c>
      <c r="B95" s="1" t="s">
        <v>257</v>
      </c>
      <c r="C95" s="2">
        <v>45392</v>
      </c>
      <c r="D95" s="1" t="s">
        <v>20</v>
      </c>
      <c r="E95" s="3">
        <v>1</v>
      </c>
      <c r="F95" s="1" t="s">
        <v>258</v>
      </c>
    </row>
    <row r="96" spans="1:6" ht="43.2" x14ac:dyDescent="0.3">
      <c r="A96" s="1" t="s">
        <v>133</v>
      </c>
      <c r="C96" s="2">
        <v>45398</v>
      </c>
      <c r="D96" s="1" t="s">
        <v>8</v>
      </c>
      <c r="E96" s="3">
        <v>0.25</v>
      </c>
      <c r="F96" s="1" t="s">
        <v>259</v>
      </c>
    </row>
    <row r="97" spans="1:6" ht="57.6" x14ac:dyDescent="0.3">
      <c r="A97" s="1" t="s">
        <v>121</v>
      </c>
      <c r="B97" s="1" t="s">
        <v>260</v>
      </c>
      <c r="C97" s="2">
        <v>45401</v>
      </c>
      <c r="D97" s="1" t="s">
        <v>14</v>
      </c>
      <c r="E97" s="3">
        <v>0.5</v>
      </c>
      <c r="F97" s="1" t="s">
        <v>261</v>
      </c>
    </row>
    <row r="98" spans="1:6" ht="187.2" x14ac:dyDescent="0.3">
      <c r="A98" s="1" t="s">
        <v>121</v>
      </c>
      <c r="B98" s="1" t="s">
        <v>260</v>
      </c>
      <c r="C98" s="2">
        <v>45399</v>
      </c>
      <c r="D98" s="1" t="s">
        <v>14</v>
      </c>
      <c r="E98" s="3">
        <v>1</v>
      </c>
      <c r="F98" s="1" t="s">
        <v>262</v>
      </c>
    </row>
    <row r="99" spans="1:6" x14ac:dyDescent="0.3">
      <c r="A99" s="1" t="s">
        <v>121</v>
      </c>
      <c r="B99" s="1" t="s">
        <v>260</v>
      </c>
      <c r="C99" s="2">
        <v>45399</v>
      </c>
      <c r="D99" s="1" t="s">
        <v>17</v>
      </c>
      <c r="E99" s="3" t="s">
        <v>263</v>
      </c>
      <c r="F99" s="1" t="s">
        <v>264</v>
      </c>
    </row>
    <row r="100" spans="1:6" ht="28.8" x14ac:dyDescent="0.3">
      <c r="A100" s="1" t="s">
        <v>121</v>
      </c>
      <c r="B100" s="1" t="s">
        <v>265</v>
      </c>
      <c r="C100" s="2">
        <v>45384</v>
      </c>
      <c r="D100" s="1" t="s">
        <v>14</v>
      </c>
      <c r="E100" s="3">
        <v>1.5</v>
      </c>
      <c r="F100" s="1" t="s">
        <v>266</v>
      </c>
    </row>
    <row r="101" spans="1:6" x14ac:dyDescent="0.3">
      <c r="A101" s="1" t="s">
        <v>128</v>
      </c>
      <c r="B101" s="1" t="s">
        <v>229</v>
      </c>
      <c r="C101" s="2">
        <v>45399</v>
      </c>
      <c r="D101" s="1" t="s">
        <v>18</v>
      </c>
      <c r="E101" s="3">
        <v>0.5</v>
      </c>
      <c r="F101" s="1" t="s">
        <v>267</v>
      </c>
    </row>
    <row r="102" spans="1:6" x14ac:dyDescent="0.3">
      <c r="A102" s="1" t="s">
        <v>128</v>
      </c>
      <c r="B102" s="1" t="s">
        <v>229</v>
      </c>
      <c r="C102" s="2">
        <v>45393</v>
      </c>
      <c r="D102" s="1" t="s">
        <v>18</v>
      </c>
      <c r="E102" s="3">
        <v>1</v>
      </c>
      <c r="F102" s="1" t="s">
        <v>268</v>
      </c>
    </row>
    <row r="103" spans="1:6" ht="72" x14ac:dyDescent="0.3">
      <c r="A103" s="1" t="s">
        <v>128</v>
      </c>
      <c r="B103" s="1" t="s">
        <v>229</v>
      </c>
      <c r="C103" s="2">
        <v>45387</v>
      </c>
      <c r="D103" s="1" t="s">
        <v>18</v>
      </c>
      <c r="E103" s="3">
        <v>6</v>
      </c>
      <c r="F103" s="1" t="s">
        <v>269</v>
      </c>
    </row>
    <row r="104" spans="1:6" ht="28.8" x14ac:dyDescent="0.3">
      <c r="A104" s="1" t="s">
        <v>140</v>
      </c>
      <c r="B104" s="1" t="s">
        <v>215</v>
      </c>
      <c r="C104" s="2">
        <v>45391</v>
      </c>
      <c r="D104" s="1" t="s">
        <v>18</v>
      </c>
      <c r="E104" s="3">
        <v>6</v>
      </c>
      <c r="F104" s="1" t="s">
        <v>270</v>
      </c>
    </row>
    <row r="105" spans="1:6" ht="71.25" customHeight="1" x14ac:dyDescent="0.3">
      <c r="A105" s="1" t="s">
        <v>140</v>
      </c>
      <c r="B105" s="1" t="s">
        <v>215</v>
      </c>
      <c r="C105" s="2">
        <v>45390</v>
      </c>
      <c r="D105" s="1" t="s">
        <v>18</v>
      </c>
      <c r="E105" s="3">
        <v>4</v>
      </c>
      <c r="F105" s="1" t="s">
        <v>270</v>
      </c>
    </row>
    <row r="106" spans="1:6" ht="172.8" x14ac:dyDescent="0.3">
      <c r="A106" s="1" t="s">
        <v>116</v>
      </c>
      <c r="B106" s="1" t="s">
        <v>271</v>
      </c>
      <c r="C106" s="2">
        <v>45406</v>
      </c>
      <c r="D106" s="1" t="s">
        <v>21</v>
      </c>
      <c r="E106" s="3">
        <v>1.5</v>
      </c>
      <c r="F106" s="1" t="s">
        <v>272</v>
      </c>
    </row>
    <row r="107" spans="1:6" ht="115.2" x14ac:dyDescent="0.3">
      <c r="A107" s="1" t="s">
        <v>116</v>
      </c>
      <c r="B107" s="1" t="s">
        <v>271</v>
      </c>
      <c r="C107" s="2">
        <v>45406</v>
      </c>
      <c r="D107" s="1" t="s">
        <v>8</v>
      </c>
      <c r="E107" s="3">
        <v>0.25</v>
      </c>
      <c r="F107" s="1" t="s">
        <v>273</v>
      </c>
    </row>
    <row r="108" spans="1:6" ht="43.2" x14ac:dyDescent="0.3">
      <c r="B108" s="1" t="s">
        <v>274</v>
      </c>
      <c r="C108" s="2">
        <v>45412</v>
      </c>
      <c r="D108" s="1" t="s">
        <v>16</v>
      </c>
      <c r="E108" s="3">
        <v>0.5</v>
      </c>
      <c r="F108" s="1" t="s">
        <v>275</v>
      </c>
    </row>
    <row r="109" spans="1:6" x14ac:dyDescent="0.3">
      <c r="B109" s="1" t="s">
        <v>274</v>
      </c>
      <c r="C109" s="2">
        <v>45412</v>
      </c>
      <c r="D109" s="1" t="s">
        <v>16</v>
      </c>
      <c r="E109" s="3">
        <v>1</v>
      </c>
      <c r="F109" s="1" t="s">
        <v>276</v>
      </c>
    </row>
    <row r="110" spans="1:6" x14ac:dyDescent="0.3">
      <c r="B110" s="1" t="s">
        <v>274</v>
      </c>
      <c r="C110" s="2">
        <v>45411</v>
      </c>
      <c r="D110" s="1" t="s">
        <v>10</v>
      </c>
      <c r="E110" s="3">
        <v>1</v>
      </c>
      <c r="F110" s="1" t="s">
        <v>276</v>
      </c>
    </row>
    <row r="111" spans="1:6" x14ac:dyDescent="0.3">
      <c r="B111" s="1" t="s">
        <v>274</v>
      </c>
      <c r="C111" s="2">
        <v>45411</v>
      </c>
      <c r="D111" s="1" t="s">
        <v>16</v>
      </c>
      <c r="E111" s="3">
        <v>0.25</v>
      </c>
      <c r="F111" s="1" t="s">
        <v>277</v>
      </c>
    </row>
    <row r="112" spans="1:6" x14ac:dyDescent="0.3">
      <c r="B112" s="1" t="s">
        <v>274</v>
      </c>
      <c r="C112" s="2">
        <v>45408</v>
      </c>
      <c r="D112" s="1" t="s">
        <v>6</v>
      </c>
      <c r="E112" s="3">
        <v>2</v>
      </c>
      <c r="F112" s="1" t="s">
        <v>278</v>
      </c>
    </row>
    <row r="113" spans="2:6" ht="28.8" x14ac:dyDescent="0.3">
      <c r="B113" s="1" t="s">
        <v>274</v>
      </c>
      <c r="C113" s="2">
        <v>45408</v>
      </c>
      <c r="D113" s="1" t="s">
        <v>16</v>
      </c>
      <c r="E113" s="3">
        <v>2</v>
      </c>
      <c r="F113" s="1" t="s">
        <v>279</v>
      </c>
    </row>
    <row r="114" spans="2:6" x14ac:dyDescent="0.3">
      <c r="B114" s="1" t="s">
        <v>274</v>
      </c>
      <c r="C114" s="2">
        <v>45407</v>
      </c>
      <c r="D114" s="1" t="s">
        <v>16</v>
      </c>
      <c r="E114" s="3">
        <v>11</v>
      </c>
      <c r="F114" s="1" t="s">
        <v>280</v>
      </c>
    </row>
    <row r="115" spans="2:6" ht="28.8" x14ac:dyDescent="0.3">
      <c r="B115" s="1" t="s">
        <v>274</v>
      </c>
      <c r="C115" s="2">
        <v>45406</v>
      </c>
      <c r="D115" s="1" t="s">
        <v>16</v>
      </c>
      <c r="E115" s="3">
        <v>1</v>
      </c>
      <c r="F115" s="1" t="s">
        <v>281</v>
      </c>
    </row>
    <row r="116" spans="2:6" ht="28.8" x14ac:dyDescent="0.3">
      <c r="B116" s="1" t="s">
        <v>274</v>
      </c>
      <c r="C116" s="2">
        <v>45406</v>
      </c>
      <c r="D116" s="1" t="s">
        <v>16</v>
      </c>
      <c r="E116" s="3">
        <v>0.75</v>
      </c>
      <c r="F116" s="1" t="s">
        <v>282</v>
      </c>
    </row>
    <row r="117" spans="2:6" ht="43.2" x14ac:dyDescent="0.3">
      <c r="B117" s="1" t="s">
        <v>274</v>
      </c>
      <c r="C117" s="2">
        <v>45406</v>
      </c>
      <c r="D117" s="1" t="s">
        <v>8</v>
      </c>
      <c r="E117" s="3">
        <v>0.25</v>
      </c>
      <c r="F117" s="1" t="s">
        <v>283</v>
      </c>
    </row>
    <row r="118" spans="2:6" ht="28.8" x14ac:dyDescent="0.3">
      <c r="B118" s="1" t="s">
        <v>274</v>
      </c>
      <c r="C118" s="2">
        <v>45406</v>
      </c>
      <c r="D118" s="1" t="s">
        <v>8</v>
      </c>
      <c r="E118" s="3">
        <v>0.25</v>
      </c>
      <c r="F118" s="1" t="s">
        <v>284</v>
      </c>
    </row>
    <row r="119" spans="2:6" ht="158.4" x14ac:dyDescent="0.3">
      <c r="B119" s="1" t="s">
        <v>274</v>
      </c>
      <c r="C119" s="2">
        <v>45406</v>
      </c>
      <c r="D119" s="1" t="s">
        <v>16</v>
      </c>
      <c r="E119" s="3">
        <v>0.25</v>
      </c>
      <c r="F119" s="1" t="s">
        <v>285</v>
      </c>
    </row>
    <row r="120" spans="2:6" ht="28.8" x14ac:dyDescent="0.3">
      <c r="B120" s="1" t="s">
        <v>274</v>
      </c>
      <c r="C120" s="2">
        <v>45405</v>
      </c>
      <c r="D120" s="1" t="s">
        <v>16</v>
      </c>
      <c r="E120" s="3">
        <v>2</v>
      </c>
      <c r="F120" s="1" t="s">
        <v>279</v>
      </c>
    </row>
    <row r="121" spans="2:6" ht="28.8" x14ac:dyDescent="0.3">
      <c r="B121" s="1" t="s">
        <v>274</v>
      </c>
      <c r="C121" s="2">
        <v>45405</v>
      </c>
      <c r="D121" s="1" t="s">
        <v>16</v>
      </c>
      <c r="E121" s="3">
        <v>1</v>
      </c>
      <c r="F121" s="1" t="s">
        <v>286</v>
      </c>
    </row>
    <row r="122" spans="2:6" x14ac:dyDescent="0.3">
      <c r="B122" s="1" t="s">
        <v>274</v>
      </c>
      <c r="C122" s="2">
        <v>45405</v>
      </c>
      <c r="D122" s="1" t="s">
        <v>16</v>
      </c>
      <c r="E122" s="3">
        <v>1</v>
      </c>
      <c r="F122" s="1" t="s">
        <v>287</v>
      </c>
    </row>
    <row r="123" spans="2:6" ht="28.8" x14ac:dyDescent="0.3">
      <c r="B123" s="1" t="s">
        <v>274</v>
      </c>
      <c r="C123" s="2">
        <v>45404</v>
      </c>
      <c r="D123" s="1" t="s">
        <v>16</v>
      </c>
      <c r="E123" s="3">
        <v>0.5</v>
      </c>
      <c r="F123" s="1" t="s">
        <v>288</v>
      </c>
    </row>
    <row r="124" spans="2:6" x14ac:dyDescent="0.3">
      <c r="B124" s="1" t="s">
        <v>274</v>
      </c>
      <c r="C124" s="2">
        <v>45404</v>
      </c>
      <c r="D124" s="1" t="s">
        <v>10</v>
      </c>
      <c r="E124" s="3">
        <v>1</v>
      </c>
      <c r="F124" s="1" t="s">
        <v>276</v>
      </c>
    </row>
    <row r="125" spans="2:6" ht="119.25" customHeight="1" x14ac:dyDescent="0.3">
      <c r="B125" s="1" t="s">
        <v>274</v>
      </c>
      <c r="C125" s="2">
        <v>45404</v>
      </c>
      <c r="D125" s="1" t="s">
        <v>16</v>
      </c>
      <c r="E125" s="3">
        <v>1</v>
      </c>
      <c r="F125" s="1" t="s">
        <v>289</v>
      </c>
    </row>
    <row r="126" spans="2:6" x14ac:dyDescent="0.3">
      <c r="B126" s="1" t="s">
        <v>274</v>
      </c>
      <c r="C126" s="2">
        <v>45404</v>
      </c>
      <c r="D126" s="1" t="s">
        <v>16</v>
      </c>
      <c r="E126" s="3">
        <v>0.5</v>
      </c>
      <c r="F126" s="1" t="s">
        <v>290</v>
      </c>
    </row>
    <row r="127" spans="2:6" ht="28.8" x14ac:dyDescent="0.3">
      <c r="B127" s="1" t="s">
        <v>291</v>
      </c>
      <c r="C127" s="2">
        <v>45400</v>
      </c>
      <c r="D127" s="1" t="s">
        <v>16</v>
      </c>
      <c r="E127" s="3">
        <v>4</v>
      </c>
      <c r="F127" s="1" t="s">
        <v>292</v>
      </c>
    </row>
    <row r="128" spans="2:6" ht="28.8" x14ac:dyDescent="0.3">
      <c r="B128" s="1" t="s">
        <v>274</v>
      </c>
      <c r="C128" s="2">
        <v>45399</v>
      </c>
      <c r="D128" s="1" t="s">
        <v>16</v>
      </c>
      <c r="E128" s="3">
        <v>2</v>
      </c>
      <c r="F128" s="1" t="s">
        <v>293</v>
      </c>
    </row>
    <row r="129" spans="2:6" x14ac:dyDescent="0.3">
      <c r="B129" s="1" t="s">
        <v>274</v>
      </c>
      <c r="C129" s="2">
        <v>45399</v>
      </c>
      <c r="D129" s="1" t="s">
        <v>16</v>
      </c>
      <c r="E129" s="3">
        <v>1</v>
      </c>
      <c r="F129" s="1" t="s">
        <v>294</v>
      </c>
    </row>
    <row r="130" spans="2:6" ht="43.2" x14ac:dyDescent="0.3">
      <c r="B130" s="1" t="s">
        <v>274</v>
      </c>
      <c r="C130" s="2">
        <v>45399</v>
      </c>
      <c r="D130" s="1" t="s">
        <v>6</v>
      </c>
      <c r="E130" s="3">
        <v>0.25</v>
      </c>
      <c r="F130" s="1" t="s">
        <v>295</v>
      </c>
    </row>
    <row r="131" spans="2:6" x14ac:dyDescent="0.3">
      <c r="B131" s="1" t="s">
        <v>291</v>
      </c>
      <c r="C131" s="2">
        <v>45399</v>
      </c>
      <c r="D131" s="1" t="s">
        <v>16</v>
      </c>
      <c r="E131" s="3">
        <v>2</v>
      </c>
      <c r="F131" s="1" t="s">
        <v>296</v>
      </c>
    </row>
    <row r="132" spans="2:6" ht="28.8" x14ac:dyDescent="0.3">
      <c r="B132" s="1" t="s">
        <v>274</v>
      </c>
      <c r="C132" s="2">
        <v>45398</v>
      </c>
      <c r="D132" s="1" t="s">
        <v>8</v>
      </c>
      <c r="E132" s="3">
        <v>0.25</v>
      </c>
      <c r="F132" s="1" t="s">
        <v>297</v>
      </c>
    </row>
    <row r="133" spans="2:6" ht="28.8" x14ac:dyDescent="0.3">
      <c r="B133" s="1" t="s">
        <v>215</v>
      </c>
      <c r="C133" s="2">
        <v>45397</v>
      </c>
      <c r="D133" s="1" t="s">
        <v>8</v>
      </c>
      <c r="E133" s="3">
        <v>0.25</v>
      </c>
      <c r="F133" s="1" t="s">
        <v>298</v>
      </c>
    </row>
    <row r="134" spans="2:6" ht="28.8" x14ac:dyDescent="0.3">
      <c r="B134" s="1" t="s">
        <v>291</v>
      </c>
      <c r="C134" s="2">
        <v>45397</v>
      </c>
      <c r="D134" s="1" t="s">
        <v>8</v>
      </c>
      <c r="E134" s="3">
        <v>0.25</v>
      </c>
      <c r="F134" s="1" t="s">
        <v>299</v>
      </c>
    </row>
    <row r="135" spans="2:6" x14ac:dyDescent="0.3">
      <c r="B135" s="1" t="s">
        <v>274</v>
      </c>
      <c r="C135" s="2">
        <v>45392</v>
      </c>
      <c r="D135" s="1" t="s">
        <v>16</v>
      </c>
      <c r="E135" s="3">
        <v>0.5</v>
      </c>
      <c r="F135" s="1" t="s">
        <v>300</v>
      </c>
    </row>
    <row r="136" spans="2:6" x14ac:dyDescent="0.3">
      <c r="B136" s="1" t="s">
        <v>274</v>
      </c>
      <c r="C136" s="2">
        <v>45391</v>
      </c>
      <c r="D136" s="1" t="s">
        <v>16</v>
      </c>
      <c r="E136" s="3">
        <v>1</v>
      </c>
      <c r="F136" s="1" t="s">
        <v>294</v>
      </c>
    </row>
    <row r="137" spans="2:6" ht="28.8" x14ac:dyDescent="0.3">
      <c r="B137" s="1" t="s">
        <v>274</v>
      </c>
      <c r="C137" s="2">
        <v>45390</v>
      </c>
      <c r="D137" s="1" t="s">
        <v>10</v>
      </c>
      <c r="E137" s="3">
        <v>1</v>
      </c>
      <c r="F137" s="1" t="s">
        <v>301</v>
      </c>
    </row>
    <row r="138" spans="2:6" ht="28.8" x14ac:dyDescent="0.3">
      <c r="B138" s="1" t="s">
        <v>274</v>
      </c>
      <c r="C138" s="2">
        <v>45390</v>
      </c>
      <c r="D138" s="1" t="s">
        <v>6</v>
      </c>
      <c r="E138" s="3">
        <v>1</v>
      </c>
      <c r="F138" s="1" t="s">
        <v>302</v>
      </c>
    </row>
    <row r="139" spans="2:6" ht="72" x14ac:dyDescent="0.3">
      <c r="B139" s="1" t="s">
        <v>274</v>
      </c>
      <c r="C139" s="2">
        <v>45390</v>
      </c>
      <c r="D139" s="1" t="s">
        <v>16</v>
      </c>
      <c r="E139" s="3">
        <v>2</v>
      </c>
      <c r="F139" s="1" t="s">
        <v>303</v>
      </c>
    </row>
    <row r="140" spans="2:6" x14ac:dyDescent="0.3">
      <c r="B140" s="1" t="s">
        <v>274</v>
      </c>
      <c r="C140" s="2">
        <v>45390</v>
      </c>
      <c r="D140" s="1" t="s">
        <v>16</v>
      </c>
      <c r="E140" s="3">
        <v>0.5</v>
      </c>
      <c r="F140" s="1" t="s">
        <v>304</v>
      </c>
    </row>
    <row r="141" spans="2:6" ht="21" customHeight="1" x14ac:dyDescent="0.3">
      <c r="B141" s="1" t="s">
        <v>274</v>
      </c>
      <c r="C141" s="2">
        <v>45387</v>
      </c>
      <c r="D141" s="1" t="s">
        <v>8</v>
      </c>
      <c r="E141" s="3">
        <v>0.25</v>
      </c>
      <c r="F141" s="1" t="s">
        <v>305</v>
      </c>
    </row>
    <row r="142" spans="2:6" ht="57.6" x14ac:dyDescent="0.3">
      <c r="B142" s="1" t="s">
        <v>274</v>
      </c>
      <c r="C142" s="2">
        <v>45387</v>
      </c>
      <c r="D142" s="1" t="s">
        <v>8</v>
      </c>
      <c r="E142" s="3">
        <v>1</v>
      </c>
      <c r="F142" s="1" t="s">
        <v>306</v>
      </c>
    </row>
    <row r="143" spans="2:6" x14ac:dyDescent="0.3">
      <c r="B143" s="1" t="s">
        <v>274</v>
      </c>
      <c r="C143" s="2">
        <v>45386</v>
      </c>
      <c r="D143" s="1" t="s">
        <v>16</v>
      </c>
      <c r="E143" s="3">
        <v>0.25</v>
      </c>
      <c r="F143" s="1" t="s">
        <v>307</v>
      </c>
    </row>
    <row r="144" spans="2:6" ht="43.2" x14ac:dyDescent="0.3">
      <c r="B144" s="1" t="s">
        <v>308</v>
      </c>
      <c r="C144" s="2">
        <v>45386</v>
      </c>
      <c r="D144" s="1" t="s">
        <v>8</v>
      </c>
      <c r="E144" s="3">
        <v>0.25</v>
      </c>
      <c r="F144" s="1" t="s">
        <v>309</v>
      </c>
    </row>
    <row r="145" spans="2:6" x14ac:dyDescent="0.3">
      <c r="B145" s="1" t="s">
        <v>291</v>
      </c>
      <c r="C145" s="2">
        <v>45384</v>
      </c>
      <c r="D145" s="1" t="s">
        <v>16</v>
      </c>
      <c r="E145" s="3">
        <v>1</v>
      </c>
      <c r="F145" s="1" t="s">
        <v>294</v>
      </c>
    </row>
    <row r="146" spans="2:6" x14ac:dyDescent="0.3">
      <c r="B146" s="1" t="s">
        <v>291</v>
      </c>
      <c r="C146" s="2">
        <v>45384</v>
      </c>
      <c r="D146" s="1" t="s">
        <v>16</v>
      </c>
      <c r="E146" s="3">
        <v>0.5</v>
      </c>
      <c r="F146" s="1" t="s">
        <v>310</v>
      </c>
    </row>
    <row r="147" spans="2:6" ht="21.75" customHeight="1" x14ac:dyDescent="0.3">
      <c r="B147" s="1" t="s">
        <v>291</v>
      </c>
      <c r="C147" s="2">
        <v>45384</v>
      </c>
      <c r="D147" s="1" t="s">
        <v>16</v>
      </c>
      <c r="E147" s="3">
        <v>1</v>
      </c>
      <c r="F147" s="1" t="s">
        <v>311</v>
      </c>
    </row>
    <row r="148" spans="2:6" x14ac:dyDescent="0.3">
      <c r="B148" s="1" t="s">
        <v>291</v>
      </c>
      <c r="C148" s="2">
        <v>45384</v>
      </c>
      <c r="D148" s="1" t="s">
        <v>6</v>
      </c>
      <c r="E148" s="3">
        <v>0.5</v>
      </c>
      <c r="F148" s="1" t="s">
        <v>278</v>
      </c>
    </row>
    <row r="149" spans="2:6" ht="28.8" x14ac:dyDescent="0.3">
      <c r="B149" s="1" t="s">
        <v>291</v>
      </c>
      <c r="C149" s="2">
        <v>45383</v>
      </c>
      <c r="D149" s="1" t="s">
        <v>8</v>
      </c>
      <c r="E149" s="3">
        <v>0.25</v>
      </c>
      <c r="F149" s="1" t="s">
        <v>312</v>
      </c>
    </row>
    <row r="160" spans="2:6" ht="15.75" customHeight="1" x14ac:dyDescent="0.3"/>
    <row r="172" ht="15.75" customHeight="1" x14ac:dyDescent="0.3"/>
  </sheetData>
  <dataValidations count="1">
    <dataValidation type="list" allowBlank="1" showInputMessage="1" showErrorMessage="1" sqref="D1:D160 D162:D1048576" xr:uid="{E3DE1DF2-FD3C-4BC0-BDFB-83A07E02591F}">
      <formula1>"Teach, Meeting: Intake, Meeting: Methods/Ideas, Meeting: Analytics, Analysis, Email/Correspondance, Products, Review/Revise Package, SAP, DRR, Misc, COSMOS, Prep Work, 'Update TIME'!$B$1"</formula1>
    </dataValidation>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8E9E-E2F4-4230-B939-B6269E23CBC3}">
  <dimension ref="A1:L296"/>
  <sheetViews>
    <sheetView topLeftCell="A49" workbookViewId="0">
      <selection activeCell="A55" sqref="A55"/>
    </sheetView>
  </sheetViews>
  <sheetFormatPr defaultRowHeight="14.4" x14ac:dyDescent="0.3"/>
  <cols>
    <col min="1" max="1" width="41.109375" style="1" customWidth="1"/>
    <col min="2" max="2" width="16.33203125" style="1" customWidth="1"/>
    <col min="3" max="3" width="11.88671875" style="1" customWidth="1"/>
    <col min="4" max="4" width="19.5546875" style="1" customWidth="1"/>
    <col min="5" max="5" width="9.44140625" style="3" customWidth="1"/>
    <col min="6" max="6" width="47.88671875" style="1" customWidth="1"/>
    <col min="7" max="7" width="14.44140625" style="1" customWidth="1"/>
    <col min="8" max="8" width="4.88671875" customWidth="1"/>
    <col min="9" max="9" width="35.44140625" customWidth="1"/>
    <col min="11" max="11" width="20.88671875" customWidth="1"/>
    <col min="12" max="12" width="9.109375" style="27"/>
  </cols>
  <sheetData>
    <row r="1" spans="1:12" ht="43.2" x14ac:dyDescent="0.3">
      <c r="A1" s="1" t="s">
        <v>146</v>
      </c>
      <c r="B1" s="1" t="s">
        <v>147</v>
      </c>
      <c r="C1" s="1" t="s">
        <v>148</v>
      </c>
      <c r="D1" s="1" t="s">
        <v>149</v>
      </c>
      <c r="E1" s="3" t="s">
        <v>150</v>
      </c>
      <c r="F1" s="1" t="s">
        <v>151</v>
      </c>
      <c r="G1" s="25" t="s">
        <v>91</v>
      </c>
      <c r="H1" t="s">
        <v>70</v>
      </c>
      <c r="I1" s="9" t="s">
        <v>93</v>
      </c>
      <c r="J1" s="7" t="s">
        <v>94</v>
      </c>
      <c r="K1" s="26" t="s">
        <v>95</v>
      </c>
      <c r="L1" s="26" t="s">
        <v>96</v>
      </c>
    </row>
    <row r="2" spans="1:12" ht="34.5" customHeight="1" x14ac:dyDescent="0.3">
      <c r="A2" s="1" t="s">
        <v>28</v>
      </c>
      <c r="B2" s="1" t="s">
        <v>170</v>
      </c>
      <c r="C2" s="2">
        <v>45442</v>
      </c>
      <c r="D2" s="1" t="s">
        <v>8</v>
      </c>
      <c r="E2" s="3">
        <v>0.25</v>
      </c>
      <c r="F2" s="1" t="s">
        <v>313</v>
      </c>
      <c r="G2" s="25" t="s">
        <v>100</v>
      </c>
      <c r="H2">
        <v>1</v>
      </c>
      <c r="I2" s="23" t="s">
        <v>103</v>
      </c>
      <c r="J2" s="22">
        <f ca="1">SUMIF(A$1:A$246,"CHF &amp; Diuretics - Dr. Sabina",E$5:E$246)</f>
        <v>36.25</v>
      </c>
      <c r="K2" s="10" t="s">
        <v>4</v>
      </c>
      <c r="L2" s="26">
        <f t="shared" ref="L2:L13" si="0">SUMIF(D$1:D$246,K2,E$1:E$303)</f>
        <v>47.5</v>
      </c>
    </row>
    <row r="3" spans="1:12" ht="34.5" customHeight="1" x14ac:dyDescent="0.3">
      <c r="A3" s="1" t="s">
        <v>28</v>
      </c>
      <c r="B3" s="1" t="s">
        <v>170</v>
      </c>
      <c r="C3" s="2">
        <v>45441</v>
      </c>
      <c r="D3" s="1" t="s">
        <v>8</v>
      </c>
      <c r="E3" s="3">
        <v>0.25</v>
      </c>
      <c r="F3" s="1" t="s">
        <v>314</v>
      </c>
      <c r="G3" s="1" t="s">
        <v>315</v>
      </c>
      <c r="H3">
        <v>2</v>
      </c>
      <c r="I3" s="23" t="s">
        <v>28</v>
      </c>
      <c r="J3" s="22">
        <f>SUMIF(A$5:A$246,I3,E$3:E$246)</f>
        <v>48.25</v>
      </c>
      <c r="K3" s="10" t="s">
        <v>6</v>
      </c>
      <c r="L3" s="26">
        <f t="shared" si="0"/>
        <v>2</v>
      </c>
    </row>
    <row r="4" spans="1:12" ht="42" customHeight="1" x14ac:dyDescent="0.3">
      <c r="A4" s="1" t="s">
        <v>28</v>
      </c>
      <c r="B4" s="1" t="s">
        <v>170</v>
      </c>
      <c r="C4" s="2">
        <v>45441</v>
      </c>
      <c r="D4" s="1" t="s">
        <v>18</v>
      </c>
      <c r="E4" s="3">
        <v>1</v>
      </c>
      <c r="F4" s="1" t="s">
        <v>316</v>
      </c>
      <c r="G4" s="25" t="s">
        <v>317</v>
      </c>
      <c r="H4">
        <v>3</v>
      </c>
      <c r="I4" s="24" t="s">
        <v>37</v>
      </c>
      <c r="J4" s="22"/>
      <c r="K4" s="10" t="s">
        <v>7</v>
      </c>
      <c r="L4" s="26">
        <f t="shared" si="0"/>
        <v>2.25</v>
      </c>
    </row>
    <row r="5" spans="1:12" ht="28.8" x14ac:dyDescent="0.3">
      <c r="A5" s="1" t="s">
        <v>28</v>
      </c>
      <c r="B5" s="1" t="s">
        <v>170</v>
      </c>
      <c r="C5" s="2">
        <v>45441</v>
      </c>
      <c r="D5" s="1" t="s">
        <v>4</v>
      </c>
      <c r="E5" s="3">
        <v>4</v>
      </c>
      <c r="F5" s="1" t="s">
        <v>316</v>
      </c>
      <c r="G5" s="25"/>
      <c r="H5">
        <v>4</v>
      </c>
      <c r="I5" s="24" t="s">
        <v>38</v>
      </c>
      <c r="J5" s="22">
        <f t="shared" ref="J5:J17" si="1">SUMIF(A$1:A$246,I5,E$1:E$303)</f>
        <v>0.25</v>
      </c>
      <c r="K5" s="10" t="s">
        <v>8</v>
      </c>
      <c r="L5" s="26">
        <f t="shared" si="0"/>
        <v>14.5</v>
      </c>
    </row>
    <row r="6" spans="1:12" ht="34.5" customHeight="1" x14ac:dyDescent="0.3">
      <c r="A6" s="1" t="s">
        <v>28</v>
      </c>
      <c r="B6" s="1" t="s">
        <v>170</v>
      </c>
      <c r="C6" s="2">
        <v>45440</v>
      </c>
      <c r="D6" s="1" t="s">
        <v>8</v>
      </c>
      <c r="E6" s="3">
        <v>0.75</v>
      </c>
      <c r="F6" s="1" t="s">
        <v>318</v>
      </c>
      <c r="G6" s="25"/>
      <c r="H6">
        <v>5</v>
      </c>
      <c r="I6" s="24" t="s">
        <v>29</v>
      </c>
      <c r="J6" s="22">
        <f t="shared" si="1"/>
        <v>2.25</v>
      </c>
      <c r="K6" s="10" t="s">
        <v>10</v>
      </c>
      <c r="L6" s="26">
        <f t="shared" si="0"/>
        <v>3</v>
      </c>
    </row>
    <row r="7" spans="1:12" ht="37.5" customHeight="1" x14ac:dyDescent="0.3">
      <c r="A7" s="1" t="s">
        <v>28</v>
      </c>
      <c r="B7" s="1" t="s">
        <v>170</v>
      </c>
      <c r="C7" s="2">
        <v>45440</v>
      </c>
      <c r="D7" s="1" t="s">
        <v>18</v>
      </c>
      <c r="E7" s="3">
        <v>1</v>
      </c>
      <c r="F7" s="1" t="s">
        <v>316</v>
      </c>
      <c r="G7" s="25"/>
      <c r="H7">
        <v>6</v>
      </c>
      <c r="I7" s="24" t="s">
        <v>30</v>
      </c>
      <c r="J7" s="22">
        <f t="shared" si="1"/>
        <v>0.5</v>
      </c>
      <c r="K7" s="10" t="s">
        <v>12</v>
      </c>
      <c r="L7" s="26">
        <f t="shared" si="0"/>
        <v>2.5</v>
      </c>
    </row>
    <row r="8" spans="1:12" ht="34.5" customHeight="1" x14ac:dyDescent="0.3">
      <c r="A8" s="1" t="s">
        <v>28</v>
      </c>
      <c r="B8" s="1" t="s">
        <v>170</v>
      </c>
      <c r="C8" s="2">
        <v>45440</v>
      </c>
      <c r="D8" s="1" t="s">
        <v>4</v>
      </c>
      <c r="E8" s="3">
        <v>3</v>
      </c>
      <c r="F8" s="1" t="s">
        <v>316</v>
      </c>
      <c r="G8" s="25"/>
      <c r="H8">
        <v>7</v>
      </c>
      <c r="I8" s="24" t="s">
        <v>117</v>
      </c>
      <c r="J8" s="22">
        <f t="shared" si="1"/>
        <v>2.25</v>
      </c>
      <c r="K8" s="10" t="s">
        <v>14</v>
      </c>
      <c r="L8" s="26">
        <f t="shared" si="0"/>
        <v>1</v>
      </c>
    </row>
    <row r="9" spans="1:12" x14ac:dyDescent="0.3">
      <c r="A9" s="1" t="s">
        <v>28</v>
      </c>
      <c r="B9" s="1" t="s">
        <v>170</v>
      </c>
      <c r="C9" s="2">
        <v>45436</v>
      </c>
      <c r="D9" s="1" t="s">
        <v>4</v>
      </c>
      <c r="E9" s="3">
        <v>5.5</v>
      </c>
      <c r="F9" s="1" t="s">
        <v>316</v>
      </c>
      <c r="G9" s="25"/>
      <c r="H9">
        <v>8</v>
      </c>
      <c r="I9" s="24" t="s">
        <v>57</v>
      </c>
      <c r="J9" s="22">
        <f t="shared" si="1"/>
        <v>4.25</v>
      </c>
      <c r="K9" s="10" t="s">
        <v>16</v>
      </c>
      <c r="L9" s="26">
        <f t="shared" si="0"/>
        <v>25.75</v>
      </c>
    </row>
    <row r="10" spans="1:12" ht="36.75" customHeight="1" x14ac:dyDescent="0.3">
      <c r="A10" s="1" t="s">
        <v>28</v>
      </c>
      <c r="B10" s="1" t="s">
        <v>170</v>
      </c>
      <c r="C10" s="2">
        <v>45435</v>
      </c>
      <c r="D10" s="1" t="s">
        <v>17</v>
      </c>
      <c r="E10" s="3">
        <v>1.5</v>
      </c>
      <c r="F10" s="1" t="s">
        <v>319</v>
      </c>
      <c r="G10" s="25"/>
      <c r="H10">
        <v>9</v>
      </c>
      <c r="I10" s="24" t="s">
        <v>43</v>
      </c>
      <c r="J10" s="22">
        <f t="shared" si="1"/>
        <v>1.25</v>
      </c>
      <c r="K10" s="10" t="s">
        <v>17</v>
      </c>
      <c r="L10" s="26">
        <f t="shared" si="0"/>
        <v>38.25</v>
      </c>
    </row>
    <row r="11" spans="1:12" ht="36.75" customHeight="1" x14ac:dyDescent="0.3">
      <c r="A11" s="1" t="s">
        <v>28</v>
      </c>
      <c r="B11" s="1" t="s">
        <v>170</v>
      </c>
      <c r="C11" s="2">
        <v>45435</v>
      </c>
      <c r="D11" s="1" t="s">
        <v>8</v>
      </c>
      <c r="E11" s="3">
        <v>0.5</v>
      </c>
      <c r="F11" s="1" t="s">
        <v>320</v>
      </c>
      <c r="G11" s="25"/>
      <c r="H11">
        <v>10</v>
      </c>
      <c r="I11" s="24" t="s">
        <v>46</v>
      </c>
      <c r="J11" s="22">
        <f t="shared" si="1"/>
        <v>2.25</v>
      </c>
      <c r="K11" s="10" t="s">
        <v>18</v>
      </c>
      <c r="L11" s="26">
        <f t="shared" si="0"/>
        <v>8.5</v>
      </c>
    </row>
    <row r="12" spans="1:12" ht="34.5" customHeight="1" x14ac:dyDescent="0.3">
      <c r="A12" s="1" t="s">
        <v>28</v>
      </c>
      <c r="B12" s="1" t="s">
        <v>170</v>
      </c>
      <c r="C12" s="2">
        <v>45435</v>
      </c>
      <c r="D12" s="1" t="s">
        <v>18</v>
      </c>
      <c r="E12" s="3">
        <v>1</v>
      </c>
      <c r="F12" s="1" t="s">
        <v>316</v>
      </c>
      <c r="G12" s="25"/>
      <c r="H12">
        <v>11</v>
      </c>
      <c r="I12" s="24" t="s">
        <v>123</v>
      </c>
      <c r="J12" s="22">
        <f t="shared" si="1"/>
        <v>0</v>
      </c>
      <c r="K12" s="10" t="s">
        <v>20</v>
      </c>
      <c r="L12" s="26">
        <f t="shared" si="0"/>
        <v>9.5</v>
      </c>
    </row>
    <row r="13" spans="1:12" ht="28.5" customHeight="1" x14ac:dyDescent="0.3">
      <c r="A13" s="1" t="s">
        <v>28</v>
      </c>
      <c r="B13" s="1" t="s">
        <v>170</v>
      </c>
      <c r="C13" s="2">
        <v>45435</v>
      </c>
      <c r="D13" s="1" t="s">
        <v>4</v>
      </c>
      <c r="E13" s="3">
        <v>4.5</v>
      </c>
      <c r="F13" s="1" t="s">
        <v>316</v>
      </c>
      <c r="G13" s="25"/>
      <c r="H13">
        <v>12</v>
      </c>
      <c r="I13" s="24" t="s">
        <v>60</v>
      </c>
      <c r="J13" s="22">
        <f t="shared" si="1"/>
        <v>7.25</v>
      </c>
      <c r="K13" s="10" t="s">
        <v>22</v>
      </c>
      <c r="L13" s="26">
        <f t="shared" si="0"/>
        <v>16.5</v>
      </c>
    </row>
    <row r="14" spans="1:12" ht="30" customHeight="1" x14ac:dyDescent="0.3">
      <c r="A14" s="1" t="s">
        <v>28</v>
      </c>
      <c r="B14" s="1" t="s">
        <v>170</v>
      </c>
      <c r="C14" s="2">
        <v>45434</v>
      </c>
      <c r="D14" s="1" t="s">
        <v>4</v>
      </c>
      <c r="E14" s="3">
        <v>1.5</v>
      </c>
      <c r="F14" s="1" t="s">
        <v>316</v>
      </c>
      <c r="G14" s="25"/>
      <c r="H14">
        <v>13</v>
      </c>
      <c r="I14" s="24" t="s">
        <v>48</v>
      </c>
      <c r="J14" s="22">
        <f t="shared" si="1"/>
        <v>3.25</v>
      </c>
      <c r="K14" s="10"/>
      <c r="L14" s="26"/>
    </row>
    <row r="15" spans="1:12" ht="34.5" customHeight="1" x14ac:dyDescent="0.3">
      <c r="A15" s="1" t="s">
        <v>28</v>
      </c>
      <c r="B15" s="1" t="s">
        <v>170</v>
      </c>
      <c r="C15" s="2">
        <v>45433</v>
      </c>
      <c r="D15" s="1" t="s">
        <v>4</v>
      </c>
      <c r="E15" s="3">
        <v>2.5</v>
      </c>
      <c r="F15" s="1" t="s">
        <v>321</v>
      </c>
      <c r="G15" s="25"/>
      <c r="H15">
        <v>14</v>
      </c>
      <c r="I15" s="24" t="s">
        <v>33</v>
      </c>
      <c r="J15" s="22">
        <f t="shared" si="1"/>
        <v>0</v>
      </c>
      <c r="K15" s="10"/>
      <c r="L15" s="26"/>
    </row>
    <row r="16" spans="1:12" ht="50.25" customHeight="1" x14ac:dyDescent="0.3">
      <c r="A16" s="1" t="s">
        <v>28</v>
      </c>
      <c r="B16" s="1" t="s">
        <v>170</v>
      </c>
      <c r="C16" s="2">
        <v>45433</v>
      </c>
      <c r="D16" s="1" t="s">
        <v>8</v>
      </c>
      <c r="E16" s="3">
        <v>0.25</v>
      </c>
      <c r="F16" s="1" t="s">
        <v>322</v>
      </c>
      <c r="G16" s="25"/>
      <c r="H16">
        <v>15</v>
      </c>
      <c r="I16" s="24" t="s">
        <v>131</v>
      </c>
      <c r="J16" s="22">
        <f t="shared" si="1"/>
        <v>2.25</v>
      </c>
      <c r="K16" s="10"/>
      <c r="L16" s="26"/>
    </row>
    <row r="17" spans="1:12" ht="63" customHeight="1" x14ac:dyDescent="0.3">
      <c r="A17" s="1" t="s">
        <v>28</v>
      </c>
      <c r="B17" s="1" t="s">
        <v>170</v>
      </c>
      <c r="C17" s="2">
        <v>45433</v>
      </c>
      <c r="D17" s="1" t="s">
        <v>17</v>
      </c>
      <c r="E17" s="3">
        <v>2</v>
      </c>
      <c r="F17" s="1" t="s">
        <v>323</v>
      </c>
      <c r="G17" s="25"/>
      <c r="H17">
        <v>16</v>
      </c>
      <c r="I17" s="24" t="s">
        <v>62</v>
      </c>
      <c r="J17" s="22">
        <f t="shared" si="1"/>
        <v>1.5</v>
      </c>
      <c r="K17" s="10"/>
      <c r="L17" s="26"/>
    </row>
    <row r="18" spans="1:12" ht="43.5" customHeight="1" x14ac:dyDescent="0.3">
      <c r="A18" s="1" t="s">
        <v>28</v>
      </c>
      <c r="B18" s="1" t="s">
        <v>170</v>
      </c>
      <c r="C18" s="2">
        <v>45432</v>
      </c>
      <c r="D18" s="1" t="s">
        <v>17</v>
      </c>
      <c r="E18" s="3">
        <v>0.25</v>
      </c>
      <c r="F18" s="1" t="s">
        <v>323</v>
      </c>
      <c r="G18" s="25"/>
      <c r="I18" s="24"/>
      <c r="J18" s="22"/>
      <c r="K18" s="10"/>
      <c r="L18" s="26"/>
    </row>
    <row r="19" spans="1:12" ht="28.5" customHeight="1" x14ac:dyDescent="0.3">
      <c r="A19" s="1" t="s">
        <v>28</v>
      </c>
      <c r="B19" s="1" t="s">
        <v>170</v>
      </c>
      <c r="C19" s="2">
        <v>45432</v>
      </c>
      <c r="D19" s="1" t="s">
        <v>8</v>
      </c>
      <c r="E19" s="3">
        <v>0.25</v>
      </c>
      <c r="F19" s="1" t="s">
        <v>324</v>
      </c>
      <c r="G19" s="25"/>
      <c r="I19" s="24"/>
      <c r="J19" s="22"/>
      <c r="K19" s="10"/>
      <c r="L19" s="26"/>
    </row>
    <row r="20" spans="1:12" ht="34.5" customHeight="1" x14ac:dyDescent="0.3">
      <c r="A20" s="1" t="s">
        <v>28</v>
      </c>
      <c r="B20" s="1" t="s">
        <v>170</v>
      </c>
      <c r="C20" s="2">
        <v>45427</v>
      </c>
      <c r="D20" s="1" t="s">
        <v>17</v>
      </c>
      <c r="E20" s="3">
        <v>2.5</v>
      </c>
      <c r="F20" s="1" t="s">
        <v>325</v>
      </c>
      <c r="G20" s="25"/>
      <c r="I20" s="24"/>
      <c r="J20" s="22"/>
      <c r="K20" s="10"/>
      <c r="L20" s="26"/>
    </row>
    <row r="21" spans="1:12" ht="52.5" customHeight="1" x14ac:dyDescent="0.3">
      <c r="A21" s="1" t="s">
        <v>28</v>
      </c>
      <c r="B21" s="1" t="s">
        <v>170</v>
      </c>
      <c r="C21" s="2">
        <v>45427</v>
      </c>
      <c r="D21" s="1" t="s">
        <v>17</v>
      </c>
      <c r="E21" s="3">
        <v>0.25</v>
      </c>
      <c r="F21" s="1" t="s">
        <v>326</v>
      </c>
      <c r="G21" s="25"/>
      <c r="I21" s="24"/>
      <c r="J21" s="22"/>
      <c r="K21" s="10"/>
      <c r="L21" s="26"/>
    </row>
    <row r="22" spans="1:12" ht="34.5" customHeight="1" x14ac:dyDescent="0.3">
      <c r="A22" s="1" t="s">
        <v>28</v>
      </c>
      <c r="B22" s="1" t="s">
        <v>170</v>
      </c>
      <c r="C22" s="2">
        <v>45418</v>
      </c>
      <c r="D22" s="1" t="s">
        <v>8</v>
      </c>
      <c r="E22" s="3">
        <v>0.25</v>
      </c>
      <c r="F22" s="1" t="s">
        <v>327</v>
      </c>
      <c r="G22" s="25"/>
      <c r="I22" s="24"/>
      <c r="J22" s="22"/>
      <c r="K22" s="10"/>
      <c r="L22" s="26"/>
    </row>
    <row r="23" spans="1:12" ht="55.5" customHeight="1" x14ac:dyDescent="0.3">
      <c r="A23" s="1" t="s">
        <v>28</v>
      </c>
      <c r="B23" s="1" t="s">
        <v>170</v>
      </c>
      <c r="C23" s="2">
        <v>45418</v>
      </c>
      <c r="D23" s="1" t="s">
        <v>17</v>
      </c>
      <c r="E23" s="3">
        <v>1</v>
      </c>
      <c r="F23" s="1" t="s">
        <v>328</v>
      </c>
      <c r="G23" s="25"/>
      <c r="I23" s="24"/>
      <c r="J23" s="22"/>
      <c r="K23" s="10"/>
      <c r="L23" s="26"/>
    </row>
    <row r="24" spans="1:12" ht="34.5" customHeight="1" x14ac:dyDescent="0.3">
      <c r="A24" s="1" t="s">
        <v>28</v>
      </c>
      <c r="B24" s="1" t="s">
        <v>170</v>
      </c>
      <c r="C24" s="2">
        <v>45415</v>
      </c>
      <c r="D24" s="1" t="s">
        <v>8</v>
      </c>
      <c r="E24" s="3">
        <v>0.25</v>
      </c>
      <c r="F24" s="1" t="s">
        <v>329</v>
      </c>
      <c r="G24" s="25"/>
      <c r="I24" s="24"/>
      <c r="J24" s="22"/>
      <c r="K24" s="10"/>
      <c r="L24" s="26"/>
    </row>
    <row r="25" spans="1:12" ht="34.5" customHeight="1" x14ac:dyDescent="0.3">
      <c r="A25" s="1" t="s">
        <v>28</v>
      </c>
      <c r="B25" s="1" t="s">
        <v>170</v>
      </c>
      <c r="C25" s="2">
        <v>45415</v>
      </c>
      <c r="D25" s="1" t="s">
        <v>4</v>
      </c>
      <c r="E25" s="3">
        <v>3</v>
      </c>
      <c r="F25" s="1" t="s">
        <v>330</v>
      </c>
      <c r="G25" s="25"/>
      <c r="I25" s="24"/>
      <c r="J25" s="22"/>
      <c r="K25" s="10"/>
      <c r="L25" s="26"/>
    </row>
    <row r="26" spans="1:12" ht="34.5" customHeight="1" x14ac:dyDescent="0.3">
      <c r="A26" s="1" t="s">
        <v>28</v>
      </c>
      <c r="B26" s="1" t="s">
        <v>170</v>
      </c>
      <c r="C26" s="2">
        <v>45415</v>
      </c>
      <c r="D26" s="1" t="s">
        <v>17</v>
      </c>
      <c r="E26" s="3">
        <v>4</v>
      </c>
      <c r="F26" s="1" t="s">
        <v>331</v>
      </c>
      <c r="G26" s="25"/>
      <c r="I26" s="24"/>
      <c r="J26" s="22"/>
      <c r="K26" s="10"/>
      <c r="L26" s="26"/>
    </row>
    <row r="27" spans="1:12" ht="84.75" customHeight="1" x14ac:dyDescent="0.3">
      <c r="A27" s="1" t="s">
        <v>28</v>
      </c>
      <c r="B27" s="1" t="s">
        <v>170</v>
      </c>
      <c r="C27" s="2">
        <v>45414</v>
      </c>
      <c r="D27" s="1" t="s">
        <v>17</v>
      </c>
      <c r="E27" s="3">
        <v>7.25</v>
      </c>
      <c r="F27" s="1" t="s">
        <v>332</v>
      </c>
      <c r="G27" s="25"/>
      <c r="I27" s="24"/>
      <c r="J27" s="22"/>
      <c r="K27" s="10"/>
      <c r="L27" s="26"/>
    </row>
    <row r="28" spans="1:12" ht="54.75" customHeight="1" x14ac:dyDescent="0.3">
      <c r="A28" s="1" t="s">
        <v>28</v>
      </c>
      <c r="B28" s="1" t="s">
        <v>170</v>
      </c>
      <c r="C28" s="2">
        <v>45413</v>
      </c>
      <c r="D28" s="1" t="s">
        <v>17</v>
      </c>
      <c r="E28" s="3">
        <v>1.5</v>
      </c>
      <c r="F28" s="1" t="s">
        <v>333</v>
      </c>
      <c r="G28" s="25"/>
      <c r="I28" s="21"/>
      <c r="J28" s="22"/>
      <c r="K28" s="10"/>
      <c r="L28" s="26"/>
    </row>
    <row r="29" spans="1:12" ht="34.5" customHeight="1" x14ac:dyDescent="0.3">
      <c r="A29" s="1" t="s">
        <v>28</v>
      </c>
      <c r="B29" s="1" t="s">
        <v>170</v>
      </c>
      <c r="C29" s="2">
        <v>45413</v>
      </c>
      <c r="D29" s="1" t="s">
        <v>8</v>
      </c>
      <c r="E29" s="3">
        <v>0.25</v>
      </c>
      <c r="F29" s="1" t="s">
        <v>334</v>
      </c>
      <c r="G29" s="25"/>
      <c r="I29" s="21"/>
      <c r="J29" s="22"/>
      <c r="K29" s="10"/>
      <c r="L29" s="26"/>
    </row>
    <row r="30" spans="1:12" ht="34.5" customHeight="1" x14ac:dyDescent="0.3">
      <c r="A30" s="1" t="s">
        <v>37</v>
      </c>
      <c r="B30" s="1" t="s">
        <v>178</v>
      </c>
      <c r="C30" s="2">
        <v>45433</v>
      </c>
      <c r="D30" s="1" t="s">
        <v>14</v>
      </c>
      <c r="E30" s="3">
        <v>1</v>
      </c>
      <c r="F30" s="1" t="s">
        <v>335</v>
      </c>
      <c r="G30" s="25"/>
      <c r="I30" s="21"/>
      <c r="J30" s="22"/>
      <c r="K30" s="10"/>
      <c r="L30" s="26"/>
    </row>
    <row r="31" spans="1:12" ht="34.5" customHeight="1" x14ac:dyDescent="0.3">
      <c r="A31" s="1" t="s">
        <v>9</v>
      </c>
      <c r="B31" s="1" t="s">
        <v>188</v>
      </c>
      <c r="C31" s="2">
        <v>45435</v>
      </c>
      <c r="D31" s="1" t="s">
        <v>8</v>
      </c>
      <c r="E31" s="3">
        <v>0.5</v>
      </c>
      <c r="F31" s="1" t="s">
        <v>336</v>
      </c>
      <c r="G31" s="25"/>
      <c r="I31" s="21"/>
      <c r="J31" s="22"/>
      <c r="K31" s="10"/>
      <c r="L31" s="26"/>
    </row>
    <row r="32" spans="1:12" ht="34.5" customHeight="1" x14ac:dyDescent="0.3">
      <c r="A32" s="1" t="s">
        <v>9</v>
      </c>
      <c r="B32" s="1" t="s">
        <v>188</v>
      </c>
      <c r="C32" s="2">
        <v>45434</v>
      </c>
      <c r="D32" s="1" t="s">
        <v>22</v>
      </c>
      <c r="E32" s="3">
        <v>2</v>
      </c>
      <c r="F32" s="1" t="s">
        <v>337</v>
      </c>
      <c r="G32" s="25"/>
      <c r="I32" s="21"/>
      <c r="J32" s="22"/>
      <c r="K32" s="10"/>
      <c r="L32" s="26"/>
    </row>
    <row r="33" spans="1:12" ht="34.5" customHeight="1" x14ac:dyDescent="0.3">
      <c r="A33" s="1" t="s">
        <v>9</v>
      </c>
      <c r="B33" s="1" t="s">
        <v>188</v>
      </c>
      <c r="C33" s="2">
        <v>45432</v>
      </c>
      <c r="D33" s="1" t="s">
        <v>4</v>
      </c>
      <c r="E33" s="3">
        <v>1.5</v>
      </c>
      <c r="F33" s="1" t="s">
        <v>338</v>
      </c>
      <c r="G33" s="25"/>
      <c r="I33" s="21"/>
      <c r="J33" s="22"/>
      <c r="K33" s="10"/>
      <c r="L33" s="26"/>
    </row>
    <row r="34" spans="1:12" ht="74.25" customHeight="1" x14ac:dyDescent="0.3">
      <c r="A34" s="1" t="s">
        <v>9</v>
      </c>
      <c r="B34" s="1" t="s">
        <v>188</v>
      </c>
      <c r="C34" s="2">
        <v>45428</v>
      </c>
      <c r="D34" s="1" t="s">
        <v>4</v>
      </c>
      <c r="E34" s="3">
        <v>5</v>
      </c>
      <c r="F34" s="1" t="s">
        <v>339</v>
      </c>
      <c r="G34" s="25"/>
      <c r="I34" s="21"/>
      <c r="J34" s="22"/>
      <c r="K34" s="10"/>
      <c r="L34" s="26"/>
    </row>
    <row r="35" spans="1:12" ht="34.5" customHeight="1" x14ac:dyDescent="0.3">
      <c r="A35" s="1" t="s">
        <v>9</v>
      </c>
      <c r="B35" s="1" t="s">
        <v>188</v>
      </c>
      <c r="C35" s="2">
        <v>45427</v>
      </c>
      <c r="D35" s="1" t="s">
        <v>4</v>
      </c>
      <c r="E35" s="3">
        <v>3</v>
      </c>
      <c r="F35" s="1" t="s">
        <v>340</v>
      </c>
      <c r="G35" s="25"/>
      <c r="I35" s="21"/>
      <c r="J35" s="22"/>
      <c r="K35" s="10"/>
      <c r="L35" s="26"/>
    </row>
    <row r="36" spans="1:12" ht="34.5" customHeight="1" x14ac:dyDescent="0.3">
      <c r="A36" s="1" t="s">
        <v>9</v>
      </c>
      <c r="B36" s="1" t="s">
        <v>188</v>
      </c>
      <c r="C36" s="2">
        <v>45426</v>
      </c>
      <c r="D36" s="1" t="s">
        <v>4</v>
      </c>
      <c r="E36" s="3">
        <v>3</v>
      </c>
      <c r="F36" s="1" t="s">
        <v>340</v>
      </c>
      <c r="G36" s="25"/>
      <c r="I36" s="21"/>
      <c r="J36" s="22"/>
      <c r="K36" s="10"/>
      <c r="L36" s="26"/>
    </row>
    <row r="37" spans="1:12" ht="34.5" customHeight="1" x14ac:dyDescent="0.3">
      <c r="A37" s="1" t="s">
        <v>9</v>
      </c>
      <c r="B37" s="1" t="s">
        <v>188</v>
      </c>
      <c r="C37" s="2">
        <v>45425</v>
      </c>
      <c r="D37" s="1" t="s">
        <v>4</v>
      </c>
      <c r="E37" s="3">
        <v>5.5</v>
      </c>
      <c r="F37" s="1" t="s">
        <v>341</v>
      </c>
      <c r="G37" s="25"/>
      <c r="I37" s="21"/>
      <c r="J37" s="22"/>
      <c r="K37" s="10"/>
      <c r="L37" s="26"/>
    </row>
    <row r="38" spans="1:12" ht="34.5" customHeight="1" x14ac:dyDescent="0.3">
      <c r="A38" s="1" t="s">
        <v>9</v>
      </c>
      <c r="B38" s="1" t="s">
        <v>188</v>
      </c>
      <c r="C38" s="2">
        <v>45422</v>
      </c>
      <c r="D38" s="1" t="s">
        <v>4</v>
      </c>
      <c r="E38" s="3">
        <v>5.5</v>
      </c>
      <c r="F38" s="1" t="s">
        <v>342</v>
      </c>
      <c r="G38" s="25"/>
      <c r="I38" s="21"/>
      <c r="J38" s="22"/>
      <c r="K38" s="10"/>
      <c r="L38" s="26"/>
    </row>
    <row r="39" spans="1:12" x14ac:dyDescent="0.3">
      <c r="A39" s="1" t="s">
        <v>9</v>
      </c>
      <c r="B39" s="1" t="s">
        <v>188</v>
      </c>
      <c r="C39" s="2">
        <v>45421</v>
      </c>
      <c r="D39" s="1" t="s">
        <v>17</v>
      </c>
      <c r="E39" s="3">
        <v>3.5</v>
      </c>
      <c r="F39" s="1" t="s">
        <v>343</v>
      </c>
      <c r="G39" s="25"/>
      <c r="I39" s="21"/>
      <c r="J39" s="22"/>
      <c r="K39" s="10"/>
      <c r="L39" s="26"/>
    </row>
    <row r="40" spans="1:12" ht="32.25" customHeight="1" x14ac:dyDescent="0.3">
      <c r="A40" s="1" t="s">
        <v>9</v>
      </c>
      <c r="B40" s="1" t="s">
        <v>188</v>
      </c>
      <c r="C40" s="2">
        <v>45419</v>
      </c>
      <c r="D40" s="1" t="s">
        <v>8</v>
      </c>
      <c r="E40" s="3">
        <v>1</v>
      </c>
      <c r="F40" s="1" t="s">
        <v>344</v>
      </c>
      <c r="G40" s="25"/>
      <c r="I40" s="21"/>
      <c r="J40" s="22"/>
      <c r="K40" s="10"/>
      <c r="L40" s="26"/>
    </row>
    <row r="41" spans="1:12" ht="34.5" customHeight="1" x14ac:dyDescent="0.3">
      <c r="A41" s="1" t="s">
        <v>9</v>
      </c>
      <c r="B41" s="1" t="s">
        <v>188</v>
      </c>
      <c r="C41" s="2">
        <v>45419</v>
      </c>
      <c r="D41" s="1" t="s">
        <v>17</v>
      </c>
      <c r="E41" s="3">
        <v>2</v>
      </c>
      <c r="F41" s="1" t="s">
        <v>345</v>
      </c>
      <c r="G41" s="25"/>
      <c r="I41" s="21"/>
      <c r="J41" s="22"/>
      <c r="K41" s="10"/>
      <c r="L41" s="26"/>
    </row>
    <row r="42" spans="1:12" ht="45.75" customHeight="1" x14ac:dyDescent="0.3">
      <c r="A42" s="1" t="s">
        <v>9</v>
      </c>
      <c r="B42" s="1" t="s">
        <v>188</v>
      </c>
      <c r="C42" s="2">
        <v>45418</v>
      </c>
      <c r="D42" s="1" t="s">
        <v>17</v>
      </c>
      <c r="E42" s="3">
        <v>4.5</v>
      </c>
      <c r="F42" s="1" t="s">
        <v>346</v>
      </c>
      <c r="G42" s="25"/>
      <c r="I42" s="21"/>
      <c r="J42" s="22"/>
      <c r="K42" s="10"/>
      <c r="L42" s="26"/>
    </row>
    <row r="43" spans="1:12" ht="45.75" customHeight="1" x14ac:dyDescent="0.3">
      <c r="A43" s="1" t="s">
        <v>9</v>
      </c>
      <c r="B43" s="1" t="s">
        <v>188</v>
      </c>
      <c r="C43" s="2">
        <v>45418</v>
      </c>
      <c r="D43" s="1" t="s">
        <v>10</v>
      </c>
      <c r="E43" s="3">
        <v>1</v>
      </c>
      <c r="F43" s="1" t="s">
        <v>347</v>
      </c>
      <c r="G43" s="25"/>
      <c r="I43" s="21"/>
      <c r="J43" s="22"/>
      <c r="K43" s="10"/>
      <c r="L43" s="26"/>
    </row>
    <row r="44" spans="1:12" ht="45.75" customHeight="1" x14ac:dyDescent="0.3">
      <c r="A44" s="1" t="s">
        <v>9</v>
      </c>
      <c r="B44" s="1" t="s">
        <v>188</v>
      </c>
      <c r="C44" s="2">
        <v>45415</v>
      </c>
      <c r="D44" s="1" t="s">
        <v>8</v>
      </c>
      <c r="E44" s="3">
        <v>0.25</v>
      </c>
      <c r="F44" s="1" t="s">
        <v>348</v>
      </c>
      <c r="G44" s="25"/>
      <c r="I44" s="21"/>
      <c r="J44" s="22"/>
      <c r="K44" s="10"/>
      <c r="L44" s="26"/>
    </row>
    <row r="45" spans="1:12" ht="34.5" customHeight="1" x14ac:dyDescent="0.3">
      <c r="A45" s="1" t="s">
        <v>9</v>
      </c>
      <c r="B45" s="1" t="s">
        <v>188</v>
      </c>
      <c r="C45" s="2">
        <v>45415</v>
      </c>
      <c r="D45" s="1" t="s">
        <v>17</v>
      </c>
      <c r="E45" s="3">
        <v>0.5</v>
      </c>
      <c r="F45" s="1" t="s">
        <v>349</v>
      </c>
      <c r="G45" s="25"/>
      <c r="I45" s="21"/>
      <c r="J45" s="22"/>
      <c r="K45" s="10"/>
      <c r="L45" s="26"/>
    </row>
    <row r="46" spans="1:12" ht="34.5" customHeight="1" x14ac:dyDescent="0.3">
      <c r="A46" s="1" t="s">
        <v>9</v>
      </c>
      <c r="B46" s="1" t="s">
        <v>188</v>
      </c>
      <c r="C46" s="2">
        <v>45413</v>
      </c>
      <c r="D46" s="1" t="s">
        <v>17</v>
      </c>
      <c r="E46" s="3">
        <v>3.5</v>
      </c>
      <c r="F46" s="1" t="s">
        <v>350</v>
      </c>
      <c r="G46" s="25"/>
      <c r="I46" s="21"/>
      <c r="J46" s="22"/>
      <c r="K46" s="10"/>
      <c r="L46" s="26"/>
    </row>
    <row r="47" spans="1:12" ht="34.5" customHeight="1" x14ac:dyDescent="0.3">
      <c r="A47" s="1" t="s">
        <v>38</v>
      </c>
      <c r="B47" s="1" t="s">
        <v>195</v>
      </c>
      <c r="C47" s="2">
        <v>45421</v>
      </c>
      <c r="D47" s="1" t="s">
        <v>8</v>
      </c>
      <c r="E47" s="3">
        <v>0.25</v>
      </c>
      <c r="F47" s="1" t="s">
        <v>351</v>
      </c>
      <c r="G47" s="25"/>
      <c r="I47" s="21"/>
      <c r="J47" s="22"/>
      <c r="K47" s="10"/>
      <c r="L47" s="26"/>
    </row>
    <row r="48" spans="1:12" ht="34.5" customHeight="1" x14ac:dyDescent="0.3">
      <c r="A48" s="1" t="s">
        <v>29</v>
      </c>
      <c r="B48" s="1" t="s">
        <v>352</v>
      </c>
      <c r="C48" s="2">
        <v>45433</v>
      </c>
      <c r="D48" s="1" t="s">
        <v>8</v>
      </c>
      <c r="E48" s="3">
        <v>0.25</v>
      </c>
      <c r="F48" s="1" t="s">
        <v>353</v>
      </c>
      <c r="G48" s="25"/>
      <c r="I48" s="21"/>
      <c r="J48" s="22"/>
      <c r="K48" s="10"/>
      <c r="L48" s="26"/>
    </row>
    <row r="49" spans="1:12" ht="34.5" customHeight="1" x14ac:dyDescent="0.3">
      <c r="A49" s="1" t="s">
        <v>29</v>
      </c>
      <c r="B49" s="1" t="s">
        <v>352</v>
      </c>
      <c r="C49" s="2">
        <v>45421</v>
      </c>
      <c r="D49" s="1" t="s">
        <v>20</v>
      </c>
      <c r="E49" s="3">
        <v>2</v>
      </c>
      <c r="F49" s="1" t="s">
        <v>354</v>
      </c>
      <c r="G49" s="25"/>
      <c r="I49" s="21"/>
      <c r="J49" s="22"/>
      <c r="K49" s="10"/>
      <c r="L49" s="26"/>
    </row>
    <row r="50" spans="1:12" ht="47.25" customHeight="1" x14ac:dyDescent="0.3">
      <c r="A50" s="1" t="s">
        <v>30</v>
      </c>
      <c r="B50" s="1" t="s">
        <v>271</v>
      </c>
      <c r="C50" s="2">
        <v>41773</v>
      </c>
      <c r="D50" s="1" t="s">
        <v>20</v>
      </c>
      <c r="E50" s="3">
        <v>0.5</v>
      </c>
      <c r="F50" s="1" t="s">
        <v>355</v>
      </c>
      <c r="G50" s="25"/>
      <c r="I50" s="21"/>
      <c r="J50" s="22"/>
      <c r="K50" s="10"/>
      <c r="L50" s="26"/>
    </row>
    <row r="51" spans="1:12" ht="44.25" customHeight="1" x14ac:dyDescent="0.3">
      <c r="A51" s="24" t="s">
        <v>117</v>
      </c>
      <c r="B51" s="1" t="s">
        <v>215</v>
      </c>
      <c r="C51" s="2">
        <v>45443</v>
      </c>
      <c r="D51" s="1" t="s">
        <v>17</v>
      </c>
      <c r="E51" s="3">
        <v>2</v>
      </c>
      <c r="F51" s="1" t="s">
        <v>356</v>
      </c>
      <c r="G51" s="25"/>
      <c r="I51" s="21"/>
      <c r="J51" s="22"/>
      <c r="K51" s="10"/>
      <c r="L51" s="26"/>
    </row>
    <row r="52" spans="1:12" ht="40.5" customHeight="1" x14ac:dyDescent="0.3">
      <c r="A52" s="1" t="s">
        <v>117</v>
      </c>
      <c r="B52" s="1" t="s">
        <v>215</v>
      </c>
      <c r="C52" s="2">
        <v>45426</v>
      </c>
      <c r="D52" s="1" t="s">
        <v>8</v>
      </c>
      <c r="E52" s="3">
        <v>0.25</v>
      </c>
      <c r="F52" s="1" t="s">
        <v>357</v>
      </c>
      <c r="G52" s="25"/>
      <c r="I52" s="21"/>
      <c r="J52" s="22"/>
      <c r="K52" s="10"/>
      <c r="L52" s="26"/>
    </row>
    <row r="53" spans="1:12" ht="18" customHeight="1" x14ac:dyDescent="0.3">
      <c r="A53" s="1" t="s">
        <v>43</v>
      </c>
      <c r="B53" s="1" t="s">
        <v>358</v>
      </c>
      <c r="C53" s="2">
        <v>45434</v>
      </c>
      <c r="D53" s="1" t="s">
        <v>12</v>
      </c>
      <c r="E53" s="3">
        <v>1</v>
      </c>
      <c r="F53" s="1" t="s">
        <v>359</v>
      </c>
      <c r="G53" s="25"/>
      <c r="I53" s="21"/>
      <c r="J53" s="22"/>
      <c r="K53" s="10"/>
      <c r="L53" s="26"/>
    </row>
    <row r="54" spans="1:12" ht="34.5" customHeight="1" x14ac:dyDescent="0.3">
      <c r="A54" s="1" t="s">
        <v>43</v>
      </c>
      <c r="B54" s="1" t="s">
        <v>358</v>
      </c>
      <c r="C54" s="2">
        <v>45421</v>
      </c>
      <c r="D54" s="1" t="s">
        <v>8</v>
      </c>
      <c r="E54" s="3">
        <v>0.25</v>
      </c>
      <c r="F54" s="1" t="s">
        <v>360</v>
      </c>
      <c r="G54" s="25"/>
      <c r="I54" s="21"/>
      <c r="J54" s="22"/>
      <c r="K54" s="10"/>
      <c r="L54" s="26"/>
    </row>
    <row r="55" spans="1:12" ht="68.25" customHeight="1" x14ac:dyDescent="0.3">
      <c r="A55" s="32" t="s">
        <v>46</v>
      </c>
      <c r="B55" s="1" t="s">
        <v>215</v>
      </c>
      <c r="C55" s="2">
        <v>45443</v>
      </c>
      <c r="D55" s="1" t="s">
        <v>17</v>
      </c>
      <c r="E55" s="3">
        <v>2</v>
      </c>
      <c r="F55" s="1" t="s">
        <v>356</v>
      </c>
      <c r="G55" s="25"/>
      <c r="I55" s="21"/>
      <c r="J55" s="22"/>
      <c r="K55" s="10"/>
      <c r="L55" s="26"/>
    </row>
    <row r="56" spans="1:12" ht="89.25" customHeight="1" x14ac:dyDescent="0.3">
      <c r="A56" s="1" t="s">
        <v>46</v>
      </c>
      <c r="B56" s="1" t="s">
        <v>215</v>
      </c>
      <c r="C56" s="2">
        <v>45440</v>
      </c>
      <c r="D56" s="1" t="s">
        <v>8</v>
      </c>
      <c r="E56" s="3">
        <v>0.25</v>
      </c>
      <c r="F56" s="1" t="s">
        <v>361</v>
      </c>
      <c r="G56" s="25"/>
      <c r="I56" s="21"/>
      <c r="J56" s="22"/>
      <c r="K56" s="10"/>
      <c r="L56" s="26"/>
    </row>
    <row r="57" spans="1:12" ht="33.75" customHeight="1" x14ac:dyDescent="0.3">
      <c r="A57" s="1" t="s">
        <v>127</v>
      </c>
      <c r="B57" s="1" t="s">
        <v>229</v>
      </c>
      <c r="C57" s="2">
        <v>45442</v>
      </c>
      <c r="D57" s="1" t="s">
        <v>8</v>
      </c>
      <c r="E57" s="3">
        <v>0.25</v>
      </c>
      <c r="F57" s="1" t="s">
        <v>362</v>
      </c>
      <c r="G57" s="25"/>
      <c r="I57" s="21"/>
      <c r="J57" s="22"/>
      <c r="K57" s="10"/>
      <c r="L57" s="26"/>
    </row>
    <row r="58" spans="1:12" ht="75" customHeight="1" x14ac:dyDescent="0.3">
      <c r="A58" s="1" t="s">
        <v>57</v>
      </c>
      <c r="B58" s="1" t="s">
        <v>363</v>
      </c>
      <c r="C58" s="2">
        <v>45441</v>
      </c>
      <c r="D58" s="1" t="s">
        <v>8</v>
      </c>
      <c r="E58" s="3">
        <v>0.5</v>
      </c>
      <c r="F58" s="1" t="s">
        <v>364</v>
      </c>
      <c r="G58" s="25"/>
      <c r="I58" s="21"/>
      <c r="J58" s="22"/>
      <c r="K58" s="10"/>
      <c r="L58" s="26"/>
    </row>
    <row r="59" spans="1:12" ht="18" customHeight="1" x14ac:dyDescent="0.3">
      <c r="A59" s="1" t="s">
        <v>57</v>
      </c>
      <c r="B59" s="1" t="s">
        <v>363</v>
      </c>
      <c r="C59" s="2">
        <v>45441</v>
      </c>
      <c r="D59" s="1" t="s">
        <v>20</v>
      </c>
      <c r="E59" s="3">
        <v>1.5</v>
      </c>
      <c r="F59" s="1" t="s">
        <v>365</v>
      </c>
      <c r="G59" s="25"/>
      <c r="I59" s="21"/>
      <c r="J59" s="22"/>
      <c r="K59" s="10"/>
      <c r="L59" s="26"/>
    </row>
    <row r="60" spans="1:12" ht="43.2" x14ac:dyDescent="0.3">
      <c r="A60" s="1" t="s">
        <v>57</v>
      </c>
      <c r="B60" s="1" t="s">
        <v>363</v>
      </c>
      <c r="C60" s="2">
        <v>45440</v>
      </c>
      <c r="D60" s="1" t="s">
        <v>8</v>
      </c>
      <c r="E60" s="3">
        <v>0.25</v>
      </c>
      <c r="F60" s="1" t="s">
        <v>365</v>
      </c>
      <c r="G60" s="25"/>
      <c r="I60" s="21"/>
      <c r="J60" s="22"/>
      <c r="K60" s="10"/>
      <c r="L60" s="26"/>
    </row>
    <row r="61" spans="1:12" ht="53.25" customHeight="1" x14ac:dyDescent="0.3">
      <c r="A61" s="1" t="s">
        <v>57</v>
      </c>
      <c r="B61" s="1" t="s">
        <v>363</v>
      </c>
      <c r="C61" s="2">
        <v>45433</v>
      </c>
      <c r="D61" s="1" t="s">
        <v>8</v>
      </c>
      <c r="E61" s="3">
        <v>0.25</v>
      </c>
      <c r="F61" s="1" t="s">
        <v>366</v>
      </c>
      <c r="G61" s="25"/>
      <c r="I61" s="21"/>
      <c r="J61" s="22"/>
      <c r="K61" s="10"/>
      <c r="L61" s="26"/>
    </row>
    <row r="62" spans="1:12" ht="22.5" customHeight="1" x14ac:dyDescent="0.3">
      <c r="A62" s="1" t="s">
        <v>57</v>
      </c>
      <c r="B62" s="1" t="s">
        <v>363</v>
      </c>
      <c r="C62" s="2">
        <v>45432</v>
      </c>
      <c r="D62" s="1" t="s">
        <v>12</v>
      </c>
      <c r="E62" s="3">
        <v>1</v>
      </c>
      <c r="F62" s="1" t="s">
        <v>367</v>
      </c>
      <c r="G62" s="25"/>
      <c r="I62" s="21"/>
      <c r="J62" s="22"/>
      <c r="K62" s="10"/>
      <c r="L62" s="26"/>
    </row>
    <row r="63" spans="1:12" ht="63.75" customHeight="1" x14ac:dyDescent="0.3">
      <c r="A63" s="1" t="s">
        <v>57</v>
      </c>
      <c r="B63" s="1" t="s">
        <v>363</v>
      </c>
      <c r="C63" s="2">
        <v>45432</v>
      </c>
      <c r="D63" s="1" t="s">
        <v>12</v>
      </c>
      <c r="E63" s="3">
        <v>0.5</v>
      </c>
      <c r="F63" s="1" t="s">
        <v>368</v>
      </c>
      <c r="G63" s="25"/>
      <c r="I63" s="21"/>
      <c r="J63" s="22"/>
      <c r="K63" s="10"/>
      <c r="L63" s="26"/>
    </row>
    <row r="64" spans="1:12" ht="43.2" x14ac:dyDescent="0.3">
      <c r="A64" s="1" t="s">
        <v>57</v>
      </c>
      <c r="B64" s="1" t="s">
        <v>363</v>
      </c>
      <c r="C64" s="2">
        <v>45421</v>
      </c>
      <c r="D64" s="1" t="s">
        <v>8</v>
      </c>
      <c r="E64" s="3">
        <v>0.25</v>
      </c>
      <c r="F64" s="1" t="s">
        <v>369</v>
      </c>
      <c r="G64" s="25"/>
      <c r="I64" s="21"/>
      <c r="J64" s="22"/>
      <c r="K64" s="10"/>
      <c r="L64" s="26"/>
    </row>
    <row r="65" spans="1:12" ht="100.8" x14ac:dyDescent="0.3">
      <c r="A65" s="1" t="s">
        <v>60</v>
      </c>
      <c r="B65" s="1" t="s">
        <v>370</v>
      </c>
      <c r="C65" s="2">
        <v>45443</v>
      </c>
      <c r="D65" s="1" t="s">
        <v>18</v>
      </c>
      <c r="E65" s="3">
        <v>1</v>
      </c>
      <c r="F65" s="1" t="s">
        <v>371</v>
      </c>
      <c r="G65" s="25"/>
      <c r="I65" s="21"/>
      <c r="J65" s="22"/>
      <c r="K65" s="10"/>
      <c r="L65" s="26"/>
    </row>
    <row r="66" spans="1:12" ht="47.25" customHeight="1" x14ac:dyDescent="0.3">
      <c r="A66" s="1" t="s">
        <v>60</v>
      </c>
      <c r="B66" s="1" t="s">
        <v>370</v>
      </c>
      <c r="C66" s="2">
        <v>45442</v>
      </c>
      <c r="D66" s="1" t="s">
        <v>18</v>
      </c>
      <c r="E66" s="3">
        <v>1.5</v>
      </c>
      <c r="F66" s="1" t="s">
        <v>372</v>
      </c>
      <c r="G66" s="25"/>
      <c r="I66" s="21"/>
      <c r="J66" s="22"/>
      <c r="K66" s="10"/>
      <c r="L66" s="26"/>
    </row>
    <row r="67" spans="1:12" ht="360" x14ac:dyDescent="0.3">
      <c r="A67" s="1" t="s">
        <v>60</v>
      </c>
      <c r="B67" s="1" t="s">
        <v>370</v>
      </c>
      <c r="C67" s="2">
        <v>45442</v>
      </c>
      <c r="D67" s="1" t="s">
        <v>18</v>
      </c>
      <c r="E67" s="3">
        <v>1.5</v>
      </c>
      <c r="F67" s="1" t="s">
        <v>373</v>
      </c>
      <c r="G67" s="25"/>
      <c r="I67" s="21"/>
      <c r="J67" s="22"/>
      <c r="K67" s="10"/>
      <c r="L67" s="26"/>
    </row>
    <row r="68" spans="1:12" ht="43.2" x14ac:dyDescent="0.3">
      <c r="A68" s="1" t="s">
        <v>60</v>
      </c>
      <c r="B68" s="1" t="s">
        <v>370</v>
      </c>
      <c r="C68" s="2">
        <v>45442</v>
      </c>
      <c r="D68" s="1" t="s">
        <v>8</v>
      </c>
      <c r="E68" s="3">
        <v>1</v>
      </c>
      <c r="F68" s="1" t="s">
        <v>374</v>
      </c>
      <c r="G68" s="25"/>
      <c r="I68" s="21"/>
      <c r="J68" s="22"/>
      <c r="K68" s="10"/>
      <c r="L68" s="26"/>
    </row>
    <row r="69" spans="1:12" ht="45.75" customHeight="1" x14ac:dyDescent="0.3">
      <c r="A69" s="1" t="s">
        <v>60</v>
      </c>
      <c r="B69" s="1" t="s">
        <v>370</v>
      </c>
      <c r="C69" s="2">
        <v>45442</v>
      </c>
      <c r="D69" s="1" t="s">
        <v>18</v>
      </c>
      <c r="E69" s="3">
        <v>1.5</v>
      </c>
      <c r="F69" s="1" t="s">
        <v>375</v>
      </c>
      <c r="G69" s="25"/>
      <c r="I69" s="21"/>
      <c r="J69" s="22"/>
      <c r="K69" s="10"/>
      <c r="L69" s="26"/>
    </row>
    <row r="70" spans="1:12" ht="16.5" customHeight="1" x14ac:dyDescent="0.3">
      <c r="A70" s="1" t="s">
        <v>60</v>
      </c>
      <c r="B70" s="1" t="s">
        <v>370</v>
      </c>
      <c r="C70" s="2">
        <v>45425</v>
      </c>
      <c r="D70" s="1" t="s">
        <v>8</v>
      </c>
      <c r="E70" s="3">
        <v>0.25</v>
      </c>
      <c r="F70" s="1" t="s">
        <v>376</v>
      </c>
      <c r="G70" s="25"/>
      <c r="I70" s="21"/>
      <c r="J70" s="22"/>
      <c r="K70" s="10"/>
      <c r="L70" s="26"/>
    </row>
    <row r="71" spans="1:12" ht="43.2" x14ac:dyDescent="0.3">
      <c r="A71" s="1" t="s">
        <v>60</v>
      </c>
      <c r="B71" s="1" t="s">
        <v>370</v>
      </c>
      <c r="C71" s="2">
        <v>45421</v>
      </c>
      <c r="D71" s="1" t="s">
        <v>8</v>
      </c>
      <c r="E71" s="3">
        <v>0.25</v>
      </c>
      <c r="F71" s="1" t="s">
        <v>377</v>
      </c>
      <c r="G71" s="25"/>
      <c r="I71" s="21"/>
      <c r="J71" s="22"/>
      <c r="K71" s="10"/>
      <c r="L71" s="26"/>
    </row>
    <row r="72" spans="1:12" ht="43.2" x14ac:dyDescent="0.3">
      <c r="A72" s="1" t="s">
        <v>60</v>
      </c>
      <c r="B72" s="1" t="s">
        <v>370</v>
      </c>
      <c r="C72" s="2">
        <v>45420</v>
      </c>
      <c r="D72" s="1" t="s">
        <v>8</v>
      </c>
      <c r="E72" s="3">
        <v>0.25</v>
      </c>
      <c r="F72" s="1" t="s">
        <v>378</v>
      </c>
      <c r="G72" s="25"/>
      <c r="I72" s="21"/>
      <c r="J72" s="22"/>
      <c r="K72" s="10"/>
      <c r="L72" s="26"/>
    </row>
    <row r="73" spans="1:12" ht="57.6" x14ac:dyDescent="0.3">
      <c r="A73" s="1" t="s">
        <v>48</v>
      </c>
      <c r="B73" s="1" t="s">
        <v>215</v>
      </c>
      <c r="C73" s="2">
        <v>45432</v>
      </c>
      <c r="D73" s="1" t="s">
        <v>20</v>
      </c>
      <c r="E73" s="3">
        <v>2</v>
      </c>
      <c r="F73" s="1" t="s">
        <v>379</v>
      </c>
    </row>
    <row r="74" spans="1:12" ht="43.2" x14ac:dyDescent="0.3">
      <c r="A74" s="1" t="s">
        <v>48</v>
      </c>
      <c r="B74" s="1" t="s">
        <v>215</v>
      </c>
      <c r="C74" s="2">
        <v>45428</v>
      </c>
      <c r="D74" s="1" t="s">
        <v>8</v>
      </c>
      <c r="E74" s="3">
        <v>0.25</v>
      </c>
      <c r="F74" s="1" t="s">
        <v>380</v>
      </c>
      <c r="G74" s="25"/>
      <c r="I74" s="21"/>
      <c r="J74" s="22"/>
      <c r="K74" s="10"/>
      <c r="L74" s="26"/>
    </row>
    <row r="75" spans="1:12" ht="28.8" x14ac:dyDescent="0.3">
      <c r="A75" s="1" t="s">
        <v>48</v>
      </c>
      <c r="B75" s="1" t="s">
        <v>215</v>
      </c>
      <c r="C75" s="2">
        <v>45413</v>
      </c>
      <c r="D75" s="1" t="s">
        <v>20</v>
      </c>
      <c r="E75" s="3">
        <v>1</v>
      </c>
      <c r="F75" s="1" t="s">
        <v>381</v>
      </c>
      <c r="G75" s="25"/>
      <c r="I75" s="21"/>
      <c r="J75" s="22"/>
      <c r="K75" s="10"/>
      <c r="L75" s="26"/>
    </row>
    <row r="76" spans="1:12" ht="43.2" x14ac:dyDescent="0.3">
      <c r="A76" s="1" t="s">
        <v>108</v>
      </c>
      <c r="B76" s="1" t="s">
        <v>382</v>
      </c>
      <c r="C76" s="2">
        <v>45426</v>
      </c>
      <c r="D76" s="1" t="s">
        <v>20</v>
      </c>
      <c r="E76" s="3">
        <v>1</v>
      </c>
      <c r="F76" s="1" t="s">
        <v>383</v>
      </c>
      <c r="G76" s="25"/>
      <c r="I76" s="21"/>
      <c r="J76" s="22"/>
      <c r="K76" s="10"/>
      <c r="L76" s="26"/>
    </row>
    <row r="77" spans="1:12" ht="43.2" x14ac:dyDescent="0.3">
      <c r="A77" s="1" t="s">
        <v>131</v>
      </c>
      <c r="B77" s="1" t="s">
        <v>384</v>
      </c>
      <c r="C77" s="2">
        <v>45440</v>
      </c>
      <c r="D77" s="1" t="s">
        <v>7</v>
      </c>
      <c r="E77" s="3">
        <v>1</v>
      </c>
      <c r="F77" s="1" t="s">
        <v>385</v>
      </c>
      <c r="G77" s="25"/>
      <c r="I77" s="21"/>
      <c r="J77" s="22"/>
      <c r="K77" s="10"/>
      <c r="L77" s="26"/>
    </row>
    <row r="78" spans="1:12" ht="57.6" x14ac:dyDescent="0.3">
      <c r="A78" s="1" t="s">
        <v>131</v>
      </c>
      <c r="B78" s="1" t="s">
        <v>384</v>
      </c>
      <c r="C78" s="2">
        <v>45433</v>
      </c>
      <c r="D78" s="1" t="s">
        <v>7</v>
      </c>
      <c r="E78" s="3">
        <v>1</v>
      </c>
      <c r="F78" s="1" t="s">
        <v>386</v>
      </c>
      <c r="G78" s="25"/>
      <c r="I78" s="21"/>
      <c r="J78" s="22"/>
      <c r="K78" s="10"/>
      <c r="L78" s="26"/>
    </row>
    <row r="79" spans="1:12" ht="28.8" x14ac:dyDescent="0.3">
      <c r="A79" s="1" t="s">
        <v>131</v>
      </c>
      <c r="B79" s="1" t="s">
        <v>384</v>
      </c>
      <c r="C79" s="2">
        <v>45426</v>
      </c>
      <c r="D79" s="1" t="s">
        <v>7</v>
      </c>
      <c r="E79" s="3">
        <v>0.25</v>
      </c>
      <c r="F79" s="1" t="s">
        <v>387</v>
      </c>
      <c r="G79" s="25"/>
      <c r="I79" s="21"/>
      <c r="J79" s="22"/>
      <c r="K79" s="10"/>
      <c r="L79" s="26"/>
    </row>
    <row r="80" spans="1:12" ht="28.8" x14ac:dyDescent="0.3">
      <c r="A80" s="1" t="s">
        <v>62</v>
      </c>
      <c r="B80" s="1" t="s">
        <v>265</v>
      </c>
      <c r="C80" s="2">
        <v>45443</v>
      </c>
      <c r="D80" s="1" t="s">
        <v>20</v>
      </c>
      <c r="E80" s="3">
        <v>1.5</v>
      </c>
      <c r="F80" s="1" t="s">
        <v>388</v>
      </c>
      <c r="G80" s="25"/>
      <c r="I80" s="21"/>
      <c r="J80" s="22"/>
      <c r="K80" s="10"/>
      <c r="L80" s="26"/>
    </row>
    <row r="81" spans="2:12" x14ac:dyDescent="0.3">
      <c r="G81" s="25"/>
      <c r="I81" s="21"/>
      <c r="J81" s="22"/>
      <c r="K81" s="10"/>
      <c r="L81" s="26"/>
    </row>
    <row r="82" spans="2:12" x14ac:dyDescent="0.3">
      <c r="B82" s="1" t="s">
        <v>274</v>
      </c>
      <c r="C82" s="2">
        <v>45443</v>
      </c>
      <c r="D82" s="1" t="s">
        <v>16</v>
      </c>
      <c r="E82" s="3">
        <v>0.25</v>
      </c>
      <c r="F82" s="1" t="s">
        <v>389</v>
      </c>
      <c r="G82" s="25"/>
      <c r="I82" s="21"/>
      <c r="J82" s="22"/>
      <c r="K82" s="10"/>
      <c r="L82" s="26"/>
    </row>
    <row r="83" spans="2:12" ht="28.8" x14ac:dyDescent="0.3">
      <c r="B83" s="1" t="s">
        <v>274</v>
      </c>
      <c r="C83" s="2">
        <v>45443</v>
      </c>
      <c r="D83" s="1" t="s">
        <v>16</v>
      </c>
      <c r="E83" s="3">
        <v>1</v>
      </c>
      <c r="F83" s="1" t="s">
        <v>390</v>
      </c>
      <c r="G83" s="25"/>
      <c r="I83" s="21"/>
      <c r="J83" s="22"/>
      <c r="K83" s="10"/>
      <c r="L83" s="26"/>
    </row>
    <row r="84" spans="2:12" ht="28.8" x14ac:dyDescent="0.3">
      <c r="B84" s="1" t="s">
        <v>274</v>
      </c>
      <c r="C84" s="2">
        <v>45443</v>
      </c>
      <c r="D84" s="1" t="s">
        <v>8</v>
      </c>
      <c r="E84" s="3">
        <v>0.25</v>
      </c>
      <c r="F84" s="1" t="s">
        <v>391</v>
      </c>
      <c r="G84" s="25"/>
      <c r="I84" s="21"/>
      <c r="J84" s="22"/>
      <c r="K84" s="10"/>
      <c r="L84" s="26"/>
    </row>
    <row r="85" spans="2:12" ht="86.4" x14ac:dyDescent="0.3">
      <c r="B85" s="1" t="s">
        <v>274</v>
      </c>
      <c r="C85" s="2">
        <v>45442</v>
      </c>
      <c r="D85" s="1" t="s">
        <v>8</v>
      </c>
      <c r="E85" s="3">
        <v>0.25</v>
      </c>
      <c r="F85" s="1" t="s">
        <v>392</v>
      </c>
      <c r="G85" s="25"/>
      <c r="I85" s="21"/>
      <c r="J85" s="22"/>
      <c r="K85" s="10"/>
      <c r="L85" s="26"/>
    </row>
    <row r="86" spans="2:12" ht="28.8" x14ac:dyDescent="0.3">
      <c r="B86" s="1" t="s">
        <v>274</v>
      </c>
      <c r="C86" s="2">
        <v>45442</v>
      </c>
      <c r="D86" s="1" t="s">
        <v>6</v>
      </c>
      <c r="E86" s="3">
        <v>1</v>
      </c>
      <c r="F86" s="1" t="s">
        <v>393</v>
      </c>
      <c r="G86" s="25"/>
      <c r="I86" s="21"/>
      <c r="J86" s="22"/>
      <c r="K86" s="10"/>
      <c r="L86" s="26"/>
    </row>
    <row r="87" spans="2:12" ht="93.75" customHeight="1" x14ac:dyDescent="0.3">
      <c r="B87" s="1" t="s">
        <v>274</v>
      </c>
      <c r="C87" s="2">
        <v>45442</v>
      </c>
      <c r="D87" s="1" t="s">
        <v>16</v>
      </c>
      <c r="E87" s="3">
        <v>1</v>
      </c>
      <c r="F87" s="1" t="s">
        <v>394</v>
      </c>
      <c r="G87" s="25"/>
      <c r="I87" s="21"/>
      <c r="J87" s="22"/>
      <c r="K87" s="10"/>
      <c r="L87" s="26"/>
    </row>
    <row r="88" spans="2:12" ht="42.75" customHeight="1" x14ac:dyDescent="0.3">
      <c r="B88" s="1" t="s">
        <v>274</v>
      </c>
      <c r="C88" s="2">
        <v>45441</v>
      </c>
      <c r="D88" s="1" t="s">
        <v>16</v>
      </c>
      <c r="E88" s="3">
        <v>0.5</v>
      </c>
      <c r="F88" s="1" t="s">
        <v>395</v>
      </c>
      <c r="G88" s="25"/>
      <c r="I88" s="21"/>
      <c r="J88" s="22"/>
      <c r="K88" s="10"/>
      <c r="L88" s="26"/>
    </row>
    <row r="89" spans="2:12" x14ac:dyDescent="0.3">
      <c r="B89" s="1" t="s">
        <v>274</v>
      </c>
      <c r="C89" s="2">
        <v>45441</v>
      </c>
      <c r="D89" s="1" t="s">
        <v>16</v>
      </c>
      <c r="E89" s="3">
        <v>1</v>
      </c>
      <c r="F89" s="1" t="s">
        <v>396</v>
      </c>
      <c r="G89" s="25"/>
      <c r="I89" s="21"/>
      <c r="J89" s="22"/>
      <c r="K89" s="10"/>
      <c r="L89" s="26"/>
    </row>
    <row r="90" spans="2:12" ht="28.8" x14ac:dyDescent="0.3">
      <c r="B90" s="1" t="s">
        <v>274</v>
      </c>
      <c r="C90" s="2">
        <v>45441</v>
      </c>
      <c r="D90" s="1" t="s">
        <v>16</v>
      </c>
      <c r="E90" s="3">
        <v>0.5</v>
      </c>
      <c r="F90" s="1" t="s">
        <v>397</v>
      </c>
      <c r="G90" s="25"/>
      <c r="I90" s="21"/>
      <c r="J90" s="22"/>
      <c r="K90" s="10"/>
      <c r="L90" s="26"/>
    </row>
    <row r="91" spans="2:12" ht="28.8" x14ac:dyDescent="0.3">
      <c r="B91" s="1" t="s">
        <v>274</v>
      </c>
      <c r="C91" s="2">
        <v>45440</v>
      </c>
      <c r="D91" s="1" t="s">
        <v>16</v>
      </c>
      <c r="E91" s="3">
        <v>0.25</v>
      </c>
      <c r="F91" s="1" t="s">
        <v>398</v>
      </c>
      <c r="G91" s="25"/>
      <c r="I91" s="21"/>
      <c r="J91" s="22"/>
      <c r="K91" s="10"/>
      <c r="L91" s="26"/>
    </row>
    <row r="92" spans="2:12" x14ac:dyDescent="0.3">
      <c r="B92" s="1" t="s">
        <v>274</v>
      </c>
      <c r="C92" s="2">
        <v>45440</v>
      </c>
      <c r="D92" s="1" t="s">
        <v>16</v>
      </c>
      <c r="E92" s="3">
        <v>1</v>
      </c>
      <c r="F92" s="1" t="s">
        <v>399</v>
      </c>
      <c r="G92" s="25"/>
      <c r="I92" s="21"/>
      <c r="J92" s="22"/>
      <c r="K92" s="10"/>
      <c r="L92" s="26"/>
    </row>
    <row r="93" spans="2:12" x14ac:dyDescent="0.3">
      <c r="B93" s="1" t="s">
        <v>274</v>
      </c>
      <c r="C93" s="2">
        <v>45440</v>
      </c>
      <c r="D93" s="1" t="s">
        <v>16</v>
      </c>
      <c r="E93" s="3">
        <v>0.5</v>
      </c>
      <c r="F93" s="1" t="s">
        <v>400</v>
      </c>
      <c r="G93" s="25"/>
      <c r="I93" s="21"/>
      <c r="J93" s="22"/>
      <c r="K93" s="10"/>
      <c r="L93" s="26"/>
    </row>
    <row r="94" spans="2:12" x14ac:dyDescent="0.3">
      <c r="B94" s="1" t="s">
        <v>274</v>
      </c>
      <c r="C94" s="2">
        <v>45440</v>
      </c>
      <c r="D94" s="1" t="s">
        <v>16</v>
      </c>
      <c r="E94" s="3">
        <v>1</v>
      </c>
      <c r="F94" s="1" t="s">
        <v>401</v>
      </c>
      <c r="G94" s="25"/>
      <c r="I94" s="21"/>
      <c r="J94" s="22"/>
      <c r="K94" s="10"/>
      <c r="L94" s="26"/>
    </row>
    <row r="95" spans="2:12" x14ac:dyDescent="0.3">
      <c r="B95" s="1" t="s">
        <v>274</v>
      </c>
      <c r="C95" s="2">
        <v>45436</v>
      </c>
      <c r="D95" s="1" t="s">
        <v>16</v>
      </c>
      <c r="E95" s="3">
        <v>1</v>
      </c>
      <c r="F95" s="1" t="s">
        <v>402</v>
      </c>
      <c r="G95" s="25"/>
      <c r="I95" s="21"/>
      <c r="J95" s="22"/>
      <c r="K95" s="10"/>
      <c r="L95" s="26"/>
    </row>
    <row r="96" spans="2:12" ht="28.8" x14ac:dyDescent="0.3">
      <c r="B96" s="1" t="s">
        <v>274</v>
      </c>
      <c r="C96" s="2">
        <v>45435</v>
      </c>
      <c r="D96" s="1" t="s">
        <v>22</v>
      </c>
      <c r="E96" s="3">
        <v>0.25</v>
      </c>
      <c r="F96" s="1" t="s">
        <v>403</v>
      </c>
      <c r="G96" s="25"/>
      <c r="I96" s="21"/>
      <c r="J96" s="22"/>
      <c r="K96" s="10"/>
      <c r="L96" s="26"/>
    </row>
    <row r="97" spans="2:12" ht="28.8" x14ac:dyDescent="0.3">
      <c r="B97" s="1" t="s">
        <v>274</v>
      </c>
      <c r="C97" s="2">
        <v>45435</v>
      </c>
      <c r="D97" s="1" t="s">
        <v>8</v>
      </c>
      <c r="E97" s="3">
        <v>0.25</v>
      </c>
      <c r="F97" s="1" t="s">
        <v>404</v>
      </c>
      <c r="G97" s="25"/>
      <c r="I97" s="21"/>
      <c r="J97" s="22"/>
      <c r="K97" s="10"/>
      <c r="L97" s="26"/>
    </row>
    <row r="98" spans="2:12" x14ac:dyDescent="0.3">
      <c r="B98" s="1" t="s">
        <v>274</v>
      </c>
      <c r="C98" s="2">
        <v>45434</v>
      </c>
      <c r="D98" s="1" t="s">
        <v>16</v>
      </c>
      <c r="E98" s="3">
        <v>0.25</v>
      </c>
      <c r="F98" s="1" t="s">
        <v>405</v>
      </c>
      <c r="G98" s="25"/>
      <c r="I98" s="21"/>
      <c r="J98" s="22"/>
      <c r="K98" s="10"/>
      <c r="L98" s="26"/>
    </row>
    <row r="99" spans="2:12" ht="43.2" x14ac:dyDescent="0.3">
      <c r="B99" s="1" t="s">
        <v>274</v>
      </c>
      <c r="C99" s="2">
        <v>45434</v>
      </c>
      <c r="D99" s="1" t="s">
        <v>22</v>
      </c>
      <c r="E99" s="3">
        <v>1.5</v>
      </c>
      <c r="F99" s="1" t="s">
        <v>406</v>
      </c>
      <c r="G99" s="25"/>
      <c r="I99" s="21"/>
      <c r="J99" s="22"/>
      <c r="K99" s="10"/>
      <c r="L99" s="26"/>
    </row>
    <row r="100" spans="2:12" ht="43.2" x14ac:dyDescent="0.3">
      <c r="B100" s="1" t="s">
        <v>274</v>
      </c>
      <c r="C100" s="2">
        <v>45434</v>
      </c>
      <c r="D100" s="1" t="s">
        <v>16</v>
      </c>
      <c r="E100" s="3">
        <v>2</v>
      </c>
      <c r="F100" s="1" t="s">
        <v>406</v>
      </c>
      <c r="G100" s="25"/>
      <c r="I100" s="21"/>
      <c r="J100" s="22"/>
      <c r="K100" s="10"/>
      <c r="L100" s="26"/>
    </row>
    <row r="101" spans="2:12" x14ac:dyDescent="0.3">
      <c r="B101" s="1" t="s">
        <v>274</v>
      </c>
      <c r="C101" s="2">
        <v>45433</v>
      </c>
      <c r="D101" s="1" t="s">
        <v>16</v>
      </c>
      <c r="E101" s="3">
        <v>0.25</v>
      </c>
      <c r="F101" s="1" t="s">
        <v>407</v>
      </c>
      <c r="G101" s="25"/>
      <c r="I101" s="21"/>
      <c r="J101" s="22"/>
      <c r="K101" s="10"/>
      <c r="L101" s="26"/>
    </row>
    <row r="102" spans="2:12" x14ac:dyDescent="0.3">
      <c r="B102" s="1" t="s">
        <v>274</v>
      </c>
      <c r="C102" s="2">
        <v>45433</v>
      </c>
      <c r="D102" s="1" t="s">
        <v>16</v>
      </c>
      <c r="E102" s="3">
        <v>1</v>
      </c>
      <c r="F102" s="1" t="s">
        <v>399</v>
      </c>
      <c r="G102" s="25"/>
      <c r="I102" s="21"/>
      <c r="J102" s="22"/>
      <c r="K102" s="10"/>
      <c r="L102" s="26"/>
    </row>
    <row r="103" spans="2:12" x14ac:dyDescent="0.3">
      <c r="B103" s="1" t="s">
        <v>274</v>
      </c>
      <c r="C103" s="2">
        <v>45432</v>
      </c>
      <c r="D103" s="1" t="s">
        <v>16</v>
      </c>
      <c r="E103" s="3">
        <v>1</v>
      </c>
      <c r="F103" s="1" t="s">
        <v>408</v>
      </c>
      <c r="G103" s="25"/>
      <c r="I103" s="21"/>
      <c r="J103" s="22"/>
      <c r="K103" s="10"/>
      <c r="L103" s="26"/>
    </row>
    <row r="104" spans="2:12" ht="72" x14ac:dyDescent="0.3">
      <c r="B104" s="1" t="s">
        <v>274</v>
      </c>
      <c r="C104" s="2">
        <v>45432</v>
      </c>
      <c r="D104" s="1" t="s">
        <v>10</v>
      </c>
      <c r="E104" s="3">
        <v>1</v>
      </c>
      <c r="F104" s="1" t="s">
        <v>409</v>
      </c>
      <c r="G104" s="25"/>
      <c r="I104" s="21"/>
      <c r="J104" s="22"/>
      <c r="K104" s="10"/>
      <c r="L104" s="26"/>
    </row>
    <row r="105" spans="2:12" x14ac:dyDescent="0.3">
      <c r="B105" s="1" t="s">
        <v>274</v>
      </c>
      <c r="C105" s="2">
        <v>45428</v>
      </c>
      <c r="D105" s="1" t="s">
        <v>16</v>
      </c>
      <c r="E105" s="3">
        <v>0.25</v>
      </c>
      <c r="F105" s="1" t="s">
        <v>410</v>
      </c>
      <c r="G105" s="25"/>
      <c r="I105" s="21"/>
      <c r="J105" s="22"/>
      <c r="K105" s="10"/>
      <c r="L105" s="26"/>
    </row>
    <row r="106" spans="2:12" ht="54" customHeight="1" x14ac:dyDescent="0.3">
      <c r="B106" s="1" t="s">
        <v>274</v>
      </c>
      <c r="C106" s="2">
        <v>45428</v>
      </c>
      <c r="D106" s="1" t="s">
        <v>8</v>
      </c>
      <c r="E106" s="3">
        <v>0.25</v>
      </c>
      <c r="F106" s="1" t="s">
        <v>411</v>
      </c>
      <c r="G106" s="25"/>
      <c r="I106" s="21"/>
      <c r="J106" s="22"/>
      <c r="K106" s="10"/>
      <c r="L106" s="26"/>
    </row>
    <row r="107" spans="2:12" ht="57.6" x14ac:dyDescent="0.3">
      <c r="B107" s="1" t="s">
        <v>274</v>
      </c>
      <c r="C107" s="2">
        <v>45428</v>
      </c>
      <c r="D107" s="1" t="s">
        <v>8</v>
      </c>
      <c r="E107" s="3">
        <v>0.5</v>
      </c>
      <c r="F107" s="1" t="s">
        <v>412</v>
      </c>
      <c r="G107" s="25"/>
      <c r="I107" s="21"/>
      <c r="J107" s="22"/>
      <c r="K107" s="10"/>
      <c r="L107" s="26"/>
    </row>
    <row r="108" spans="2:12" ht="119.25" customHeight="1" x14ac:dyDescent="0.3">
      <c r="B108" s="1" t="s">
        <v>274</v>
      </c>
      <c r="C108" s="2">
        <v>45428</v>
      </c>
      <c r="D108" s="1" t="s">
        <v>6</v>
      </c>
      <c r="E108" s="3">
        <v>1</v>
      </c>
      <c r="F108" s="1" t="s">
        <v>413</v>
      </c>
      <c r="G108" s="25"/>
      <c r="I108" s="21"/>
      <c r="J108" s="22"/>
      <c r="K108" s="10"/>
      <c r="L108" s="26"/>
    </row>
    <row r="109" spans="2:12" x14ac:dyDescent="0.3">
      <c r="B109" s="1" t="s">
        <v>274</v>
      </c>
      <c r="C109" s="2">
        <v>45428</v>
      </c>
      <c r="D109" s="1" t="s">
        <v>16</v>
      </c>
      <c r="E109" s="3">
        <v>0.5</v>
      </c>
      <c r="F109" s="1" t="s">
        <v>414</v>
      </c>
      <c r="G109" s="25"/>
      <c r="I109" s="21"/>
      <c r="J109" s="22"/>
      <c r="K109" s="10"/>
      <c r="L109" s="26"/>
    </row>
    <row r="110" spans="2:12" ht="165" customHeight="1" x14ac:dyDescent="0.3">
      <c r="B110" s="1" t="s">
        <v>274</v>
      </c>
      <c r="C110" s="2">
        <v>45428</v>
      </c>
      <c r="D110" s="1" t="s">
        <v>16</v>
      </c>
      <c r="E110" s="3">
        <v>0.5</v>
      </c>
      <c r="F110" s="1" t="s">
        <v>415</v>
      </c>
      <c r="G110" s="25"/>
      <c r="I110" s="21"/>
      <c r="J110" s="22"/>
      <c r="K110" s="10"/>
      <c r="L110" s="26"/>
    </row>
    <row r="111" spans="2:12" x14ac:dyDescent="0.3">
      <c r="B111" s="1" t="s">
        <v>274</v>
      </c>
      <c r="C111" s="2">
        <v>45427</v>
      </c>
      <c r="D111" s="1" t="s">
        <v>16</v>
      </c>
      <c r="E111" s="3">
        <v>0.5</v>
      </c>
      <c r="F111" s="1" t="s">
        <v>416</v>
      </c>
      <c r="G111" s="25"/>
      <c r="I111" s="21"/>
      <c r="J111" s="22"/>
      <c r="K111" s="10"/>
      <c r="L111" s="26"/>
    </row>
    <row r="112" spans="2:12" ht="113.25" customHeight="1" x14ac:dyDescent="0.3">
      <c r="B112" s="1" t="s">
        <v>274</v>
      </c>
      <c r="C112" s="2">
        <v>45427</v>
      </c>
      <c r="D112" s="1" t="s">
        <v>417</v>
      </c>
      <c r="E112" s="3">
        <v>1</v>
      </c>
      <c r="F112" s="1" t="s">
        <v>418</v>
      </c>
      <c r="G112" s="25"/>
      <c r="I112" s="21"/>
      <c r="J112" s="22"/>
      <c r="K112" s="10"/>
      <c r="L112" s="26"/>
    </row>
    <row r="113" spans="2:12" ht="28.8" x14ac:dyDescent="0.3">
      <c r="B113" s="1" t="s">
        <v>274</v>
      </c>
      <c r="C113" s="2">
        <v>45427</v>
      </c>
      <c r="D113" s="1" t="s">
        <v>8</v>
      </c>
      <c r="E113" s="3">
        <v>0.25</v>
      </c>
      <c r="F113" s="1" t="s">
        <v>419</v>
      </c>
      <c r="G113" s="25"/>
      <c r="I113" s="21"/>
      <c r="J113" s="22"/>
      <c r="K113" s="10"/>
      <c r="L113" s="26"/>
    </row>
    <row r="114" spans="2:12" ht="28.8" x14ac:dyDescent="0.3">
      <c r="B114" s="1" t="s">
        <v>274</v>
      </c>
      <c r="C114" s="2">
        <v>45426</v>
      </c>
      <c r="D114" s="1" t="s">
        <v>8</v>
      </c>
      <c r="E114" s="3">
        <v>0.75</v>
      </c>
      <c r="F114" s="1" t="s">
        <v>420</v>
      </c>
      <c r="G114" s="25"/>
      <c r="I114" s="21"/>
      <c r="J114" s="22"/>
      <c r="K114" s="10"/>
      <c r="L114" s="26"/>
    </row>
    <row r="115" spans="2:12" ht="28.8" x14ac:dyDescent="0.3">
      <c r="B115" s="1" t="s">
        <v>274</v>
      </c>
      <c r="C115" s="2">
        <v>45426</v>
      </c>
      <c r="D115" s="1" t="s">
        <v>22</v>
      </c>
      <c r="E115" s="3">
        <v>0.75</v>
      </c>
      <c r="F115" s="1" t="s">
        <v>421</v>
      </c>
      <c r="G115" s="25"/>
      <c r="I115" s="21"/>
      <c r="J115" s="22"/>
      <c r="K115" s="10"/>
      <c r="L115" s="26"/>
    </row>
    <row r="116" spans="2:12" ht="127.5" customHeight="1" x14ac:dyDescent="0.3">
      <c r="B116" s="1" t="s">
        <v>274</v>
      </c>
      <c r="C116" s="2">
        <v>45426</v>
      </c>
      <c r="D116" s="1" t="s">
        <v>8</v>
      </c>
      <c r="E116" s="3">
        <v>1</v>
      </c>
      <c r="F116" s="1" t="s">
        <v>422</v>
      </c>
      <c r="G116" s="25"/>
      <c r="I116" s="21"/>
      <c r="J116" s="22"/>
      <c r="K116" s="10"/>
      <c r="L116" s="26"/>
    </row>
    <row r="117" spans="2:12" ht="301.5" customHeight="1" x14ac:dyDescent="0.3">
      <c r="B117" s="1" t="s">
        <v>274</v>
      </c>
      <c r="C117" s="2">
        <v>45426</v>
      </c>
      <c r="D117" s="1" t="s">
        <v>16</v>
      </c>
      <c r="E117" s="3">
        <v>1</v>
      </c>
      <c r="F117" s="1" t="s">
        <v>423</v>
      </c>
      <c r="G117" s="25"/>
      <c r="I117" s="21"/>
      <c r="J117" s="22"/>
      <c r="K117" s="10"/>
      <c r="L117" s="26"/>
    </row>
    <row r="118" spans="2:12" x14ac:dyDescent="0.3">
      <c r="B118" s="1" t="s">
        <v>274</v>
      </c>
      <c r="C118" s="2">
        <v>45425</v>
      </c>
      <c r="D118" s="1" t="s">
        <v>16</v>
      </c>
      <c r="E118" s="3">
        <v>0.5</v>
      </c>
      <c r="F118" s="1" t="s">
        <v>391</v>
      </c>
      <c r="G118" s="25"/>
      <c r="I118" s="21"/>
      <c r="J118" s="22"/>
      <c r="K118" s="10"/>
      <c r="L118" s="26"/>
    </row>
    <row r="119" spans="2:12" x14ac:dyDescent="0.3">
      <c r="B119" s="1" t="s">
        <v>274</v>
      </c>
      <c r="C119" s="2">
        <v>45425</v>
      </c>
      <c r="D119" s="1" t="s">
        <v>16</v>
      </c>
      <c r="E119" s="3">
        <v>0.5</v>
      </c>
      <c r="F119" s="1" t="s">
        <v>424</v>
      </c>
      <c r="G119" s="25"/>
      <c r="I119" s="21"/>
      <c r="J119" s="22"/>
      <c r="K119" s="10"/>
      <c r="L119" s="26"/>
    </row>
    <row r="120" spans="2:12" ht="73.5" customHeight="1" x14ac:dyDescent="0.3">
      <c r="B120" s="1" t="s">
        <v>274</v>
      </c>
      <c r="C120" s="2">
        <v>45425</v>
      </c>
      <c r="D120" s="1" t="s">
        <v>8</v>
      </c>
      <c r="E120" s="3">
        <v>0.5</v>
      </c>
      <c r="F120" s="1" t="s">
        <v>425</v>
      </c>
      <c r="G120" s="25"/>
      <c r="I120" s="21"/>
      <c r="J120" s="22"/>
      <c r="K120" s="10"/>
      <c r="L120" s="26"/>
    </row>
    <row r="121" spans="2:12" ht="28.8" x14ac:dyDescent="0.3">
      <c r="B121" s="1" t="s">
        <v>274</v>
      </c>
      <c r="C121" s="2">
        <v>45425</v>
      </c>
      <c r="D121" s="1" t="s">
        <v>16</v>
      </c>
      <c r="E121" s="3">
        <v>0.25</v>
      </c>
      <c r="F121" s="1" t="s">
        <v>426</v>
      </c>
    </row>
    <row r="122" spans="2:12" ht="33" customHeight="1" x14ac:dyDescent="0.3">
      <c r="B122" s="1" t="s">
        <v>274</v>
      </c>
      <c r="C122" s="2">
        <v>45422</v>
      </c>
      <c r="D122" s="1" t="s">
        <v>8</v>
      </c>
      <c r="E122" s="3">
        <v>0.5</v>
      </c>
      <c r="F122" s="1" t="s">
        <v>427</v>
      </c>
    </row>
    <row r="123" spans="2:12" ht="98.25" customHeight="1" x14ac:dyDescent="0.3">
      <c r="B123" s="1" t="s">
        <v>274</v>
      </c>
      <c r="C123" s="2">
        <v>45422</v>
      </c>
      <c r="D123" s="1" t="s">
        <v>16</v>
      </c>
      <c r="E123" s="3">
        <v>0.5</v>
      </c>
      <c r="F123" s="1" t="s">
        <v>391</v>
      </c>
      <c r="G123" s="25"/>
      <c r="I123" s="21"/>
      <c r="J123" s="22"/>
      <c r="K123" s="10"/>
      <c r="L123" s="26"/>
    </row>
    <row r="124" spans="2:12" ht="28.8" x14ac:dyDescent="0.3">
      <c r="B124" s="1" t="s">
        <v>274</v>
      </c>
      <c r="C124" s="2">
        <v>45422</v>
      </c>
      <c r="D124" s="1" t="s">
        <v>16</v>
      </c>
      <c r="E124" s="3">
        <v>1.5</v>
      </c>
      <c r="F124" s="1" t="s">
        <v>428</v>
      </c>
      <c r="G124" s="25"/>
      <c r="I124" s="21"/>
      <c r="J124" s="22"/>
      <c r="K124" s="10"/>
      <c r="L124" s="26"/>
    </row>
    <row r="125" spans="2:12" ht="43.2" x14ac:dyDescent="0.3">
      <c r="B125" s="1" t="s">
        <v>274</v>
      </c>
      <c r="C125" s="2">
        <v>45421</v>
      </c>
      <c r="D125" s="1" t="s">
        <v>16</v>
      </c>
      <c r="E125" s="3">
        <v>1.5</v>
      </c>
      <c r="F125" s="1" t="s">
        <v>429</v>
      </c>
    </row>
    <row r="126" spans="2:12" ht="28.8" x14ac:dyDescent="0.3">
      <c r="B126" s="1" t="s">
        <v>274</v>
      </c>
      <c r="C126" s="2">
        <v>45421</v>
      </c>
      <c r="D126" s="1" t="s">
        <v>16</v>
      </c>
      <c r="E126" s="3">
        <v>1</v>
      </c>
      <c r="F126" s="1" t="s">
        <v>430</v>
      </c>
    </row>
    <row r="127" spans="2:12" ht="54" customHeight="1" x14ac:dyDescent="0.3">
      <c r="B127" s="1" t="s">
        <v>274</v>
      </c>
      <c r="C127" s="2">
        <v>45420</v>
      </c>
      <c r="D127" s="1" t="s">
        <v>22</v>
      </c>
      <c r="E127" s="3">
        <v>6</v>
      </c>
      <c r="F127" s="1" t="s">
        <v>431</v>
      </c>
    </row>
    <row r="128" spans="2:12" x14ac:dyDescent="0.3">
      <c r="B128" s="1" t="s">
        <v>274</v>
      </c>
      <c r="C128" s="2">
        <v>45420</v>
      </c>
      <c r="D128" s="1" t="s">
        <v>16</v>
      </c>
      <c r="E128" s="3">
        <v>0.5</v>
      </c>
      <c r="F128" s="1" t="s">
        <v>432</v>
      </c>
    </row>
    <row r="129" spans="2:6" ht="57.6" x14ac:dyDescent="0.3">
      <c r="B129" s="1" t="s">
        <v>274</v>
      </c>
      <c r="C129" s="2">
        <v>45420</v>
      </c>
      <c r="D129" s="1" t="s">
        <v>8</v>
      </c>
      <c r="E129" s="3">
        <v>0.25</v>
      </c>
      <c r="F129" s="1" t="s">
        <v>433</v>
      </c>
    </row>
    <row r="130" spans="2:6" ht="40.5" customHeight="1" x14ac:dyDescent="0.3">
      <c r="B130" s="1" t="s">
        <v>274</v>
      </c>
      <c r="C130" s="2">
        <v>45420</v>
      </c>
      <c r="D130" s="1" t="s">
        <v>22</v>
      </c>
      <c r="E130" s="3">
        <v>1</v>
      </c>
      <c r="F130" s="1" t="s">
        <v>434</v>
      </c>
    </row>
    <row r="131" spans="2:6" ht="57.6" x14ac:dyDescent="0.3">
      <c r="B131" s="1" t="s">
        <v>274</v>
      </c>
      <c r="C131" s="2">
        <v>45419</v>
      </c>
      <c r="D131" s="1" t="s">
        <v>22</v>
      </c>
      <c r="E131" s="3">
        <v>4</v>
      </c>
      <c r="F131" s="1" t="s">
        <v>435</v>
      </c>
    </row>
    <row r="132" spans="2:6" x14ac:dyDescent="0.3">
      <c r="B132" s="1" t="s">
        <v>274</v>
      </c>
      <c r="C132" s="2">
        <v>45419</v>
      </c>
      <c r="D132" s="1" t="s">
        <v>16</v>
      </c>
      <c r="E132" s="3">
        <v>1</v>
      </c>
      <c r="F132" s="1" t="s">
        <v>436</v>
      </c>
    </row>
    <row r="133" spans="2:6" ht="28.8" x14ac:dyDescent="0.3">
      <c r="B133" s="1" t="s">
        <v>274</v>
      </c>
      <c r="C133" s="2">
        <v>45418</v>
      </c>
      <c r="D133" s="1" t="s">
        <v>16</v>
      </c>
      <c r="E133" s="3">
        <v>0.5</v>
      </c>
      <c r="F133" s="1" t="s">
        <v>437</v>
      </c>
    </row>
    <row r="134" spans="2:6" x14ac:dyDescent="0.3">
      <c r="B134" s="1" t="s">
        <v>274</v>
      </c>
      <c r="C134" s="2">
        <v>45418</v>
      </c>
      <c r="D134" s="1" t="s">
        <v>10</v>
      </c>
      <c r="E134" s="3">
        <v>1</v>
      </c>
      <c r="F134" s="1" t="s">
        <v>438</v>
      </c>
    </row>
    <row r="135" spans="2:6" x14ac:dyDescent="0.3">
      <c r="B135" s="1" t="s">
        <v>274</v>
      </c>
      <c r="C135" s="2">
        <v>45415</v>
      </c>
      <c r="D135" s="1" t="s">
        <v>16</v>
      </c>
      <c r="E135" s="3">
        <v>0.75</v>
      </c>
      <c r="F135" s="1" t="s">
        <v>439</v>
      </c>
    </row>
    <row r="136" spans="2:6" ht="28.8" x14ac:dyDescent="0.3">
      <c r="B136" s="1" t="s">
        <v>274</v>
      </c>
      <c r="C136" s="2">
        <v>45414</v>
      </c>
      <c r="D136" s="1" t="s">
        <v>8</v>
      </c>
      <c r="E136" s="3">
        <v>0.25</v>
      </c>
      <c r="F136" s="1" t="s">
        <v>440</v>
      </c>
    </row>
    <row r="137" spans="2:6" ht="28.8" x14ac:dyDescent="0.3">
      <c r="B137" s="1" t="s">
        <v>274</v>
      </c>
      <c r="C137" s="2">
        <v>45413</v>
      </c>
      <c r="D137" s="1" t="s">
        <v>16</v>
      </c>
      <c r="E137" s="3">
        <v>1.5</v>
      </c>
      <c r="F137" s="1" t="s">
        <v>441</v>
      </c>
    </row>
    <row r="138" spans="2:6" ht="43.2" x14ac:dyDescent="0.3">
      <c r="B138" s="1" t="s">
        <v>274</v>
      </c>
      <c r="C138" s="2">
        <v>45413</v>
      </c>
      <c r="D138" s="1" t="s">
        <v>16</v>
      </c>
      <c r="E138" s="3">
        <v>0.5</v>
      </c>
      <c r="F138" s="1" t="s">
        <v>442</v>
      </c>
    </row>
    <row r="139" spans="2:6" x14ac:dyDescent="0.3">
      <c r="C139" s="2"/>
    </row>
    <row r="140" spans="2:6" x14ac:dyDescent="0.3">
      <c r="C140" s="2"/>
    </row>
    <row r="141" spans="2:6" x14ac:dyDescent="0.3">
      <c r="C141" s="2"/>
    </row>
    <row r="142" spans="2:6" x14ac:dyDescent="0.3">
      <c r="C142" s="2"/>
    </row>
    <row r="143" spans="2:6" x14ac:dyDescent="0.3">
      <c r="C143" s="2"/>
    </row>
    <row r="144" spans="2:6" x14ac:dyDescent="0.3">
      <c r="C144" s="2"/>
    </row>
    <row r="145" spans="3:3" x14ac:dyDescent="0.3">
      <c r="C145" s="2"/>
    </row>
    <row r="146" spans="3:3" x14ac:dyDescent="0.3">
      <c r="C146" s="2"/>
    </row>
    <row r="147" spans="3:3" x14ac:dyDescent="0.3">
      <c r="C147" s="2"/>
    </row>
    <row r="148" spans="3:3" x14ac:dyDescent="0.3">
      <c r="C148" s="2"/>
    </row>
    <row r="149" spans="3:3" x14ac:dyDescent="0.3">
      <c r="C149" s="2"/>
    </row>
    <row r="150" spans="3:3" x14ac:dyDescent="0.3">
      <c r="C150" s="2"/>
    </row>
    <row r="151" spans="3:3" x14ac:dyDescent="0.3">
      <c r="C151" s="2"/>
    </row>
    <row r="152" spans="3:3" x14ac:dyDescent="0.3">
      <c r="C152" s="2"/>
    </row>
    <row r="153" spans="3:3" x14ac:dyDescent="0.3">
      <c r="C153" s="2"/>
    </row>
    <row r="154" spans="3:3" x14ac:dyDescent="0.3">
      <c r="C154" s="2"/>
    </row>
    <row r="155" spans="3:3" x14ac:dyDescent="0.3">
      <c r="C155" s="2"/>
    </row>
    <row r="156" spans="3:3" x14ac:dyDescent="0.3">
      <c r="C156" s="2"/>
    </row>
    <row r="157" spans="3:3" x14ac:dyDescent="0.3">
      <c r="C157" s="2"/>
    </row>
    <row r="158" spans="3:3" x14ac:dyDescent="0.3">
      <c r="C158" s="2"/>
    </row>
    <row r="159" spans="3:3" x14ac:dyDescent="0.3">
      <c r="C159" s="2"/>
    </row>
    <row r="160" spans="3:3" x14ac:dyDescent="0.3">
      <c r="C160" s="2"/>
    </row>
    <row r="161" spans="3:3" x14ac:dyDescent="0.3">
      <c r="C161" s="2"/>
    </row>
    <row r="162" spans="3:3" x14ac:dyDescent="0.3">
      <c r="C162" s="2"/>
    </row>
    <row r="163" spans="3:3" x14ac:dyDescent="0.3">
      <c r="C163" s="2"/>
    </row>
    <row r="164" spans="3:3" x14ac:dyDescent="0.3">
      <c r="C164" s="2"/>
    </row>
    <row r="165" spans="3:3" x14ac:dyDescent="0.3">
      <c r="C165" s="2"/>
    </row>
    <row r="166" spans="3:3" x14ac:dyDescent="0.3">
      <c r="C166" s="2"/>
    </row>
    <row r="167" spans="3:3" x14ac:dyDescent="0.3">
      <c r="C167" s="2"/>
    </row>
    <row r="168" spans="3:3" x14ac:dyDescent="0.3">
      <c r="C168" s="2"/>
    </row>
    <row r="169" spans="3:3" x14ac:dyDescent="0.3">
      <c r="C169" s="2"/>
    </row>
    <row r="170" spans="3:3" x14ac:dyDescent="0.3">
      <c r="C170" s="2"/>
    </row>
    <row r="171" spans="3:3" x14ac:dyDescent="0.3">
      <c r="C171" s="2"/>
    </row>
    <row r="172" spans="3:3" x14ac:dyDescent="0.3">
      <c r="C172" s="2"/>
    </row>
    <row r="173" spans="3:3" x14ac:dyDescent="0.3">
      <c r="C173" s="2"/>
    </row>
    <row r="174" spans="3:3" x14ac:dyDescent="0.3">
      <c r="C174" s="2"/>
    </row>
    <row r="175" spans="3:3" x14ac:dyDescent="0.3">
      <c r="C175" s="2"/>
    </row>
    <row r="176" spans="3:3" x14ac:dyDescent="0.3">
      <c r="C176" s="2"/>
    </row>
    <row r="177" spans="3:3" x14ac:dyDescent="0.3">
      <c r="C177" s="2"/>
    </row>
    <row r="178" spans="3:3" x14ac:dyDescent="0.3">
      <c r="C178" s="2"/>
    </row>
    <row r="179" spans="3:3" x14ac:dyDescent="0.3">
      <c r="C179" s="2"/>
    </row>
    <row r="180" spans="3:3" x14ac:dyDescent="0.3">
      <c r="C180" s="2"/>
    </row>
    <row r="181" spans="3:3" x14ac:dyDescent="0.3">
      <c r="C181" s="2"/>
    </row>
    <row r="182" spans="3:3" x14ac:dyDescent="0.3">
      <c r="C182" s="2"/>
    </row>
    <row r="183" spans="3:3" x14ac:dyDescent="0.3">
      <c r="C183" s="2"/>
    </row>
    <row r="184" spans="3:3" x14ac:dyDescent="0.3">
      <c r="C184" s="2"/>
    </row>
    <row r="185" spans="3:3" x14ac:dyDescent="0.3">
      <c r="C185" s="2"/>
    </row>
    <row r="186" spans="3:3" x14ac:dyDescent="0.3">
      <c r="C186" s="2"/>
    </row>
    <row r="187" spans="3:3" x14ac:dyDescent="0.3">
      <c r="C187" s="2"/>
    </row>
    <row r="188" spans="3:3" x14ac:dyDescent="0.3">
      <c r="C188" s="2"/>
    </row>
    <row r="189" spans="3:3" x14ac:dyDescent="0.3">
      <c r="C189" s="2"/>
    </row>
    <row r="190" spans="3:3" x14ac:dyDescent="0.3">
      <c r="C190" s="2"/>
    </row>
    <row r="191" spans="3:3" x14ac:dyDescent="0.3">
      <c r="C191" s="2"/>
    </row>
    <row r="192" spans="3:3" x14ac:dyDescent="0.3">
      <c r="C192" s="2"/>
    </row>
    <row r="193" spans="3:3" x14ac:dyDescent="0.3">
      <c r="C193" s="2"/>
    </row>
    <row r="194" spans="3:3" x14ac:dyDescent="0.3">
      <c r="C194" s="2"/>
    </row>
    <row r="195" spans="3:3" x14ac:dyDescent="0.3">
      <c r="C195" s="2"/>
    </row>
    <row r="196" spans="3:3" x14ac:dyDescent="0.3">
      <c r="C196" s="2"/>
    </row>
    <row r="197" spans="3:3" x14ac:dyDescent="0.3">
      <c r="C197" s="2"/>
    </row>
    <row r="198" spans="3:3" x14ac:dyDescent="0.3">
      <c r="C198" s="2"/>
    </row>
    <row r="199" spans="3:3" x14ac:dyDescent="0.3">
      <c r="C199" s="2"/>
    </row>
    <row r="200" spans="3:3" x14ac:dyDescent="0.3">
      <c r="C200" s="2"/>
    </row>
    <row r="201" spans="3:3" x14ac:dyDescent="0.3">
      <c r="C201" s="2"/>
    </row>
    <row r="202" spans="3:3" x14ac:dyDescent="0.3">
      <c r="C202" s="2"/>
    </row>
    <row r="203" spans="3:3" x14ac:dyDescent="0.3">
      <c r="C203" s="2"/>
    </row>
    <row r="204" spans="3:3" x14ac:dyDescent="0.3">
      <c r="C204" s="2"/>
    </row>
    <row r="205" spans="3:3" x14ac:dyDescent="0.3">
      <c r="C205" s="2"/>
    </row>
    <row r="206" spans="3:3" x14ac:dyDescent="0.3">
      <c r="C206" s="2"/>
    </row>
    <row r="207" spans="3:3" x14ac:dyDescent="0.3">
      <c r="C207" s="2"/>
    </row>
    <row r="208" spans="3:3" x14ac:dyDescent="0.3">
      <c r="C208" s="2"/>
    </row>
    <row r="209" spans="3:3" x14ac:dyDescent="0.3">
      <c r="C209" s="2"/>
    </row>
    <row r="210" spans="3:3" x14ac:dyDescent="0.3">
      <c r="C210" s="2"/>
    </row>
    <row r="211" spans="3:3" x14ac:dyDescent="0.3">
      <c r="C211" s="2"/>
    </row>
    <row r="212" spans="3:3" x14ac:dyDescent="0.3">
      <c r="C212" s="2"/>
    </row>
    <row r="213" spans="3:3" x14ac:dyDescent="0.3">
      <c r="C213" s="2"/>
    </row>
    <row r="214" spans="3:3" x14ac:dyDescent="0.3">
      <c r="C214" s="2"/>
    </row>
    <row r="215" spans="3:3" x14ac:dyDescent="0.3">
      <c r="C215" s="2"/>
    </row>
    <row r="216" spans="3:3" x14ac:dyDescent="0.3">
      <c r="C216" s="2"/>
    </row>
    <row r="217" spans="3:3" x14ac:dyDescent="0.3">
      <c r="C217" s="2"/>
    </row>
    <row r="218" spans="3:3" x14ac:dyDescent="0.3">
      <c r="C218" s="2"/>
    </row>
    <row r="219" spans="3:3" x14ac:dyDescent="0.3">
      <c r="C219" s="2"/>
    </row>
    <row r="220" spans="3:3" x14ac:dyDescent="0.3">
      <c r="C220" s="2"/>
    </row>
    <row r="221" spans="3:3" x14ac:dyDescent="0.3">
      <c r="C221" s="2"/>
    </row>
    <row r="222" spans="3:3" x14ac:dyDescent="0.3">
      <c r="C222" s="2"/>
    </row>
    <row r="223" spans="3:3" x14ac:dyDescent="0.3">
      <c r="C223" s="2"/>
    </row>
    <row r="224" spans="3:3" x14ac:dyDescent="0.3">
      <c r="C224" s="2"/>
    </row>
    <row r="225" spans="3:3" x14ac:dyDescent="0.3">
      <c r="C225" s="2"/>
    </row>
    <row r="226" spans="3:3" x14ac:dyDescent="0.3">
      <c r="C226" s="2"/>
    </row>
    <row r="227" spans="3:3" x14ac:dyDescent="0.3">
      <c r="C227" s="2"/>
    </row>
    <row r="228" spans="3:3" x14ac:dyDescent="0.3">
      <c r="C228" s="2"/>
    </row>
    <row r="229" spans="3:3" x14ac:dyDescent="0.3">
      <c r="C229" s="2"/>
    </row>
    <row r="230" spans="3:3" x14ac:dyDescent="0.3">
      <c r="C230" s="2"/>
    </row>
    <row r="231" spans="3:3" x14ac:dyDescent="0.3">
      <c r="C231" s="2"/>
    </row>
    <row r="232" spans="3:3" x14ac:dyDescent="0.3">
      <c r="C232" s="2"/>
    </row>
    <row r="233" spans="3:3" x14ac:dyDescent="0.3">
      <c r="C233" s="2"/>
    </row>
    <row r="234" spans="3:3" x14ac:dyDescent="0.3">
      <c r="C234" s="2"/>
    </row>
    <row r="235" spans="3:3" x14ac:dyDescent="0.3">
      <c r="C235" s="2"/>
    </row>
    <row r="236" spans="3:3" x14ac:dyDescent="0.3">
      <c r="C236" s="2"/>
    </row>
    <row r="237" spans="3:3" x14ac:dyDescent="0.3">
      <c r="C237" s="2"/>
    </row>
    <row r="238" spans="3:3" x14ac:dyDescent="0.3">
      <c r="C238" s="2"/>
    </row>
    <row r="239" spans="3:3" x14ac:dyDescent="0.3">
      <c r="C239" s="2"/>
    </row>
    <row r="240" spans="3:3" x14ac:dyDescent="0.3">
      <c r="C240" s="2"/>
    </row>
    <row r="241" spans="3:3" x14ac:dyDescent="0.3">
      <c r="C241" s="2"/>
    </row>
    <row r="242" spans="3:3" x14ac:dyDescent="0.3">
      <c r="C242" s="2"/>
    </row>
    <row r="243" spans="3:3" x14ac:dyDescent="0.3">
      <c r="C243" s="2"/>
    </row>
    <row r="244" spans="3:3" x14ac:dyDescent="0.3">
      <c r="C244" s="2"/>
    </row>
    <row r="245" spans="3:3" x14ac:dyDescent="0.3">
      <c r="C245" s="2"/>
    </row>
    <row r="246" spans="3:3" x14ac:dyDescent="0.3">
      <c r="C246" s="2"/>
    </row>
    <row r="247" spans="3:3" x14ac:dyDescent="0.3">
      <c r="C247" s="2"/>
    </row>
    <row r="248" spans="3:3" x14ac:dyDescent="0.3">
      <c r="C248" s="2"/>
    </row>
    <row r="249" spans="3:3" x14ac:dyDescent="0.3">
      <c r="C249" s="2"/>
    </row>
    <row r="250" spans="3:3" x14ac:dyDescent="0.3">
      <c r="C250" s="2"/>
    </row>
    <row r="251" spans="3:3" x14ac:dyDescent="0.3">
      <c r="C251" s="2"/>
    </row>
    <row r="252" spans="3:3" x14ac:dyDescent="0.3">
      <c r="C252" s="2"/>
    </row>
    <row r="253" spans="3:3" x14ac:dyDescent="0.3">
      <c r="C253" s="2"/>
    </row>
    <row r="254" spans="3:3" x14ac:dyDescent="0.3">
      <c r="C254" s="2"/>
    </row>
    <row r="255" spans="3:3" x14ac:dyDescent="0.3">
      <c r="C255" s="2"/>
    </row>
    <row r="256" spans="3:3" x14ac:dyDescent="0.3">
      <c r="C256" s="2"/>
    </row>
    <row r="257" spans="3:3" x14ac:dyDescent="0.3">
      <c r="C257" s="2"/>
    </row>
    <row r="258" spans="3:3" x14ac:dyDescent="0.3">
      <c r="C258" s="2"/>
    </row>
    <row r="259" spans="3:3" x14ac:dyDescent="0.3">
      <c r="C259" s="2"/>
    </row>
    <row r="260" spans="3:3" x14ac:dyDescent="0.3">
      <c r="C260" s="2"/>
    </row>
    <row r="261" spans="3:3" x14ac:dyDescent="0.3">
      <c r="C261" s="2"/>
    </row>
    <row r="262" spans="3:3" x14ac:dyDescent="0.3">
      <c r="C262" s="2"/>
    </row>
    <row r="263" spans="3:3" x14ac:dyDescent="0.3">
      <c r="C263" s="2"/>
    </row>
    <row r="264" spans="3:3" x14ac:dyDescent="0.3">
      <c r="C264" s="2"/>
    </row>
    <row r="265" spans="3:3" x14ac:dyDescent="0.3">
      <c r="C265" s="2"/>
    </row>
    <row r="266" spans="3:3" x14ac:dyDescent="0.3">
      <c r="C266" s="2"/>
    </row>
    <row r="267" spans="3:3" x14ac:dyDescent="0.3">
      <c r="C267" s="2"/>
    </row>
    <row r="268" spans="3:3" x14ac:dyDescent="0.3">
      <c r="C268" s="2"/>
    </row>
    <row r="269" spans="3:3" x14ac:dyDescent="0.3">
      <c r="C269" s="2"/>
    </row>
    <row r="270" spans="3:3" x14ac:dyDescent="0.3">
      <c r="C270" s="2"/>
    </row>
    <row r="271" spans="3:3" x14ac:dyDescent="0.3">
      <c r="C271" s="2"/>
    </row>
    <row r="272" spans="3:3" x14ac:dyDescent="0.3">
      <c r="C272" s="2"/>
    </row>
    <row r="273" spans="3:3" x14ac:dyDescent="0.3">
      <c r="C273" s="2"/>
    </row>
    <row r="274" spans="3:3" x14ac:dyDescent="0.3">
      <c r="C274" s="2"/>
    </row>
    <row r="275" spans="3:3" x14ac:dyDescent="0.3">
      <c r="C275" s="2"/>
    </row>
    <row r="276" spans="3:3" x14ac:dyDescent="0.3">
      <c r="C276" s="2"/>
    </row>
    <row r="277" spans="3:3" x14ac:dyDescent="0.3">
      <c r="C277" s="2"/>
    </row>
    <row r="278" spans="3:3" x14ac:dyDescent="0.3">
      <c r="C278" s="2"/>
    </row>
    <row r="279" spans="3:3" x14ac:dyDescent="0.3">
      <c r="C279" s="2"/>
    </row>
    <row r="280" spans="3:3" x14ac:dyDescent="0.3">
      <c r="C280" s="2"/>
    </row>
    <row r="281" spans="3:3" x14ac:dyDescent="0.3">
      <c r="C281" s="2"/>
    </row>
    <row r="284" spans="3:3" ht="15.75" customHeight="1" x14ac:dyDescent="0.3"/>
    <row r="296" ht="15.75" customHeight="1" x14ac:dyDescent="0.3"/>
  </sheetData>
  <dataValidations count="1">
    <dataValidation type="list" allowBlank="1" showInputMessage="1" showErrorMessage="1" sqref="D137:D292 D81:D134 D1:D79 D294:D1048576" xr:uid="{25408325-D191-4543-A2A9-3A270D97BBC4}">
      <formula1>"Teach, Meeting: Intake, Meeting: Methods/Ideas, Meeting: Analytics, Analysis, Email/Correspondance, Products, Review/Revise Package, SAP, DRR, Misc, COSMOS, Prep Work, 'Update TIME'!$B$1"</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F7490-65C0-4193-85BF-646A732A7433}">
  <dimension ref="A1:L173"/>
  <sheetViews>
    <sheetView topLeftCell="A50" workbookViewId="0">
      <selection activeCell="A56" sqref="A56"/>
    </sheetView>
  </sheetViews>
  <sheetFormatPr defaultRowHeight="14.4" x14ac:dyDescent="0.3"/>
  <cols>
    <col min="1" max="1" width="48.109375" style="1" customWidth="1"/>
    <col min="2" max="2" width="17.5546875" style="1" customWidth="1"/>
    <col min="3" max="3" width="11.33203125" style="1" bestFit="1" customWidth="1"/>
    <col min="4" max="4" width="25.109375" style="1" customWidth="1"/>
    <col min="5" max="5" width="13.5546875" style="3" customWidth="1"/>
    <col min="6" max="6" width="47.88671875" style="1" customWidth="1"/>
    <col min="7" max="7" width="13" customWidth="1"/>
    <col min="9" max="9" width="15" customWidth="1"/>
    <col min="11" max="11" width="14.44140625" customWidth="1"/>
  </cols>
  <sheetData>
    <row r="1" spans="1:12" ht="28.8" x14ac:dyDescent="0.3">
      <c r="A1" s="1" t="s">
        <v>146</v>
      </c>
      <c r="B1" s="1" t="s">
        <v>147</v>
      </c>
      <c r="C1" s="1" t="s">
        <v>148</v>
      </c>
      <c r="D1" s="1" t="s">
        <v>149</v>
      </c>
      <c r="E1" s="3" t="s">
        <v>150</v>
      </c>
      <c r="F1" s="1" t="s">
        <v>151</v>
      </c>
      <c r="G1" s="11" t="s">
        <v>91</v>
      </c>
      <c r="H1" t="s">
        <v>92</v>
      </c>
      <c r="I1" s="9" t="s">
        <v>93</v>
      </c>
      <c r="J1" s="7" t="s">
        <v>94</v>
      </c>
      <c r="K1" s="26" t="s">
        <v>95</v>
      </c>
      <c r="L1" s="26" t="s">
        <v>96</v>
      </c>
    </row>
    <row r="2" spans="1:12" ht="35.25" customHeight="1" x14ac:dyDescent="0.3">
      <c r="A2" s="1" t="s">
        <v>27</v>
      </c>
      <c r="B2" s="1" t="s">
        <v>162</v>
      </c>
      <c r="C2" s="2">
        <v>45447</v>
      </c>
      <c r="D2" s="1" t="s">
        <v>14</v>
      </c>
      <c r="E2" s="3">
        <v>0.5</v>
      </c>
      <c r="F2" s="1" t="s">
        <v>443</v>
      </c>
      <c r="G2" t="s">
        <v>101</v>
      </c>
      <c r="H2">
        <v>25</v>
      </c>
      <c r="I2" s="44" t="s">
        <v>60</v>
      </c>
      <c r="J2">
        <f>SUMIF(A2:A300, "Predicting Psych Visits - Dr. Alleyne/Parhin", E2:E300)</f>
        <v>2.75</v>
      </c>
      <c r="K2" s="10" t="s">
        <v>4</v>
      </c>
      <c r="L2">
        <f>SUMIF(D$2:D$303, K$2, E$2:E303)</f>
        <v>35.75</v>
      </c>
    </row>
    <row r="3" spans="1:12" ht="72" x14ac:dyDescent="0.3">
      <c r="A3" s="1" t="s">
        <v>27</v>
      </c>
      <c r="B3" s="1" t="s">
        <v>162</v>
      </c>
      <c r="C3" s="2">
        <v>45449</v>
      </c>
      <c r="D3" s="1" t="s">
        <v>20</v>
      </c>
      <c r="E3" s="3">
        <v>1.5</v>
      </c>
      <c r="F3" s="1" t="s">
        <v>444</v>
      </c>
      <c r="G3" t="s">
        <v>105</v>
      </c>
      <c r="H3">
        <v>158</v>
      </c>
      <c r="I3" s="44" t="s">
        <v>28</v>
      </c>
      <c r="J3">
        <f>SUMIF(A2:A300, "Cancer Center Research - Dr. Mead", E2:E300)</f>
        <v>58.75</v>
      </c>
      <c r="K3" s="10" t="s">
        <v>6</v>
      </c>
      <c r="L3">
        <f>SUMIF(D$2:D$303, K3, E$2:E304)</f>
        <v>3.5</v>
      </c>
    </row>
    <row r="4" spans="1:12" ht="72" x14ac:dyDescent="0.3">
      <c r="A4" s="1" t="s">
        <v>27</v>
      </c>
      <c r="B4" s="1" t="s">
        <v>162</v>
      </c>
      <c r="C4" s="2">
        <v>45456</v>
      </c>
      <c r="D4" s="1" t="s">
        <v>8</v>
      </c>
      <c r="E4" s="3">
        <v>0.25</v>
      </c>
      <c r="F4" s="1" t="s">
        <v>445</v>
      </c>
      <c r="I4" s="44" t="s">
        <v>108</v>
      </c>
      <c r="J4">
        <f>SUMIF(A2:A300, "Risk Factors and Diabetic Complications - Dr. Williams", E2:E300)</f>
        <v>2.5</v>
      </c>
      <c r="K4" s="10" t="s">
        <v>7</v>
      </c>
      <c r="L4">
        <f>SUMIF(D$2:D$303, K4, E$2:E305)</f>
        <v>0.5</v>
      </c>
    </row>
    <row r="5" spans="1:12" ht="84" customHeight="1" x14ac:dyDescent="0.3">
      <c r="A5" s="1" t="s">
        <v>28</v>
      </c>
      <c r="B5" s="1" t="s">
        <v>170</v>
      </c>
      <c r="C5" s="2">
        <v>45446</v>
      </c>
      <c r="D5" s="1" t="s">
        <v>4</v>
      </c>
      <c r="E5" s="3">
        <v>2</v>
      </c>
      <c r="F5" s="1" t="s">
        <v>446</v>
      </c>
      <c r="I5" s="44" t="s">
        <v>62</v>
      </c>
      <c r="J5">
        <f>SUMIF(A$2:A303, "Predicting Psych Visits - Dr. Alleyne/Parhin", E$2:E303)</f>
        <v>2.75</v>
      </c>
      <c r="K5" s="10" t="s">
        <v>8</v>
      </c>
      <c r="L5">
        <f>SUMIF(D$2:D$303, K5, E$2:E306)</f>
        <v>17</v>
      </c>
    </row>
    <row r="6" spans="1:12" ht="131.25" customHeight="1" x14ac:dyDescent="0.3">
      <c r="A6" s="1" t="s">
        <v>28</v>
      </c>
      <c r="B6" s="1" t="s">
        <v>170</v>
      </c>
      <c r="C6" s="2">
        <v>45446</v>
      </c>
      <c r="D6" s="1" t="s">
        <v>4</v>
      </c>
      <c r="E6" s="3">
        <v>1</v>
      </c>
      <c r="F6" s="1" t="s">
        <v>447</v>
      </c>
      <c r="I6" s="44" t="s">
        <v>57</v>
      </c>
      <c r="J6">
        <f>SUMIF(A$2:A303, I$6, E$2:E303)</f>
        <v>7.25</v>
      </c>
      <c r="K6" s="10" t="s">
        <v>10</v>
      </c>
      <c r="L6">
        <f>SUMIF(D$2:D$303, K6, E$2:E307)</f>
        <v>4</v>
      </c>
    </row>
    <row r="7" spans="1:12" ht="23.25" customHeight="1" x14ac:dyDescent="0.3">
      <c r="A7" s="1" t="s">
        <v>28</v>
      </c>
      <c r="B7" s="1" t="s">
        <v>170</v>
      </c>
      <c r="C7" s="2">
        <v>45449</v>
      </c>
      <c r="D7" s="1" t="s">
        <v>17</v>
      </c>
      <c r="E7" s="3">
        <v>3</v>
      </c>
      <c r="F7" s="1" t="s">
        <v>448</v>
      </c>
      <c r="I7" s="44" t="s">
        <v>115</v>
      </c>
      <c r="J7">
        <f>SUMIF(A$2:A304, I$7, E$2:E304)</f>
        <v>0.25</v>
      </c>
      <c r="K7" s="10" t="s">
        <v>12</v>
      </c>
      <c r="L7">
        <f>SUMIF(D$2:D$303, K7, E$2:E308)</f>
        <v>2.25</v>
      </c>
    </row>
    <row r="8" spans="1:12" ht="72" x14ac:dyDescent="0.3">
      <c r="A8" s="1" t="s">
        <v>28</v>
      </c>
      <c r="B8" s="1" t="s">
        <v>170</v>
      </c>
      <c r="C8" s="2">
        <v>45450</v>
      </c>
      <c r="D8" s="1" t="s">
        <v>17</v>
      </c>
      <c r="E8" s="3">
        <v>5</v>
      </c>
      <c r="F8" s="1" t="s">
        <v>449</v>
      </c>
      <c r="I8" s="44" t="s">
        <v>118</v>
      </c>
      <c r="J8">
        <f>SUMIF(A$2:A305, I$8, E$2:E305)</f>
        <v>0.25</v>
      </c>
      <c r="K8" s="10" t="s">
        <v>14</v>
      </c>
      <c r="L8">
        <f>SUMIF(D$2:D$303, K8, E$2:E309)</f>
        <v>6.25</v>
      </c>
    </row>
    <row r="9" spans="1:12" ht="100.8" x14ac:dyDescent="0.3">
      <c r="A9" s="1" t="s">
        <v>28</v>
      </c>
      <c r="B9" s="1" t="s">
        <v>170</v>
      </c>
      <c r="C9" s="2">
        <v>45450</v>
      </c>
      <c r="D9" s="1" t="s">
        <v>17</v>
      </c>
      <c r="E9" s="3">
        <v>1</v>
      </c>
      <c r="F9" s="1" t="s">
        <v>450</v>
      </c>
      <c r="I9" s="44" t="s">
        <v>120</v>
      </c>
      <c r="J9">
        <f>SUMIF(A$2:A306, I$9, E$2:E306)</f>
        <v>0.25</v>
      </c>
      <c r="K9" s="10" t="s">
        <v>16</v>
      </c>
      <c r="L9">
        <f>SUMIF(D$2:D$303, K9, E$2:E310)</f>
        <v>19</v>
      </c>
    </row>
    <row r="10" spans="1:12" ht="86.4" x14ac:dyDescent="0.3">
      <c r="A10" s="1" t="s">
        <v>28</v>
      </c>
      <c r="B10" s="1" t="s">
        <v>170</v>
      </c>
      <c r="C10" s="2">
        <v>45450</v>
      </c>
      <c r="D10" s="1" t="s">
        <v>4</v>
      </c>
      <c r="E10" s="3">
        <v>1</v>
      </c>
      <c r="F10" s="1" t="s">
        <v>451</v>
      </c>
      <c r="I10" s="44" t="s">
        <v>11</v>
      </c>
      <c r="J10">
        <f>SUMIF(A$2:A307, I$10, E$2:E307)</f>
        <v>3.25</v>
      </c>
      <c r="K10" s="10" t="s">
        <v>17</v>
      </c>
      <c r="L10">
        <f>SUMIF(D$2:D$303, K10, E$2:E311)</f>
        <v>20</v>
      </c>
    </row>
    <row r="11" spans="1:12" ht="54.75" customHeight="1" x14ac:dyDescent="0.3">
      <c r="A11" s="1" t="s">
        <v>28</v>
      </c>
      <c r="B11" s="1" t="s">
        <v>170</v>
      </c>
      <c r="C11" s="2">
        <v>45453</v>
      </c>
      <c r="D11" s="1" t="s">
        <v>8</v>
      </c>
      <c r="E11" s="3">
        <v>0.5</v>
      </c>
      <c r="F11" s="1" t="s">
        <v>452</v>
      </c>
      <c r="I11" s="44" t="s">
        <v>27</v>
      </c>
      <c r="J11">
        <f>SUMIF(A$2:A308, I$11, E$2:E308)</f>
        <v>2.25</v>
      </c>
      <c r="K11" s="10" t="s">
        <v>18</v>
      </c>
      <c r="L11">
        <f>SUMIF(D$2:D$303, K11, E$2:E312)</f>
        <v>21.5</v>
      </c>
    </row>
    <row r="12" spans="1:12" ht="37.5" customHeight="1" x14ac:dyDescent="0.3">
      <c r="A12" s="1" t="s">
        <v>28</v>
      </c>
      <c r="B12" s="1" t="s">
        <v>170</v>
      </c>
      <c r="C12" s="2">
        <v>45453</v>
      </c>
      <c r="D12" s="1" t="s">
        <v>4</v>
      </c>
      <c r="E12" s="3">
        <v>2</v>
      </c>
      <c r="F12" s="1" t="s">
        <v>453</v>
      </c>
      <c r="I12" s="44" t="s">
        <v>50</v>
      </c>
      <c r="J12">
        <f>SUMIF(A$2:A309, I$12, E$2:E309)</f>
        <v>0.5</v>
      </c>
      <c r="K12" s="10" t="s">
        <v>20</v>
      </c>
      <c r="L12">
        <f>SUMIF(D$2:D$303, K12, E$2:E313)</f>
        <v>24.5</v>
      </c>
    </row>
    <row r="13" spans="1:12" ht="86.4" x14ac:dyDescent="0.3">
      <c r="A13" s="1" t="s">
        <v>28</v>
      </c>
      <c r="B13" s="1" t="s">
        <v>170</v>
      </c>
      <c r="C13" s="2">
        <v>45454</v>
      </c>
      <c r="D13" s="1" t="s">
        <v>18</v>
      </c>
      <c r="E13" s="3">
        <v>0.75</v>
      </c>
      <c r="F13" s="1" t="s">
        <v>454</v>
      </c>
      <c r="I13" s="44" t="s">
        <v>39</v>
      </c>
      <c r="J13">
        <f>SUMIF(A$2:A310, I$13, E$2:E310)</f>
        <v>1</v>
      </c>
      <c r="K13" s="10" t="s">
        <v>21</v>
      </c>
      <c r="L13">
        <f>SUMIF(D$2:D$303, K13, E$2:E314)</f>
        <v>1</v>
      </c>
    </row>
    <row r="14" spans="1:12" ht="57.6" x14ac:dyDescent="0.3">
      <c r="A14" s="1" t="s">
        <v>28</v>
      </c>
      <c r="B14" s="1" t="s">
        <v>170</v>
      </c>
      <c r="C14" s="2">
        <v>45455</v>
      </c>
      <c r="D14" s="1" t="s">
        <v>8</v>
      </c>
      <c r="E14" s="3">
        <v>0.25</v>
      </c>
      <c r="F14" s="1" t="s">
        <v>455</v>
      </c>
      <c r="I14" s="44" t="s">
        <v>126</v>
      </c>
      <c r="J14">
        <f>SUMIF(A$2:A311, I$14, E$2:E311)</f>
        <v>0.75</v>
      </c>
      <c r="K14" s="13" t="s">
        <v>22</v>
      </c>
      <c r="L14" s="12">
        <f>SUMIF(D$2:D$303, K14, E$2:E315)</f>
        <v>2.75</v>
      </c>
    </row>
    <row r="15" spans="1:12" ht="108.75" customHeight="1" x14ac:dyDescent="0.3">
      <c r="A15" s="1" t="s">
        <v>28</v>
      </c>
      <c r="B15" s="1" t="s">
        <v>170</v>
      </c>
      <c r="C15" s="2">
        <v>45455</v>
      </c>
      <c r="D15" s="1" t="s">
        <v>17</v>
      </c>
      <c r="E15" s="3">
        <v>3</v>
      </c>
      <c r="F15" s="1" t="s">
        <v>456</v>
      </c>
      <c r="I15" s="44" t="s">
        <v>5</v>
      </c>
      <c r="J15">
        <f>SUMIF(A$2:A312, I$15, E$2:E312)</f>
        <v>10.25</v>
      </c>
      <c r="L15">
        <f>SUM(L2:L14)</f>
        <v>158</v>
      </c>
    </row>
    <row r="16" spans="1:12" ht="60" customHeight="1" x14ac:dyDescent="0.3">
      <c r="A16" s="1" t="s">
        <v>28</v>
      </c>
      <c r="B16" s="1" t="s">
        <v>170</v>
      </c>
      <c r="C16" s="2">
        <v>45455</v>
      </c>
      <c r="D16" s="1" t="s">
        <v>4</v>
      </c>
      <c r="E16" s="3">
        <v>4</v>
      </c>
      <c r="F16" s="1" t="s">
        <v>457</v>
      </c>
      <c r="I16" s="44" t="s">
        <v>9</v>
      </c>
      <c r="J16">
        <f>SUMIF(A$2:A313, I$16, E$2:E313)</f>
        <v>4.75</v>
      </c>
    </row>
    <row r="17" spans="1:10" ht="41.25" customHeight="1" x14ac:dyDescent="0.3">
      <c r="A17" s="1" t="s">
        <v>28</v>
      </c>
      <c r="B17" s="1" t="s">
        <v>170</v>
      </c>
      <c r="C17" s="2">
        <v>45456</v>
      </c>
      <c r="D17" s="1" t="s">
        <v>4</v>
      </c>
      <c r="E17" s="3">
        <v>5.75</v>
      </c>
      <c r="F17" s="1" t="s">
        <v>458</v>
      </c>
      <c r="I17" s="44" t="s">
        <v>114</v>
      </c>
      <c r="J17">
        <f>SUMIF(A$2:A314, I$17, E$2:E314)</f>
        <v>0.25</v>
      </c>
    </row>
    <row r="18" spans="1:10" ht="43.2" x14ac:dyDescent="0.3">
      <c r="A18" s="1" t="s">
        <v>28</v>
      </c>
      <c r="B18" s="1" t="s">
        <v>170</v>
      </c>
      <c r="C18" s="2">
        <v>45457</v>
      </c>
      <c r="D18" s="1" t="s">
        <v>4</v>
      </c>
      <c r="E18" s="3">
        <v>7</v>
      </c>
      <c r="F18" s="1" t="s">
        <v>459</v>
      </c>
      <c r="I18" s="44" t="s">
        <v>48</v>
      </c>
      <c r="J18">
        <f>SUMIF(A$2:A315, I$18, E$2:E315)</f>
        <v>4</v>
      </c>
    </row>
    <row r="19" spans="1:10" ht="32.25" customHeight="1" x14ac:dyDescent="0.3">
      <c r="A19" s="1" t="s">
        <v>28</v>
      </c>
      <c r="B19" s="1" t="s">
        <v>170</v>
      </c>
      <c r="C19" s="2">
        <v>45460</v>
      </c>
      <c r="D19" s="1" t="s">
        <v>4</v>
      </c>
      <c r="E19" s="3">
        <v>5</v>
      </c>
      <c r="F19" s="1" t="s">
        <v>460</v>
      </c>
      <c r="I19" s="44" t="s">
        <v>38</v>
      </c>
      <c r="J19">
        <f>SUMIF(A$2:A316, I$19, E$2:E316)</f>
        <v>2.5</v>
      </c>
    </row>
    <row r="20" spans="1:10" ht="39.75" customHeight="1" x14ac:dyDescent="0.3">
      <c r="A20" s="1" t="s">
        <v>28</v>
      </c>
      <c r="B20" s="1" t="s">
        <v>170</v>
      </c>
      <c r="C20" s="2">
        <v>45462</v>
      </c>
      <c r="D20" s="1" t="s">
        <v>8</v>
      </c>
      <c r="E20" s="3">
        <v>0.5</v>
      </c>
      <c r="F20" s="1" t="s">
        <v>461</v>
      </c>
      <c r="I20" s="44" t="s">
        <v>43</v>
      </c>
      <c r="J20">
        <f>SUMIF(A$2:A317, I$20, E$2:E317)</f>
        <v>1</v>
      </c>
    </row>
    <row r="21" spans="1:10" ht="48" customHeight="1" x14ac:dyDescent="0.3">
      <c r="A21" s="1" t="s">
        <v>28</v>
      </c>
      <c r="B21" s="1" t="s">
        <v>170</v>
      </c>
      <c r="C21" s="2">
        <v>45462</v>
      </c>
      <c r="D21" s="1" t="s">
        <v>18</v>
      </c>
      <c r="E21" s="3">
        <v>6</v>
      </c>
      <c r="F21" s="1" t="s">
        <v>462</v>
      </c>
      <c r="I21" s="44" t="s">
        <v>139</v>
      </c>
      <c r="J21">
        <f>SUMIF(A$2:A318, I$21, E$2:E318)</f>
        <v>2.5</v>
      </c>
    </row>
    <row r="22" spans="1:10" ht="21.75" customHeight="1" x14ac:dyDescent="0.3">
      <c r="A22" s="1" t="s">
        <v>28</v>
      </c>
      <c r="B22" s="1" t="s">
        <v>170</v>
      </c>
      <c r="C22" s="2">
        <v>45463</v>
      </c>
      <c r="D22" s="1" t="s">
        <v>18</v>
      </c>
      <c r="E22" s="3">
        <v>4</v>
      </c>
      <c r="F22" s="1" t="s">
        <v>462</v>
      </c>
      <c r="I22" s="44" t="s">
        <v>141</v>
      </c>
      <c r="J22">
        <f>SUMIF(A$2:A319, I$22, E$2:E319)</f>
        <v>1</v>
      </c>
    </row>
    <row r="23" spans="1:10" ht="57.6" x14ac:dyDescent="0.3">
      <c r="A23" s="1" t="s">
        <v>28</v>
      </c>
      <c r="B23" s="1" t="s">
        <v>170</v>
      </c>
      <c r="C23" s="2">
        <v>45464</v>
      </c>
      <c r="D23" s="1" t="s">
        <v>18</v>
      </c>
      <c r="E23" s="3">
        <v>0.5</v>
      </c>
      <c r="F23" s="1" t="s">
        <v>463</v>
      </c>
      <c r="I23" s="44" t="s">
        <v>87</v>
      </c>
      <c r="J23">
        <f>SUMIF(A$2:A320, I$23, E$2:E320)</f>
        <v>1.25</v>
      </c>
    </row>
    <row r="24" spans="1:10" ht="77.25" customHeight="1" x14ac:dyDescent="0.3">
      <c r="A24" s="1" t="s">
        <v>28</v>
      </c>
      <c r="B24" s="1" t="s">
        <v>170</v>
      </c>
      <c r="C24" s="2">
        <v>45467</v>
      </c>
      <c r="D24" s="1" t="s">
        <v>18</v>
      </c>
      <c r="E24" s="3">
        <v>3</v>
      </c>
      <c r="I24" s="44" t="s">
        <v>75</v>
      </c>
      <c r="J24">
        <f>SUMIF(A$2:A321, I$24, E$2:E321)</f>
        <v>0.25</v>
      </c>
    </row>
    <row r="25" spans="1:10" ht="58.5" customHeight="1" x14ac:dyDescent="0.3">
      <c r="A25" s="1" t="s">
        <v>28</v>
      </c>
      <c r="B25" s="1" t="s">
        <v>170</v>
      </c>
      <c r="C25" s="2">
        <v>45468</v>
      </c>
      <c r="D25" s="1" t="s">
        <v>18</v>
      </c>
      <c r="E25" s="3">
        <v>2</v>
      </c>
      <c r="I25" s="44" t="s">
        <v>46</v>
      </c>
      <c r="J25">
        <f>SUMIF(A$2:A322, I$25, E$2:E322)</f>
        <v>1</v>
      </c>
    </row>
    <row r="26" spans="1:10" ht="32.25" customHeight="1" x14ac:dyDescent="0.3">
      <c r="A26" s="43" t="s">
        <v>28</v>
      </c>
      <c r="B26" s="1" t="s">
        <v>170</v>
      </c>
      <c r="C26" s="2">
        <v>45469</v>
      </c>
      <c r="D26" s="1" t="s">
        <v>22</v>
      </c>
      <c r="E26" s="3">
        <v>1.5</v>
      </c>
      <c r="F26" s="43" t="s">
        <v>464</v>
      </c>
      <c r="I26" s="45" t="s">
        <v>117</v>
      </c>
      <c r="J26" s="12">
        <f>SUMIF(A$2:A323, I$26, E$2:E323)</f>
        <v>7.5</v>
      </c>
    </row>
    <row r="27" spans="1:10" ht="115.2" x14ac:dyDescent="0.3">
      <c r="A27" s="1" t="s">
        <v>115</v>
      </c>
      <c r="B27" s="1" t="s">
        <v>175</v>
      </c>
      <c r="C27" s="2">
        <v>45447</v>
      </c>
      <c r="D27" s="1" t="s">
        <v>20</v>
      </c>
      <c r="E27" s="3">
        <v>0.25</v>
      </c>
      <c r="F27" s="1" t="s">
        <v>465</v>
      </c>
      <c r="J27">
        <f>SUM(J2:J26)</f>
        <v>118.75</v>
      </c>
    </row>
    <row r="28" spans="1:10" ht="57.6" x14ac:dyDescent="0.3">
      <c r="A28" s="1" t="s">
        <v>9</v>
      </c>
      <c r="B28" s="1" t="s">
        <v>188</v>
      </c>
      <c r="C28" s="2">
        <v>45448</v>
      </c>
      <c r="D28" s="1" t="s">
        <v>18</v>
      </c>
      <c r="E28" s="3">
        <v>0.5</v>
      </c>
      <c r="F28" s="1" t="s">
        <v>466</v>
      </c>
    </row>
    <row r="29" spans="1:10" ht="51.75" customHeight="1" x14ac:dyDescent="0.3">
      <c r="A29" s="1" t="s">
        <v>9</v>
      </c>
      <c r="B29" s="1" t="s">
        <v>188</v>
      </c>
      <c r="C29" s="2">
        <v>45449</v>
      </c>
      <c r="D29" s="1" t="s">
        <v>18</v>
      </c>
      <c r="E29" s="3">
        <v>1</v>
      </c>
      <c r="F29" s="1" t="s">
        <v>467</v>
      </c>
    </row>
    <row r="30" spans="1:10" ht="46.5" customHeight="1" x14ac:dyDescent="0.3">
      <c r="A30" s="1" t="s">
        <v>9</v>
      </c>
      <c r="B30" s="1" t="s">
        <v>188</v>
      </c>
      <c r="C30" s="2">
        <v>45449</v>
      </c>
      <c r="D30" s="1" t="s">
        <v>18</v>
      </c>
      <c r="E30" s="3">
        <v>0.75</v>
      </c>
      <c r="F30" s="1" t="s">
        <v>468</v>
      </c>
    </row>
    <row r="31" spans="1:10" ht="316.8" x14ac:dyDescent="0.3">
      <c r="A31" s="1" t="s">
        <v>9</v>
      </c>
      <c r="B31" s="1" t="s">
        <v>188</v>
      </c>
      <c r="C31" s="2">
        <v>45453</v>
      </c>
      <c r="D31" s="1" t="s">
        <v>8</v>
      </c>
      <c r="E31" s="3">
        <v>0.5</v>
      </c>
      <c r="F31" s="1" t="s">
        <v>469</v>
      </c>
    </row>
    <row r="32" spans="1:10" ht="72" x14ac:dyDescent="0.3">
      <c r="A32" s="1" t="s">
        <v>9</v>
      </c>
      <c r="B32" s="1" t="s">
        <v>188</v>
      </c>
      <c r="C32" s="2">
        <v>45453</v>
      </c>
      <c r="D32" s="1" t="s">
        <v>18</v>
      </c>
      <c r="E32" s="3">
        <v>0.5</v>
      </c>
      <c r="F32" s="1" t="s">
        <v>470</v>
      </c>
    </row>
    <row r="33" spans="1:6" ht="22.5" customHeight="1" x14ac:dyDescent="0.3">
      <c r="A33" s="1" t="s">
        <v>9</v>
      </c>
      <c r="B33" s="1" t="s">
        <v>188</v>
      </c>
      <c r="C33" s="2">
        <v>45453</v>
      </c>
      <c r="D33" s="1" t="s">
        <v>8</v>
      </c>
      <c r="E33" s="3">
        <v>0.5</v>
      </c>
      <c r="F33" s="1" t="s">
        <v>471</v>
      </c>
    </row>
    <row r="34" spans="1:6" ht="57.6" x14ac:dyDescent="0.3">
      <c r="A34" s="1" t="s">
        <v>9</v>
      </c>
      <c r="B34" s="1" t="s">
        <v>188</v>
      </c>
      <c r="C34" s="2">
        <v>45453</v>
      </c>
      <c r="D34" s="1" t="s">
        <v>8</v>
      </c>
      <c r="E34" s="3">
        <v>0.75</v>
      </c>
      <c r="F34" s="1" t="s">
        <v>472</v>
      </c>
    </row>
    <row r="35" spans="1:6" ht="28.8" x14ac:dyDescent="0.3">
      <c r="A35" s="1" t="s">
        <v>9</v>
      </c>
      <c r="B35" s="1" t="s">
        <v>188</v>
      </c>
      <c r="C35" s="2">
        <v>45454</v>
      </c>
      <c r="D35" s="1" t="s">
        <v>8</v>
      </c>
      <c r="E35" s="3">
        <v>0.25</v>
      </c>
      <c r="F35" s="1" t="s">
        <v>473</v>
      </c>
    </row>
    <row r="36" spans="1:6" ht="28.8" x14ac:dyDescent="0.3">
      <c r="A36" s="1" t="s">
        <v>38</v>
      </c>
      <c r="B36" s="1" t="s">
        <v>195</v>
      </c>
      <c r="C36" s="2">
        <v>45454</v>
      </c>
      <c r="D36" s="1" t="s">
        <v>8</v>
      </c>
      <c r="E36" s="3">
        <v>0.25</v>
      </c>
      <c r="F36" s="43" t="s">
        <v>474</v>
      </c>
    </row>
    <row r="37" spans="1:6" ht="171.75" customHeight="1" x14ac:dyDescent="0.3">
      <c r="A37" s="1" t="s">
        <v>38</v>
      </c>
      <c r="B37" s="1" t="s">
        <v>195</v>
      </c>
      <c r="C37" s="2">
        <v>45460</v>
      </c>
      <c r="D37" s="1" t="s">
        <v>8</v>
      </c>
      <c r="E37" s="3">
        <v>0.25</v>
      </c>
      <c r="F37" s="1" t="s">
        <v>475</v>
      </c>
    </row>
    <row r="38" spans="1:6" ht="57.6" x14ac:dyDescent="0.3">
      <c r="A38" s="1" t="s">
        <v>38</v>
      </c>
      <c r="B38" s="1" t="s">
        <v>195</v>
      </c>
      <c r="C38" s="2">
        <v>45462</v>
      </c>
      <c r="D38" s="1" t="s">
        <v>20</v>
      </c>
      <c r="E38" s="3">
        <v>1</v>
      </c>
      <c r="F38" s="1" t="s">
        <v>476</v>
      </c>
    </row>
    <row r="39" spans="1:6" ht="143.25" customHeight="1" x14ac:dyDescent="0.3">
      <c r="A39" s="1" t="s">
        <v>38</v>
      </c>
      <c r="B39" s="1" t="s">
        <v>195</v>
      </c>
      <c r="C39" s="2">
        <v>45467</v>
      </c>
      <c r="D39" s="1" t="s">
        <v>20</v>
      </c>
      <c r="E39" s="3">
        <v>1</v>
      </c>
      <c r="F39" s="1" t="s">
        <v>477</v>
      </c>
    </row>
    <row r="40" spans="1:6" ht="43.2" x14ac:dyDescent="0.3">
      <c r="A40" s="1" t="s">
        <v>11</v>
      </c>
      <c r="B40" s="1" t="s">
        <v>352</v>
      </c>
      <c r="C40" s="2">
        <v>45447</v>
      </c>
      <c r="D40" s="1" t="s">
        <v>14</v>
      </c>
      <c r="E40" s="3">
        <v>1</v>
      </c>
      <c r="F40" s="1" t="s">
        <v>478</v>
      </c>
    </row>
    <row r="41" spans="1:6" ht="28.8" x14ac:dyDescent="0.3">
      <c r="A41" s="1" t="s">
        <v>11</v>
      </c>
      <c r="B41" s="1" t="s">
        <v>352</v>
      </c>
      <c r="C41" s="2">
        <v>45447</v>
      </c>
      <c r="D41" s="1" t="s">
        <v>14</v>
      </c>
      <c r="E41" s="3">
        <v>0.75</v>
      </c>
      <c r="F41" s="43" t="s">
        <v>479</v>
      </c>
    </row>
    <row r="42" spans="1:6" ht="149.25" customHeight="1" x14ac:dyDescent="0.3">
      <c r="A42" s="1" t="s">
        <v>11</v>
      </c>
      <c r="B42" s="1" t="s">
        <v>352</v>
      </c>
      <c r="C42" s="2">
        <v>45448</v>
      </c>
      <c r="D42" s="1" t="s">
        <v>14</v>
      </c>
      <c r="E42" s="3">
        <v>0.75</v>
      </c>
      <c r="F42" s="43" t="s">
        <v>480</v>
      </c>
    </row>
    <row r="43" spans="1:6" ht="68.25" customHeight="1" x14ac:dyDescent="0.3">
      <c r="A43" s="1" t="s">
        <v>11</v>
      </c>
      <c r="B43" s="1" t="s">
        <v>352</v>
      </c>
      <c r="C43" s="2">
        <v>45450</v>
      </c>
      <c r="D43" s="1" t="s">
        <v>14</v>
      </c>
      <c r="E43" s="3">
        <v>0.25</v>
      </c>
      <c r="F43" s="1" t="s">
        <v>481</v>
      </c>
    </row>
    <row r="44" spans="1:6" ht="72" x14ac:dyDescent="0.3">
      <c r="A44" s="1" t="s">
        <v>11</v>
      </c>
      <c r="B44" s="1" t="s">
        <v>352</v>
      </c>
      <c r="C44" s="2">
        <v>45468</v>
      </c>
      <c r="D44" s="1" t="s">
        <v>20</v>
      </c>
      <c r="E44" s="3">
        <v>0.25</v>
      </c>
      <c r="F44" s="1" t="s">
        <v>482</v>
      </c>
    </row>
    <row r="45" spans="1:6" ht="69.75" customHeight="1" x14ac:dyDescent="0.3">
      <c r="A45" s="1" t="s">
        <v>11</v>
      </c>
      <c r="B45" s="1" t="s">
        <v>352</v>
      </c>
      <c r="C45" s="2">
        <v>45471</v>
      </c>
      <c r="D45" s="1" t="s">
        <v>8</v>
      </c>
      <c r="E45" s="3">
        <v>0.25</v>
      </c>
      <c r="F45" s="1" t="s">
        <v>483</v>
      </c>
    </row>
    <row r="46" spans="1:6" ht="57.6" x14ac:dyDescent="0.3">
      <c r="A46" s="1" t="s">
        <v>30</v>
      </c>
      <c r="B46" s="1" t="s">
        <v>271</v>
      </c>
      <c r="C46" s="2">
        <v>45454</v>
      </c>
      <c r="D46" s="1" t="s">
        <v>20</v>
      </c>
      <c r="E46" s="3">
        <v>1</v>
      </c>
      <c r="F46" s="43" t="s">
        <v>484</v>
      </c>
    </row>
    <row r="47" spans="1:6" ht="92.25" customHeight="1" x14ac:dyDescent="0.3">
      <c r="A47" s="1" t="s">
        <v>30</v>
      </c>
      <c r="B47" s="1" t="s">
        <v>271</v>
      </c>
      <c r="C47" s="2">
        <v>45455</v>
      </c>
      <c r="D47" s="1" t="s">
        <v>8</v>
      </c>
      <c r="E47" s="3">
        <v>0.25</v>
      </c>
      <c r="F47" s="1" t="s">
        <v>485</v>
      </c>
    </row>
    <row r="48" spans="1:6" ht="172.8" x14ac:dyDescent="0.3">
      <c r="A48" s="1" t="s">
        <v>30</v>
      </c>
      <c r="B48" s="1" t="s">
        <v>271</v>
      </c>
      <c r="C48" s="2">
        <v>45468</v>
      </c>
      <c r="D48" s="1" t="s">
        <v>8</v>
      </c>
      <c r="E48" s="3">
        <v>0.25</v>
      </c>
      <c r="F48" s="1" t="s">
        <v>486</v>
      </c>
    </row>
    <row r="49" spans="1:6" ht="78" customHeight="1" x14ac:dyDescent="0.3">
      <c r="A49" s="1" t="s">
        <v>487</v>
      </c>
      <c r="B49" s="1" t="s">
        <v>488</v>
      </c>
      <c r="C49" s="2">
        <v>45464</v>
      </c>
      <c r="D49" s="1" t="s">
        <v>8</v>
      </c>
      <c r="E49" s="3">
        <v>0.5</v>
      </c>
      <c r="F49" s="1" t="s">
        <v>489</v>
      </c>
    </row>
    <row r="50" spans="1:6" ht="268.5" customHeight="1" x14ac:dyDescent="0.3">
      <c r="A50" s="1" t="s">
        <v>490</v>
      </c>
      <c r="B50" s="1" t="s">
        <v>352</v>
      </c>
      <c r="C50" s="2">
        <v>45461</v>
      </c>
      <c r="D50" s="1" t="s">
        <v>20</v>
      </c>
      <c r="E50" s="3">
        <v>1</v>
      </c>
      <c r="F50" s="43" t="s">
        <v>491</v>
      </c>
    </row>
    <row r="51" spans="1:6" ht="74.25" customHeight="1" x14ac:dyDescent="0.3">
      <c r="A51" s="1" t="s">
        <v>114</v>
      </c>
      <c r="B51" s="1" t="s">
        <v>209</v>
      </c>
      <c r="C51" s="2">
        <v>45448</v>
      </c>
      <c r="D51" s="1" t="s">
        <v>22</v>
      </c>
      <c r="E51" s="3">
        <v>0.25</v>
      </c>
      <c r="F51" s="1" t="s">
        <v>492</v>
      </c>
    </row>
    <row r="52" spans="1:6" ht="28.8" x14ac:dyDescent="0.3">
      <c r="A52" s="1" t="s">
        <v>39</v>
      </c>
      <c r="B52" s="1" t="s">
        <v>493</v>
      </c>
      <c r="C52" s="2">
        <v>45448</v>
      </c>
      <c r="D52" s="1" t="s">
        <v>12</v>
      </c>
      <c r="E52" s="3">
        <v>1</v>
      </c>
      <c r="F52" s="1" t="s">
        <v>494</v>
      </c>
    </row>
    <row r="53" spans="1:6" ht="43.2" x14ac:dyDescent="0.3">
      <c r="A53" s="1" t="s">
        <v>117</v>
      </c>
      <c r="B53" s="1" t="s">
        <v>215</v>
      </c>
      <c r="C53" s="2">
        <v>45470</v>
      </c>
      <c r="D53" s="1" t="s">
        <v>17</v>
      </c>
      <c r="E53" s="3">
        <v>1</v>
      </c>
      <c r="F53" s="1" t="s">
        <v>495</v>
      </c>
    </row>
    <row r="54" spans="1:6" ht="90" customHeight="1" x14ac:dyDescent="0.3">
      <c r="A54" s="24" t="s">
        <v>117</v>
      </c>
      <c r="B54" s="1" t="s">
        <v>215</v>
      </c>
      <c r="C54" s="2">
        <v>45470</v>
      </c>
      <c r="D54" s="1" t="s">
        <v>8</v>
      </c>
      <c r="E54" s="3">
        <v>0.5</v>
      </c>
      <c r="F54" s="1" t="s">
        <v>496</v>
      </c>
    </row>
    <row r="55" spans="1:6" ht="81.75" customHeight="1" x14ac:dyDescent="0.3">
      <c r="A55" s="24" t="s">
        <v>117</v>
      </c>
      <c r="B55" s="1" t="s">
        <v>215</v>
      </c>
      <c r="C55" s="2">
        <v>45471</v>
      </c>
      <c r="D55" s="1" t="s">
        <v>17</v>
      </c>
      <c r="E55" s="3">
        <v>6</v>
      </c>
      <c r="F55" s="1" t="s">
        <v>497</v>
      </c>
    </row>
    <row r="56" spans="1:6" ht="28.8" x14ac:dyDescent="0.3">
      <c r="A56" s="1" t="s">
        <v>43</v>
      </c>
      <c r="B56" s="1" t="s">
        <v>358</v>
      </c>
      <c r="C56" s="2">
        <v>45461</v>
      </c>
      <c r="D56" s="1" t="s">
        <v>20</v>
      </c>
      <c r="E56" s="3">
        <v>1</v>
      </c>
      <c r="F56" s="1" t="s">
        <v>498</v>
      </c>
    </row>
    <row r="57" spans="1:6" ht="72" x14ac:dyDescent="0.3">
      <c r="A57" s="43" t="s">
        <v>87</v>
      </c>
      <c r="B57" s="1" t="s">
        <v>499</v>
      </c>
      <c r="C57" s="2">
        <v>45469</v>
      </c>
      <c r="D57" s="1" t="s">
        <v>12</v>
      </c>
      <c r="E57" s="3">
        <v>1.25</v>
      </c>
      <c r="F57" s="43" t="s">
        <v>500</v>
      </c>
    </row>
    <row r="58" spans="1:6" ht="72" x14ac:dyDescent="0.3">
      <c r="A58" s="1" t="s">
        <v>141</v>
      </c>
      <c r="B58" s="1" t="s">
        <v>501</v>
      </c>
      <c r="C58" s="2">
        <v>45467</v>
      </c>
      <c r="D58" s="1" t="s">
        <v>20</v>
      </c>
      <c r="E58" s="3">
        <v>1</v>
      </c>
      <c r="F58" s="1" t="s">
        <v>502</v>
      </c>
    </row>
    <row r="59" spans="1:6" ht="43.2" x14ac:dyDescent="0.3">
      <c r="A59" s="1" t="s">
        <v>46</v>
      </c>
      <c r="B59" s="1" t="s">
        <v>215</v>
      </c>
      <c r="C59" s="2">
        <v>45470</v>
      </c>
      <c r="D59" s="1" t="s">
        <v>17</v>
      </c>
      <c r="E59" s="3">
        <v>1</v>
      </c>
      <c r="F59" s="1" t="s">
        <v>495</v>
      </c>
    </row>
    <row r="60" spans="1:6" ht="28.8" x14ac:dyDescent="0.3">
      <c r="A60" s="1" t="s">
        <v>75</v>
      </c>
      <c r="B60" s="1" t="s">
        <v>170</v>
      </c>
      <c r="C60" s="2">
        <v>45470</v>
      </c>
      <c r="D60" s="1" t="s">
        <v>8</v>
      </c>
      <c r="E60" s="3">
        <v>0.25</v>
      </c>
      <c r="F60" s="1" t="s">
        <v>503</v>
      </c>
    </row>
    <row r="61" spans="1:6" ht="28.8" x14ac:dyDescent="0.3">
      <c r="A61" s="1" t="s">
        <v>5</v>
      </c>
      <c r="B61" s="1" t="s">
        <v>229</v>
      </c>
      <c r="C61" s="2">
        <v>45448</v>
      </c>
      <c r="D61" s="1" t="s">
        <v>8</v>
      </c>
      <c r="E61" s="3">
        <v>0.75</v>
      </c>
      <c r="F61" s="1" t="s">
        <v>504</v>
      </c>
    </row>
    <row r="62" spans="1:6" ht="57.6" x14ac:dyDescent="0.3">
      <c r="A62" s="1" t="s">
        <v>5</v>
      </c>
      <c r="B62" s="1" t="s">
        <v>229</v>
      </c>
      <c r="C62" s="2">
        <v>41803</v>
      </c>
      <c r="D62" s="1" t="s">
        <v>16</v>
      </c>
      <c r="E62" s="3">
        <v>0.5</v>
      </c>
      <c r="F62" s="1" t="s">
        <v>505</v>
      </c>
    </row>
    <row r="63" spans="1:6" ht="28.8" x14ac:dyDescent="0.3">
      <c r="A63" s="1" t="s">
        <v>5</v>
      </c>
      <c r="B63" s="1" t="s">
        <v>229</v>
      </c>
      <c r="C63" s="2">
        <v>45463</v>
      </c>
      <c r="D63" s="1" t="s">
        <v>8</v>
      </c>
      <c r="E63" s="3">
        <v>0.25</v>
      </c>
      <c r="F63" s="1" t="s">
        <v>506</v>
      </c>
    </row>
    <row r="64" spans="1:6" x14ac:dyDescent="0.3">
      <c r="A64" s="1" t="s">
        <v>5</v>
      </c>
      <c r="B64" s="1" t="s">
        <v>229</v>
      </c>
      <c r="C64" s="2">
        <v>45464</v>
      </c>
      <c r="D64" s="1" t="s">
        <v>4</v>
      </c>
      <c r="E64" s="3">
        <v>6</v>
      </c>
      <c r="F64" s="1" t="s">
        <v>507</v>
      </c>
    </row>
    <row r="65" spans="1:6" ht="47.25" customHeight="1" x14ac:dyDescent="0.3">
      <c r="A65" s="1" t="s">
        <v>5</v>
      </c>
      <c r="B65" s="1" t="s">
        <v>229</v>
      </c>
      <c r="C65" s="2">
        <v>45464</v>
      </c>
      <c r="D65" s="1" t="s">
        <v>8</v>
      </c>
      <c r="E65" s="3">
        <v>0.25</v>
      </c>
      <c r="F65" s="1" t="s">
        <v>508</v>
      </c>
    </row>
    <row r="66" spans="1:6" ht="87.75" customHeight="1" x14ac:dyDescent="0.3">
      <c r="A66" s="1" t="s">
        <v>5</v>
      </c>
      <c r="B66" s="1" t="s">
        <v>229</v>
      </c>
      <c r="C66" s="2">
        <v>45468</v>
      </c>
      <c r="D66" s="1" t="s">
        <v>4</v>
      </c>
      <c r="E66" s="3">
        <v>2</v>
      </c>
      <c r="F66" s="1" t="s">
        <v>509</v>
      </c>
    </row>
    <row r="67" spans="1:6" ht="43.2" x14ac:dyDescent="0.3">
      <c r="A67" s="1" t="s">
        <v>5</v>
      </c>
      <c r="B67" s="1" t="s">
        <v>229</v>
      </c>
      <c r="C67" s="2">
        <v>45469</v>
      </c>
      <c r="D67" s="1" t="s">
        <v>8</v>
      </c>
      <c r="E67" s="3">
        <v>0.5</v>
      </c>
      <c r="F67" s="1" t="s">
        <v>510</v>
      </c>
    </row>
    <row r="68" spans="1:6" ht="43.2" x14ac:dyDescent="0.3">
      <c r="A68" s="1" t="s">
        <v>120</v>
      </c>
      <c r="B68" s="1" t="s">
        <v>244</v>
      </c>
      <c r="C68" s="2">
        <v>45447</v>
      </c>
      <c r="D68" s="1" t="s">
        <v>20</v>
      </c>
      <c r="E68" s="3">
        <v>0.25</v>
      </c>
      <c r="F68" s="1" t="s">
        <v>511</v>
      </c>
    </row>
    <row r="69" spans="1:6" ht="72" x14ac:dyDescent="0.3">
      <c r="A69" s="1" t="s">
        <v>139</v>
      </c>
      <c r="B69" s="1" t="s">
        <v>229</v>
      </c>
      <c r="C69" s="2">
        <v>45464</v>
      </c>
      <c r="D69" s="1" t="s">
        <v>20</v>
      </c>
      <c r="E69" s="3">
        <v>1</v>
      </c>
      <c r="F69" s="1" t="s">
        <v>512</v>
      </c>
    </row>
    <row r="70" spans="1:6" ht="28.8" x14ac:dyDescent="0.3">
      <c r="A70" s="1" t="s">
        <v>139</v>
      </c>
      <c r="B70" s="1" t="s">
        <v>229</v>
      </c>
      <c r="C70" s="2">
        <v>45470</v>
      </c>
      <c r="D70" s="1" t="s">
        <v>14</v>
      </c>
      <c r="E70" s="3">
        <v>1</v>
      </c>
      <c r="F70" s="1" t="s">
        <v>513</v>
      </c>
    </row>
    <row r="71" spans="1:6" ht="28.8" x14ac:dyDescent="0.3">
      <c r="A71" s="1" t="s">
        <v>139</v>
      </c>
      <c r="B71" s="1" t="s">
        <v>229</v>
      </c>
      <c r="C71" s="2">
        <v>45471</v>
      </c>
      <c r="D71" s="1" t="s">
        <v>20</v>
      </c>
      <c r="E71" s="3">
        <v>0.5</v>
      </c>
      <c r="F71" s="1" t="s">
        <v>514</v>
      </c>
    </row>
    <row r="72" spans="1:6" ht="72" x14ac:dyDescent="0.3">
      <c r="A72" s="1" t="s">
        <v>57</v>
      </c>
      <c r="B72" s="1" t="s">
        <v>363</v>
      </c>
      <c r="C72" s="2">
        <v>45447</v>
      </c>
      <c r="D72" s="1" t="s">
        <v>20</v>
      </c>
      <c r="E72" s="3">
        <v>1.5</v>
      </c>
      <c r="F72" s="1" t="s">
        <v>515</v>
      </c>
    </row>
    <row r="73" spans="1:6" ht="28.8" x14ac:dyDescent="0.3">
      <c r="A73" s="1" t="s">
        <v>57</v>
      </c>
      <c r="B73" s="1" t="s">
        <v>363</v>
      </c>
      <c r="C73" s="2">
        <v>45447</v>
      </c>
      <c r="D73" s="1" t="s">
        <v>21</v>
      </c>
      <c r="E73" s="3">
        <v>1</v>
      </c>
      <c r="F73" s="1" t="s">
        <v>516</v>
      </c>
    </row>
    <row r="74" spans="1:6" ht="100.8" x14ac:dyDescent="0.3">
      <c r="A74" s="1" t="s">
        <v>57</v>
      </c>
      <c r="B74" s="1" t="s">
        <v>363</v>
      </c>
      <c r="C74" s="2">
        <v>45448</v>
      </c>
      <c r="D74" s="1" t="s">
        <v>20</v>
      </c>
      <c r="E74" s="3">
        <v>0.5</v>
      </c>
      <c r="F74" s="1" t="s">
        <v>517</v>
      </c>
    </row>
    <row r="75" spans="1:6" ht="59.25" customHeight="1" x14ac:dyDescent="0.3">
      <c r="A75" s="1" t="s">
        <v>57</v>
      </c>
      <c r="B75" s="1" t="s">
        <v>363</v>
      </c>
      <c r="C75" s="2">
        <v>45453</v>
      </c>
      <c r="D75" s="1" t="s">
        <v>8</v>
      </c>
      <c r="E75" s="3">
        <v>0.25</v>
      </c>
      <c r="F75" s="1" t="s">
        <v>518</v>
      </c>
    </row>
    <row r="76" spans="1:6" ht="129.6" x14ac:dyDescent="0.3">
      <c r="A76" s="1" t="s">
        <v>57</v>
      </c>
      <c r="B76" s="1" t="s">
        <v>363</v>
      </c>
      <c r="C76" s="2">
        <v>45456</v>
      </c>
      <c r="D76" s="1" t="s">
        <v>20</v>
      </c>
      <c r="E76" s="3">
        <v>1.5</v>
      </c>
      <c r="F76" s="1" t="s">
        <v>519</v>
      </c>
    </row>
    <row r="77" spans="1:6" ht="54" customHeight="1" x14ac:dyDescent="0.3">
      <c r="A77" s="1" t="s">
        <v>57</v>
      </c>
      <c r="B77" s="1" t="s">
        <v>363</v>
      </c>
      <c r="C77" s="2">
        <v>45463</v>
      </c>
      <c r="D77" s="1" t="s">
        <v>8</v>
      </c>
      <c r="E77" s="3">
        <v>0.25</v>
      </c>
    </row>
    <row r="78" spans="1:6" ht="90.75" customHeight="1" x14ac:dyDescent="0.3">
      <c r="A78" s="1" t="s">
        <v>57</v>
      </c>
      <c r="B78" s="1" t="s">
        <v>363</v>
      </c>
      <c r="C78" s="2">
        <v>45468</v>
      </c>
      <c r="D78" s="1" t="s">
        <v>20</v>
      </c>
      <c r="E78" s="3">
        <v>1</v>
      </c>
      <c r="F78" s="1" t="s">
        <v>520</v>
      </c>
    </row>
    <row r="79" spans="1:6" x14ac:dyDescent="0.3">
      <c r="A79" s="43" t="s">
        <v>57</v>
      </c>
      <c r="B79" s="1" t="s">
        <v>363</v>
      </c>
      <c r="C79" s="2">
        <v>45469</v>
      </c>
      <c r="D79" s="1" t="s">
        <v>8</v>
      </c>
      <c r="E79" s="3">
        <v>0.25</v>
      </c>
      <c r="F79" s="43" t="s">
        <v>521</v>
      </c>
    </row>
    <row r="80" spans="1:6" ht="86.4" x14ac:dyDescent="0.3">
      <c r="A80" s="1" t="s">
        <v>57</v>
      </c>
      <c r="B80" s="1" t="s">
        <v>363</v>
      </c>
      <c r="C80" s="2">
        <v>45471</v>
      </c>
      <c r="D80" s="1" t="s">
        <v>8</v>
      </c>
      <c r="E80" s="3">
        <v>1</v>
      </c>
      <c r="F80" s="1" t="s">
        <v>522</v>
      </c>
    </row>
    <row r="81" spans="1:6" ht="28.8" x14ac:dyDescent="0.3">
      <c r="A81" s="1" t="s">
        <v>60</v>
      </c>
      <c r="B81" s="1" t="s">
        <v>370</v>
      </c>
      <c r="C81" s="2">
        <v>45446</v>
      </c>
      <c r="D81" s="1" t="s">
        <v>18</v>
      </c>
      <c r="E81" s="3">
        <v>1</v>
      </c>
      <c r="F81" s="1" t="s">
        <v>523</v>
      </c>
    </row>
    <row r="82" spans="1:6" ht="43.2" x14ac:dyDescent="0.3">
      <c r="A82" s="1" t="s">
        <v>60</v>
      </c>
      <c r="B82" s="1" t="s">
        <v>370</v>
      </c>
      <c r="C82" s="2">
        <v>45447</v>
      </c>
      <c r="D82" s="1" t="s">
        <v>18</v>
      </c>
      <c r="E82" s="3">
        <v>0.5</v>
      </c>
      <c r="F82" s="1" t="s">
        <v>524</v>
      </c>
    </row>
    <row r="83" spans="1:6" ht="72" x14ac:dyDescent="0.3">
      <c r="A83" s="1" t="s">
        <v>60</v>
      </c>
      <c r="B83" s="1" t="s">
        <v>370</v>
      </c>
      <c r="C83" s="2">
        <v>45448</v>
      </c>
      <c r="D83" s="1" t="s">
        <v>18</v>
      </c>
      <c r="E83" s="3">
        <v>0.5</v>
      </c>
      <c r="F83" s="1" t="s">
        <v>525</v>
      </c>
    </row>
    <row r="84" spans="1:6" ht="28.8" x14ac:dyDescent="0.3">
      <c r="A84" s="1" t="s">
        <v>60</v>
      </c>
      <c r="B84" s="1" t="s">
        <v>370</v>
      </c>
      <c r="C84" s="2">
        <v>45449</v>
      </c>
      <c r="D84" s="1" t="s">
        <v>8</v>
      </c>
      <c r="E84" s="3">
        <v>0.25</v>
      </c>
      <c r="F84" s="1" t="s">
        <v>526</v>
      </c>
    </row>
    <row r="85" spans="1:6" ht="28.8" x14ac:dyDescent="0.3">
      <c r="A85" s="1" t="s">
        <v>60</v>
      </c>
      <c r="B85" s="1" t="s">
        <v>370</v>
      </c>
      <c r="C85" s="2">
        <v>45454</v>
      </c>
      <c r="D85" s="1" t="s">
        <v>18</v>
      </c>
      <c r="E85" s="3">
        <v>0.5</v>
      </c>
      <c r="F85" s="43" t="s">
        <v>527</v>
      </c>
    </row>
    <row r="86" spans="1:6" ht="101.25" customHeight="1" x14ac:dyDescent="0.3">
      <c r="A86" s="1" t="s">
        <v>48</v>
      </c>
      <c r="B86" s="1" t="s">
        <v>215</v>
      </c>
      <c r="C86" s="2">
        <v>45450</v>
      </c>
      <c r="D86" s="1" t="s">
        <v>20</v>
      </c>
      <c r="E86" s="3">
        <v>0.25</v>
      </c>
      <c r="F86" s="1" t="s">
        <v>528</v>
      </c>
    </row>
    <row r="87" spans="1:6" ht="28.8" x14ac:dyDescent="0.3">
      <c r="A87" s="1" t="s">
        <v>48</v>
      </c>
      <c r="B87" s="1" t="s">
        <v>215</v>
      </c>
      <c r="C87" s="2">
        <v>45454</v>
      </c>
      <c r="D87" s="1" t="s">
        <v>7</v>
      </c>
      <c r="E87" s="3">
        <v>0.5</v>
      </c>
      <c r="F87" s="1" t="s">
        <v>529</v>
      </c>
    </row>
    <row r="88" spans="1:6" ht="57.6" x14ac:dyDescent="0.3">
      <c r="A88" s="24" t="s">
        <v>48</v>
      </c>
      <c r="B88" s="1" t="s">
        <v>215</v>
      </c>
      <c r="C88" s="2">
        <v>45454</v>
      </c>
      <c r="D88" s="1" t="s">
        <v>20</v>
      </c>
      <c r="E88" s="3">
        <v>1</v>
      </c>
      <c r="F88" s="43" t="s">
        <v>530</v>
      </c>
    </row>
    <row r="89" spans="1:6" ht="129.6" x14ac:dyDescent="0.3">
      <c r="A89" s="1" t="s">
        <v>48</v>
      </c>
      <c r="B89" s="1" t="s">
        <v>215</v>
      </c>
      <c r="C89" s="2">
        <v>45455</v>
      </c>
      <c r="D89" s="1" t="s">
        <v>8</v>
      </c>
      <c r="E89" s="3">
        <v>2</v>
      </c>
      <c r="F89" s="1" t="s">
        <v>531</v>
      </c>
    </row>
    <row r="90" spans="1:6" ht="86.4" x14ac:dyDescent="0.3">
      <c r="A90" s="1" t="s">
        <v>48</v>
      </c>
      <c r="B90" s="1" t="s">
        <v>215</v>
      </c>
      <c r="C90" s="2">
        <v>45455</v>
      </c>
      <c r="D90" s="1" t="s">
        <v>8</v>
      </c>
      <c r="E90" s="3">
        <v>0.25</v>
      </c>
      <c r="F90" s="1" t="s">
        <v>532</v>
      </c>
    </row>
    <row r="91" spans="1:6" ht="216" x14ac:dyDescent="0.3">
      <c r="A91" s="1" t="s">
        <v>533</v>
      </c>
      <c r="B91" s="1" t="s">
        <v>215</v>
      </c>
      <c r="C91" s="2">
        <v>45463</v>
      </c>
      <c r="D91" s="1" t="s">
        <v>14</v>
      </c>
      <c r="E91" s="3">
        <v>1.5</v>
      </c>
      <c r="F91" s="1" t="s">
        <v>534</v>
      </c>
    </row>
    <row r="92" spans="1:6" ht="43.2" x14ac:dyDescent="0.3">
      <c r="A92" s="1" t="s">
        <v>533</v>
      </c>
      <c r="B92" s="1" t="s">
        <v>215</v>
      </c>
      <c r="C92" s="2">
        <v>45467</v>
      </c>
      <c r="D92" s="1" t="s">
        <v>20</v>
      </c>
      <c r="E92" s="3">
        <v>0.25</v>
      </c>
      <c r="F92" s="1" t="s">
        <v>535</v>
      </c>
    </row>
    <row r="93" spans="1:6" ht="158.4" x14ac:dyDescent="0.3">
      <c r="A93" s="43" t="s">
        <v>533</v>
      </c>
      <c r="B93" s="1" t="s">
        <v>215</v>
      </c>
      <c r="C93" s="2">
        <v>45469</v>
      </c>
      <c r="D93" s="1" t="s">
        <v>20</v>
      </c>
      <c r="E93" s="3">
        <v>1.5</v>
      </c>
      <c r="F93" s="43" t="s">
        <v>536</v>
      </c>
    </row>
    <row r="94" spans="1:6" ht="288" x14ac:dyDescent="0.3">
      <c r="A94" s="24" t="s">
        <v>33</v>
      </c>
      <c r="B94" s="1" t="s">
        <v>382</v>
      </c>
      <c r="C94" s="2">
        <v>45446</v>
      </c>
      <c r="D94" s="1" t="s">
        <v>20</v>
      </c>
      <c r="E94" s="3">
        <v>2</v>
      </c>
      <c r="F94" s="1" t="s">
        <v>537</v>
      </c>
    </row>
    <row r="95" spans="1:6" ht="100.8" x14ac:dyDescent="0.3">
      <c r="A95" s="24" t="s">
        <v>33</v>
      </c>
      <c r="B95" s="1" t="s">
        <v>538</v>
      </c>
      <c r="C95" s="2">
        <v>45454</v>
      </c>
      <c r="D95" s="1" t="s">
        <v>6</v>
      </c>
      <c r="E95" s="3">
        <v>0.5</v>
      </c>
      <c r="F95" s="43" t="s">
        <v>539</v>
      </c>
    </row>
    <row r="96" spans="1:6" ht="28.8" x14ac:dyDescent="0.3">
      <c r="A96" s="1" t="s">
        <v>62</v>
      </c>
      <c r="B96" s="1" t="s">
        <v>540</v>
      </c>
      <c r="C96" s="2">
        <v>45446</v>
      </c>
      <c r="D96" s="1" t="s">
        <v>8</v>
      </c>
      <c r="E96" s="3">
        <v>0.25</v>
      </c>
      <c r="F96" s="1" t="s">
        <v>541</v>
      </c>
    </row>
    <row r="97" spans="1:6" ht="43.2" x14ac:dyDescent="0.3">
      <c r="A97" s="1" t="s">
        <v>62</v>
      </c>
      <c r="B97" s="1" t="s">
        <v>540</v>
      </c>
      <c r="C97" s="2">
        <v>45448</v>
      </c>
      <c r="D97" s="1" t="s">
        <v>8</v>
      </c>
      <c r="E97" s="3">
        <v>0.25</v>
      </c>
      <c r="F97" s="1" t="s">
        <v>542</v>
      </c>
    </row>
    <row r="98" spans="1:6" ht="43.2" x14ac:dyDescent="0.3">
      <c r="A98" s="1" t="s">
        <v>62</v>
      </c>
      <c r="B98" s="1" t="s">
        <v>265</v>
      </c>
      <c r="C98" s="2">
        <v>45460</v>
      </c>
      <c r="D98" s="1" t="s">
        <v>8</v>
      </c>
      <c r="E98" s="3">
        <v>0.25</v>
      </c>
      <c r="F98" s="1" t="s">
        <v>543</v>
      </c>
    </row>
    <row r="99" spans="1:6" ht="100.8" x14ac:dyDescent="0.3">
      <c r="A99" s="1" t="s">
        <v>62</v>
      </c>
      <c r="B99" s="1" t="s">
        <v>544</v>
      </c>
      <c r="C99" s="2">
        <v>45467</v>
      </c>
      <c r="D99" s="1" t="s">
        <v>20</v>
      </c>
      <c r="E99" s="3">
        <v>1.5</v>
      </c>
      <c r="F99" s="1" t="s">
        <v>545</v>
      </c>
    </row>
    <row r="100" spans="1:6" ht="43.2" x14ac:dyDescent="0.3">
      <c r="A100" s="1" t="s">
        <v>62</v>
      </c>
      <c r="B100" s="1" t="s">
        <v>544</v>
      </c>
      <c r="C100" s="2">
        <v>45468</v>
      </c>
      <c r="D100" s="1" t="s">
        <v>8</v>
      </c>
      <c r="E100" s="3">
        <v>0.25</v>
      </c>
      <c r="F100" s="1" t="s">
        <v>546</v>
      </c>
    </row>
    <row r="101" spans="1:6" ht="100.8" x14ac:dyDescent="0.3">
      <c r="A101" s="43" t="s">
        <v>62</v>
      </c>
      <c r="B101" s="1" t="s">
        <v>544</v>
      </c>
      <c r="C101" s="2">
        <v>45469</v>
      </c>
      <c r="D101" s="1" t="s">
        <v>20</v>
      </c>
      <c r="E101" s="3">
        <v>2</v>
      </c>
      <c r="F101" s="43" t="s">
        <v>547</v>
      </c>
    </row>
    <row r="102" spans="1:6" ht="144" x14ac:dyDescent="0.3">
      <c r="A102" s="1" t="s">
        <v>62</v>
      </c>
      <c r="B102" s="1" t="s">
        <v>544</v>
      </c>
      <c r="C102" s="2">
        <v>45470</v>
      </c>
      <c r="D102" s="1" t="s">
        <v>20</v>
      </c>
      <c r="E102" s="3">
        <v>1.5</v>
      </c>
      <c r="F102" s="1" t="s">
        <v>548</v>
      </c>
    </row>
    <row r="103" spans="1:6" ht="28.8" x14ac:dyDescent="0.3">
      <c r="A103" s="1" t="s">
        <v>62</v>
      </c>
      <c r="B103" s="1" t="s">
        <v>544</v>
      </c>
      <c r="C103" s="2">
        <v>45471</v>
      </c>
      <c r="D103" s="1" t="s">
        <v>8</v>
      </c>
      <c r="E103" s="3">
        <v>0.25</v>
      </c>
      <c r="F103" s="1" t="s">
        <v>549</v>
      </c>
    </row>
    <row r="104" spans="1:6" ht="57.6" x14ac:dyDescent="0.3">
      <c r="A104" s="1" t="s">
        <v>126</v>
      </c>
      <c r="B104" s="1" t="s">
        <v>229</v>
      </c>
      <c r="C104" s="2">
        <v>45448</v>
      </c>
      <c r="D104" s="1" t="s">
        <v>8</v>
      </c>
      <c r="E104" s="3">
        <v>0.75</v>
      </c>
      <c r="F104" s="1" t="s">
        <v>550</v>
      </c>
    </row>
    <row r="105" spans="1:6" ht="57.6" x14ac:dyDescent="0.3">
      <c r="A105" s="1" t="s">
        <v>118</v>
      </c>
      <c r="B105" s="1" t="s">
        <v>551</v>
      </c>
      <c r="C105" s="2">
        <v>45447</v>
      </c>
      <c r="D105" s="1" t="s">
        <v>20</v>
      </c>
      <c r="E105" s="3">
        <v>0.25</v>
      </c>
      <c r="F105" s="1" t="s">
        <v>552</v>
      </c>
    </row>
    <row r="106" spans="1:6" ht="192" customHeight="1" x14ac:dyDescent="0.3">
      <c r="A106" s="1" t="s">
        <v>50</v>
      </c>
      <c r="B106" s="1" t="s">
        <v>271</v>
      </c>
      <c r="C106" s="2">
        <v>45447</v>
      </c>
      <c r="D106" s="1" t="s">
        <v>14</v>
      </c>
      <c r="E106" s="3">
        <v>0.5</v>
      </c>
      <c r="F106" s="42" t="s">
        <v>553</v>
      </c>
    </row>
    <row r="107" spans="1:6" ht="100.8" x14ac:dyDescent="0.3">
      <c r="B107" s="1" t="s">
        <v>274</v>
      </c>
      <c r="C107" s="2">
        <v>45446</v>
      </c>
      <c r="D107" s="1" t="s">
        <v>10</v>
      </c>
      <c r="E107" s="3">
        <v>1.5</v>
      </c>
      <c r="F107" s="1" t="s">
        <v>554</v>
      </c>
    </row>
    <row r="108" spans="1:6" x14ac:dyDescent="0.3">
      <c r="B108" s="1" t="s">
        <v>274</v>
      </c>
      <c r="C108" s="2">
        <v>45446</v>
      </c>
      <c r="D108" s="1" t="s">
        <v>16</v>
      </c>
      <c r="E108" s="3">
        <v>0.25</v>
      </c>
      <c r="F108" s="1" t="s">
        <v>555</v>
      </c>
    </row>
    <row r="109" spans="1:6" x14ac:dyDescent="0.3">
      <c r="B109" s="1" t="s">
        <v>274</v>
      </c>
      <c r="C109" s="2">
        <v>45447</v>
      </c>
      <c r="D109" s="1" t="s">
        <v>8</v>
      </c>
      <c r="E109" s="3">
        <v>0.75</v>
      </c>
      <c r="F109" s="1" t="s">
        <v>556</v>
      </c>
    </row>
    <row r="110" spans="1:6" ht="28.8" x14ac:dyDescent="0.3">
      <c r="B110" s="1" t="s">
        <v>274</v>
      </c>
      <c r="C110" s="2">
        <v>45447</v>
      </c>
      <c r="D110" s="1" t="s">
        <v>16</v>
      </c>
      <c r="E110" s="3">
        <v>0.25</v>
      </c>
      <c r="F110" s="1" t="s">
        <v>557</v>
      </c>
    </row>
    <row r="111" spans="1:6" ht="43.2" x14ac:dyDescent="0.3">
      <c r="B111" s="1" t="s">
        <v>274</v>
      </c>
      <c r="C111" s="2">
        <v>45447</v>
      </c>
      <c r="D111" s="1" t="s">
        <v>16</v>
      </c>
      <c r="E111" s="3">
        <v>2.5</v>
      </c>
      <c r="F111" s="1" t="s">
        <v>558</v>
      </c>
    </row>
    <row r="112" spans="1:6" ht="159.75" customHeight="1" x14ac:dyDescent="0.3">
      <c r="B112" s="1" t="s">
        <v>274</v>
      </c>
      <c r="C112" s="2">
        <v>45447</v>
      </c>
      <c r="D112" s="1" t="s">
        <v>16</v>
      </c>
      <c r="E112" s="3">
        <v>0.25</v>
      </c>
      <c r="F112" s="1" t="s">
        <v>559</v>
      </c>
    </row>
    <row r="113" spans="2:6" ht="28.8" x14ac:dyDescent="0.3">
      <c r="B113" s="1" t="s">
        <v>274</v>
      </c>
      <c r="C113" s="2">
        <v>45448</v>
      </c>
      <c r="D113" s="1" t="s">
        <v>16</v>
      </c>
      <c r="E113" s="3">
        <v>2</v>
      </c>
      <c r="F113" s="1" t="s">
        <v>560</v>
      </c>
    </row>
    <row r="114" spans="2:6" x14ac:dyDescent="0.3">
      <c r="B114" s="1" t="s">
        <v>274</v>
      </c>
      <c r="C114" s="2">
        <v>45448</v>
      </c>
      <c r="D114" s="1" t="s">
        <v>8</v>
      </c>
      <c r="E114" s="3">
        <v>0.5</v>
      </c>
      <c r="F114" s="1" t="s">
        <v>561</v>
      </c>
    </row>
    <row r="115" spans="2:6" ht="28.8" x14ac:dyDescent="0.3">
      <c r="B115" s="1" t="s">
        <v>274</v>
      </c>
      <c r="C115" s="2">
        <v>45448</v>
      </c>
      <c r="D115" s="1" t="s">
        <v>8</v>
      </c>
      <c r="E115" s="3">
        <v>0.25</v>
      </c>
      <c r="F115" s="1" t="s">
        <v>562</v>
      </c>
    </row>
    <row r="116" spans="2:6" x14ac:dyDescent="0.3">
      <c r="B116" s="1" t="s">
        <v>274</v>
      </c>
      <c r="C116" s="2">
        <v>45448</v>
      </c>
      <c r="D116" s="1" t="s">
        <v>16</v>
      </c>
      <c r="E116" s="3">
        <v>0.75</v>
      </c>
      <c r="F116" s="1" t="s">
        <v>563</v>
      </c>
    </row>
    <row r="117" spans="2:6" ht="57.6" x14ac:dyDescent="0.3">
      <c r="B117" s="1" t="s">
        <v>274</v>
      </c>
      <c r="C117" s="2">
        <v>45448</v>
      </c>
      <c r="D117" s="1" t="s">
        <v>8</v>
      </c>
      <c r="E117" s="3">
        <v>0.25</v>
      </c>
      <c r="F117" s="1" t="s">
        <v>564</v>
      </c>
    </row>
    <row r="118" spans="2:6" ht="28.8" x14ac:dyDescent="0.3">
      <c r="B118" s="1" t="s">
        <v>274</v>
      </c>
      <c r="C118" s="2">
        <v>45449</v>
      </c>
      <c r="D118" s="1" t="s">
        <v>16</v>
      </c>
      <c r="E118" s="3">
        <v>0.25</v>
      </c>
      <c r="F118" s="1" t="s">
        <v>565</v>
      </c>
    </row>
    <row r="119" spans="2:6" x14ac:dyDescent="0.3">
      <c r="B119" s="1" t="s">
        <v>274</v>
      </c>
      <c r="C119" s="2">
        <v>45449</v>
      </c>
      <c r="D119" s="1" t="s">
        <v>16</v>
      </c>
      <c r="E119" s="3">
        <v>0.5</v>
      </c>
      <c r="F119" s="1" t="s">
        <v>556</v>
      </c>
    </row>
    <row r="120" spans="2:6" x14ac:dyDescent="0.3">
      <c r="B120" s="1" t="s">
        <v>274</v>
      </c>
      <c r="C120" s="2">
        <v>45450</v>
      </c>
      <c r="D120" s="1" t="s">
        <v>16</v>
      </c>
      <c r="E120" s="3">
        <v>0.25</v>
      </c>
      <c r="F120" s="1" t="s">
        <v>556</v>
      </c>
    </row>
    <row r="121" spans="2:6" ht="43.2" x14ac:dyDescent="0.3">
      <c r="B121" s="1" t="s">
        <v>274</v>
      </c>
      <c r="C121" s="2">
        <v>45453</v>
      </c>
      <c r="D121" s="1" t="s">
        <v>10</v>
      </c>
      <c r="E121" s="3">
        <v>1</v>
      </c>
      <c r="F121" s="1" t="s">
        <v>566</v>
      </c>
    </row>
    <row r="122" spans="2:6" ht="57.6" x14ac:dyDescent="0.3">
      <c r="B122" s="1" t="s">
        <v>274</v>
      </c>
      <c r="C122" s="2">
        <v>45453</v>
      </c>
      <c r="D122" s="1" t="s">
        <v>16</v>
      </c>
      <c r="E122" s="3">
        <v>0.75</v>
      </c>
      <c r="F122" s="1" t="s">
        <v>567</v>
      </c>
    </row>
    <row r="123" spans="2:6" ht="43.2" x14ac:dyDescent="0.3">
      <c r="B123" s="1" t="s">
        <v>274</v>
      </c>
      <c r="C123" s="2">
        <v>45453</v>
      </c>
      <c r="D123" s="1" t="s">
        <v>16</v>
      </c>
      <c r="E123" s="3">
        <v>0.5</v>
      </c>
      <c r="F123" s="1" t="s">
        <v>568</v>
      </c>
    </row>
    <row r="124" spans="2:6" x14ac:dyDescent="0.3">
      <c r="B124" s="1" t="s">
        <v>274</v>
      </c>
      <c r="C124" s="2">
        <v>45454</v>
      </c>
      <c r="D124" s="1" t="s">
        <v>16</v>
      </c>
      <c r="E124" s="3">
        <v>1.5</v>
      </c>
      <c r="F124" s="1" t="s">
        <v>569</v>
      </c>
    </row>
    <row r="125" spans="2:6" ht="153.75" customHeight="1" x14ac:dyDescent="0.3">
      <c r="B125" s="1" t="s">
        <v>274</v>
      </c>
      <c r="C125" s="2">
        <v>45454</v>
      </c>
      <c r="D125" s="1" t="s">
        <v>16</v>
      </c>
      <c r="E125" s="3">
        <v>1.5</v>
      </c>
      <c r="F125" s="1" t="s">
        <v>570</v>
      </c>
    </row>
    <row r="126" spans="2:6" ht="43.2" x14ac:dyDescent="0.3">
      <c r="B126" s="1" t="s">
        <v>274</v>
      </c>
      <c r="C126" s="2">
        <v>45454</v>
      </c>
      <c r="D126" s="1" t="s">
        <v>8</v>
      </c>
      <c r="E126" s="3">
        <v>0.25</v>
      </c>
      <c r="F126" s="1" t="s">
        <v>571</v>
      </c>
    </row>
    <row r="127" spans="2:6" x14ac:dyDescent="0.3">
      <c r="B127" s="1" t="s">
        <v>274</v>
      </c>
      <c r="C127" s="2">
        <v>45455</v>
      </c>
      <c r="D127" s="1" t="s">
        <v>16</v>
      </c>
      <c r="E127" s="3">
        <v>0.75</v>
      </c>
      <c r="F127" s="1" t="s">
        <v>572</v>
      </c>
    </row>
    <row r="128" spans="2:6" ht="109.5" customHeight="1" x14ac:dyDescent="0.3">
      <c r="B128" s="1" t="s">
        <v>274</v>
      </c>
      <c r="C128" s="2">
        <v>45457</v>
      </c>
      <c r="D128" s="1" t="s">
        <v>16</v>
      </c>
      <c r="E128" s="3">
        <v>0.25</v>
      </c>
      <c r="F128" s="1" t="s">
        <v>391</v>
      </c>
    </row>
    <row r="129" spans="2:6" ht="72" x14ac:dyDescent="0.3">
      <c r="B129" s="1" t="s">
        <v>274</v>
      </c>
      <c r="C129" s="2">
        <v>45460</v>
      </c>
      <c r="D129" s="1" t="s">
        <v>10</v>
      </c>
      <c r="E129" s="3">
        <v>0.5</v>
      </c>
      <c r="F129" s="1" t="s">
        <v>573</v>
      </c>
    </row>
    <row r="130" spans="2:6" x14ac:dyDescent="0.3">
      <c r="B130" s="1" t="s">
        <v>274</v>
      </c>
      <c r="C130" s="2">
        <v>45460</v>
      </c>
      <c r="D130" s="1" t="s">
        <v>16</v>
      </c>
      <c r="E130" s="3">
        <v>0.5</v>
      </c>
      <c r="F130" s="1" t="s">
        <v>391</v>
      </c>
    </row>
    <row r="131" spans="2:6" x14ac:dyDescent="0.3">
      <c r="B131" s="1" t="s">
        <v>274</v>
      </c>
      <c r="C131" s="2">
        <v>45460</v>
      </c>
      <c r="D131" s="1" t="s">
        <v>16</v>
      </c>
      <c r="E131" s="3">
        <v>0.5</v>
      </c>
      <c r="F131" s="1" t="s">
        <v>574</v>
      </c>
    </row>
    <row r="132" spans="2:6" ht="43.2" x14ac:dyDescent="0.3">
      <c r="B132" s="1" t="s">
        <v>274</v>
      </c>
      <c r="C132" s="2">
        <v>45460</v>
      </c>
      <c r="D132" s="1" t="s">
        <v>6</v>
      </c>
      <c r="E132" s="3">
        <v>0.25</v>
      </c>
      <c r="F132" s="1" t="s">
        <v>575</v>
      </c>
    </row>
    <row r="133" spans="2:6" x14ac:dyDescent="0.3">
      <c r="B133" s="1" t="s">
        <v>274</v>
      </c>
      <c r="C133" s="2">
        <v>45461</v>
      </c>
      <c r="D133" s="1" t="s">
        <v>16</v>
      </c>
      <c r="E133" s="3">
        <v>0.25</v>
      </c>
      <c r="F133" s="1" t="s">
        <v>391</v>
      </c>
    </row>
    <row r="134" spans="2:6" ht="43.2" x14ac:dyDescent="0.3">
      <c r="B134" s="1" t="s">
        <v>274</v>
      </c>
      <c r="C134" s="2">
        <v>45461</v>
      </c>
      <c r="D134" s="1" t="s">
        <v>8</v>
      </c>
      <c r="E134" s="3">
        <v>0.25</v>
      </c>
      <c r="F134" s="1" t="s">
        <v>576</v>
      </c>
    </row>
    <row r="135" spans="2:6" x14ac:dyDescent="0.3">
      <c r="B135" s="1" t="s">
        <v>274</v>
      </c>
      <c r="C135" s="2">
        <v>45462</v>
      </c>
      <c r="D135" s="1" t="s">
        <v>8</v>
      </c>
      <c r="E135" s="3">
        <v>0.25</v>
      </c>
      <c r="F135" s="1" t="s">
        <v>391</v>
      </c>
    </row>
    <row r="136" spans="2:6" ht="28.8" x14ac:dyDescent="0.3">
      <c r="B136" s="1" t="s">
        <v>274</v>
      </c>
      <c r="C136" s="2">
        <v>45463</v>
      </c>
      <c r="D136" s="1" t="s">
        <v>16</v>
      </c>
      <c r="E136" s="3">
        <v>0.25</v>
      </c>
      <c r="F136" s="1" t="s">
        <v>577</v>
      </c>
    </row>
    <row r="137" spans="2:6" ht="28.8" x14ac:dyDescent="0.3">
      <c r="B137" s="1" t="s">
        <v>274</v>
      </c>
      <c r="C137" s="2">
        <v>45463</v>
      </c>
      <c r="D137" s="1" t="s">
        <v>6</v>
      </c>
      <c r="E137" s="3">
        <v>0.25</v>
      </c>
      <c r="F137" s="1" t="s">
        <v>578</v>
      </c>
    </row>
    <row r="138" spans="2:6" x14ac:dyDescent="0.3">
      <c r="B138" s="1" t="s">
        <v>274</v>
      </c>
      <c r="C138" s="2">
        <v>45463</v>
      </c>
      <c r="D138" s="1" t="s">
        <v>16</v>
      </c>
      <c r="E138" s="3">
        <v>0.25</v>
      </c>
      <c r="F138" s="1" t="s">
        <v>391</v>
      </c>
    </row>
    <row r="139" spans="2:6" ht="28.8" x14ac:dyDescent="0.3">
      <c r="B139" s="1" t="s">
        <v>274</v>
      </c>
      <c r="C139" s="2">
        <v>45463</v>
      </c>
      <c r="D139" s="1" t="s">
        <v>16</v>
      </c>
      <c r="E139" s="3">
        <v>0.25</v>
      </c>
      <c r="F139" s="1" t="s">
        <v>579</v>
      </c>
    </row>
    <row r="140" spans="2:6" ht="43.2" x14ac:dyDescent="0.3">
      <c r="B140" s="1" t="s">
        <v>274</v>
      </c>
      <c r="C140" s="2">
        <v>45463</v>
      </c>
      <c r="D140" s="1" t="s">
        <v>6</v>
      </c>
      <c r="E140" s="3">
        <v>1</v>
      </c>
      <c r="F140" s="1" t="s">
        <v>580</v>
      </c>
    </row>
    <row r="141" spans="2:6" ht="60.75" customHeight="1" x14ac:dyDescent="0.3">
      <c r="B141" s="1" t="s">
        <v>274</v>
      </c>
      <c r="C141" s="2">
        <v>45464</v>
      </c>
      <c r="D141" s="1" t="s">
        <v>8</v>
      </c>
      <c r="E141" s="3">
        <v>0.5</v>
      </c>
      <c r="F141" s="1" t="s">
        <v>391</v>
      </c>
    </row>
    <row r="142" spans="2:6" x14ac:dyDescent="0.3">
      <c r="B142" s="1" t="s">
        <v>274</v>
      </c>
      <c r="C142" s="2">
        <v>45467</v>
      </c>
      <c r="D142" s="1" t="s">
        <v>16</v>
      </c>
      <c r="E142" s="3">
        <v>0.75</v>
      </c>
      <c r="F142" s="1" t="s">
        <v>581</v>
      </c>
    </row>
    <row r="143" spans="2:6" x14ac:dyDescent="0.3">
      <c r="B143" s="1" t="s">
        <v>274</v>
      </c>
      <c r="C143" s="2">
        <v>45467</v>
      </c>
      <c r="D143" s="1" t="s">
        <v>10</v>
      </c>
      <c r="E143" s="3">
        <v>1</v>
      </c>
    </row>
    <row r="144" spans="2:6" x14ac:dyDescent="0.3">
      <c r="B144" s="1" t="s">
        <v>274</v>
      </c>
      <c r="C144" s="2">
        <v>45468</v>
      </c>
      <c r="D144" s="1" t="s">
        <v>16</v>
      </c>
      <c r="E144" s="3">
        <v>0.5</v>
      </c>
      <c r="F144" s="1" t="s">
        <v>581</v>
      </c>
    </row>
    <row r="145" spans="2:6" x14ac:dyDescent="0.3">
      <c r="B145" s="1" t="s">
        <v>274</v>
      </c>
      <c r="C145" s="2">
        <v>45468</v>
      </c>
      <c r="D145" s="1" t="s">
        <v>16</v>
      </c>
      <c r="E145" s="3">
        <v>0.75</v>
      </c>
      <c r="F145" s="1" t="s">
        <v>582</v>
      </c>
    </row>
    <row r="146" spans="2:6" x14ac:dyDescent="0.3">
      <c r="B146" s="1" t="s">
        <v>274</v>
      </c>
      <c r="C146" s="2">
        <v>45468</v>
      </c>
      <c r="D146" s="1" t="s">
        <v>16</v>
      </c>
      <c r="E146" s="3">
        <v>1</v>
      </c>
      <c r="F146" s="1" t="s">
        <v>583</v>
      </c>
    </row>
    <row r="147" spans="2:6" ht="43.2" x14ac:dyDescent="0.3">
      <c r="B147" s="1" t="s">
        <v>274</v>
      </c>
      <c r="C147" s="2">
        <v>45469</v>
      </c>
      <c r="D147" s="1" t="s">
        <v>22</v>
      </c>
      <c r="E147" s="3">
        <v>1</v>
      </c>
      <c r="F147" s="1" t="s">
        <v>584</v>
      </c>
    </row>
    <row r="148" spans="2:6" ht="66" customHeight="1" x14ac:dyDescent="0.3">
      <c r="B148" s="1" t="s">
        <v>274</v>
      </c>
      <c r="C148" s="2">
        <v>45470</v>
      </c>
      <c r="D148" s="1" t="s">
        <v>6</v>
      </c>
      <c r="E148" s="3">
        <v>1.5</v>
      </c>
      <c r="F148" s="1" t="s">
        <v>585</v>
      </c>
    </row>
    <row r="149" spans="2:6" x14ac:dyDescent="0.3">
      <c r="B149" s="1" t="s">
        <v>274</v>
      </c>
      <c r="C149" s="2">
        <v>45470</v>
      </c>
      <c r="D149" s="1" t="s">
        <v>16</v>
      </c>
      <c r="E149" s="3">
        <v>1</v>
      </c>
      <c r="F149" s="1" t="s">
        <v>586</v>
      </c>
    </row>
    <row r="150" spans="2:6" ht="130.5" customHeight="1" x14ac:dyDescent="0.3">
      <c r="B150" s="1" t="s">
        <v>274</v>
      </c>
      <c r="C150" s="2">
        <v>45471</v>
      </c>
      <c r="D150" s="1" t="s">
        <v>16</v>
      </c>
      <c r="E150" s="3">
        <v>0.25</v>
      </c>
      <c r="F150" s="1" t="s">
        <v>587</v>
      </c>
    </row>
    <row r="151" spans="2:6" x14ac:dyDescent="0.3">
      <c r="C151" s="2"/>
    </row>
    <row r="161" ht="15.75" customHeight="1" x14ac:dyDescent="0.3"/>
    <row r="173" ht="15.75" customHeight="1" x14ac:dyDescent="0.3"/>
  </sheetData>
  <dataValidations count="1">
    <dataValidation type="list" allowBlank="1" showInputMessage="1" showErrorMessage="1" sqref="D1:D2 D5:D38 D40:D44 D46 D48:D93 D96:D161 D163:D1048576" xr:uid="{EDD476C0-2B38-4344-8F03-DE2F20C67CD2}">
      <formula1>"Teach, Meeting: Intake, Meeting: Methods/Ideas, Meeting: Analytics, Analysis, Email/Correspondance, Products, Review/Revise Package, SAP, DRR, Misc, COSMOS, Prep Work, 'Update TIME'!$B$1"</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E.AugPIVOT</vt:lpstr>
      <vt:lpstr>E.AugPIVOTdrew</vt:lpstr>
      <vt:lpstr>E.SeptPIVOT</vt:lpstr>
      <vt:lpstr>E.OctPIVOT</vt:lpstr>
      <vt:lpstr>Study List EW</vt:lpstr>
      <vt:lpstr>E.Summary Tables</vt:lpstr>
      <vt:lpstr>E.APRIL2024</vt:lpstr>
      <vt:lpstr>E.MAY2024</vt:lpstr>
      <vt:lpstr>E.JUNE2024</vt:lpstr>
      <vt:lpstr>E.JULY2024</vt:lpstr>
      <vt:lpstr>E.AUG2024</vt:lpstr>
      <vt:lpstr>E.SEPT2024</vt:lpstr>
      <vt:lpstr>W.SEPT2024</vt:lpstr>
      <vt:lpstr>E.OCT2024</vt:lpstr>
      <vt:lpstr>W.OCT2024</vt:lpstr>
      <vt:lpstr>E.NOV2024</vt:lpstr>
      <vt:lpstr>W.NOV2024</vt:lpstr>
      <vt:lpstr>E.DEC2024</vt:lpstr>
      <vt:lpstr>W.DEC2024</vt:lpstr>
      <vt:lpstr>W.JAN2025</vt:lpstr>
      <vt:lpstr>E.JAN2025</vt:lpstr>
      <vt:lpstr>ProjectList</vt:lpstr>
      <vt:lpstr>TEMP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2025-01-08T17:51:07Z</dcterms:modified>
  <cp:category/>
  <cp:contentStatus/>
</cp:coreProperties>
</file>