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codeName="ThisWorkbook"/>
  <mc:AlternateContent xmlns:mc="http://schemas.openxmlformats.org/markup-compatibility/2006">
    <mc:Choice Requires="x15">
      <x15ac:absPath xmlns:x15ac="http://schemas.microsoft.com/office/spreadsheetml/2010/11/ac" url="C:\Users\AiKimoto\Desktop\"/>
    </mc:Choice>
  </mc:AlternateContent>
  <bookViews>
    <workbookView xWindow="0" yWindow="0" windowWidth="24000" windowHeight="9465"/>
  </bookViews>
  <sheets>
    <sheet name="OM_CPUE_Table" sheetId="11" r:id="rId1"/>
    <sheet name="NoteForOM" sheetId="15" r:id="rId2"/>
    <sheet name="Other" sheetId="14" r:id="rId3"/>
  </sheets>
  <definedNames>
    <definedName name="avelarval">#REF!</definedName>
    <definedName name="data">#REF!</definedName>
  </definedNames>
  <calcPr calcId="171027"/>
</workbook>
</file>

<file path=xl/calcChain.xml><?xml version="1.0" encoding="utf-8"?>
<calcChain xmlns="http://schemas.openxmlformats.org/spreadsheetml/2006/main">
  <c r="B5" i="15" l="1"/>
  <c r="B6" i="15" s="1"/>
  <c r="B7" i="15" s="1"/>
  <c r="B8" i="15" s="1"/>
  <c r="B9" i="15" s="1"/>
  <c r="B10" i="15" s="1"/>
  <c r="B11" i="15" s="1"/>
  <c r="B12" i="15" s="1"/>
  <c r="B13" i="15" s="1"/>
  <c r="B14" i="15" s="1"/>
  <c r="B15" i="15" s="1"/>
  <c r="B16" i="15" s="1"/>
  <c r="B17" i="15" s="1"/>
  <c r="B18" i="15" s="1"/>
  <c r="B19" i="15" s="1"/>
  <c r="B20" i="15" s="1"/>
  <c r="B21" i="15" s="1"/>
  <c r="B22" i="15" s="1"/>
  <c r="AQ12" i="11" l="1"/>
  <c r="AQ13" i="11" s="1"/>
  <c r="AQ14" i="11" s="1"/>
  <c r="AQ15" i="11" s="1"/>
  <c r="AQ16" i="11" s="1"/>
  <c r="AQ17" i="11" s="1"/>
  <c r="AQ18" i="11" s="1"/>
  <c r="AQ19" i="11" s="1"/>
  <c r="AQ20" i="11" s="1"/>
  <c r="AQ21" i="11" s="1"/>
  <c r="AQ22" i="11" s="1"/>
  <c r="AQ23" i="11" s="1"/>
  <c r="AQ24" i="11" s="1"/>
  <c r="AQ25" i="11" s="1"/>
  <c r="AQ26" i="11" s="1"/>
  <c r="AQ27" i="11" s="1"/>
  <c r="AQ28" i="11" s="1"/>
  <c r="AQ29" i="11" s="1"/>
  <c r="AQ30" i="11" s="1"/>
  <c r="AQ31" i="11" s="1"/>
  <c r="AQ32" i="11" s="1"/>
  <c r="AQ33" i="11" s="1"/>
  <c r="AQ34" i="11" s="1"/>
  <c r="AQ35" i="11" s="1"/>
  <c r="AQ36" i="11" s="1"/>
  <c r="AQ37" i="11" s="1"/>
  <c r="AQ38" i="11" s="1"/>
  <c r="AQ39" i="11" s="1"/>
  <c r="AQ40" i="11" s="1"/>
  <c r="AQ41" i="11" s="1"/>
  <c r="AQ42" i="11" s="1"/>
  <c r="AQ43" i="11" s="1"/>
  <c r="AQ44" i="11" s="1"/>
  <c r="AQ45" i="11" s="1"/>
  <c r="AQ46" i="11" s="1"/>
  <c r="AQ47" i="11" s="1"/>
  <c r="AQ48" i="11" s="1"/>
  <c r="AQ49" i="11" s="1"/>
  <c r="AQ50" i="11" s="1"/>
  <c r="AQ51" i="11" s="1"/>
  <c r="AQ52" i="11" s="1"/>
  <c r="AQ53" i="11" s="1"/>
  <c r="AQ54" i="11" s="1"/>
  <c r="AQ55" i="11" s="1"/>
  <c r="AQ56" i="11" s="1"/>
  <c r="AQ57" i="11" s="1"/>
  <c r="AQ58" i="11" s="1"/>
  <c r="AQ59" i="11" s="1"/>
  <c r="AQ60" i="11" s="1"/>
  <c r="AQ61" i="11" s="1"/>
  <c r="AQ62" i="11" s="1"/>
  <c r="AQ63" i="11" s="1"/>
  <c r="AQ64" i="11" s="1"/>
  <c r="AQ65" i="11" s="1"/>
  <c r="AQ66" i="11" s="1"/>
  <c r="AQ67" i="11" s="1"/>
  <c r="AQ68" i="11" s="1"/>
  <c r="AQ69" i="11" s="1"/>
  <c r="AQ70" i="11" s="1"/>
  <c r="AQ71" i="11" s="1"/>
  <c r="AQ72" i="11" s="1"/>
  <c r="AQ73" i="11" s="1"/>
  <c r="AQ74" i="11" s="1"/>
  <c r="AQ75" i="11" s="1"/>
  <c r="AQ76" i="11" s="1"/>
  <c r="V18" i="14" l="1"/>
  <c r="V19" i="14" s="1"/>
  <c r="V20" i="14" s="1"/>
  <c r="V21" i="14" s="1"/>
  <c r="V22" i="14" s="1"/>
  <c r="V23" i="14" s="1"/>
  <c r="V24" i="14" s="1"/>
  <c r="V25" i="14" s="1"/>
  <c r="V26" i="14" s="1"/>
  <c r="V27" i="14" s="1"/>
  <c r="V28" i="14" s="1"/>
  <c r="V29" i="14" s="1"/>
  <c r="V30" i="14" s="1"/>
  <c r="V31" i="14" s="1"/>
  <c r="V32" i="14" s="1"/>
  <c r="V33" i="14" s="1"/>
  <c r="V34" i="14" s="1"/>
  <c r="V35" i="14" s="1"/>
  <c r="V36" i="14" s="1"/>
  <c r="V37" i="14" s="1"/>
  <c r="V38" i="14" s="1"/>
  <c r="V39" i="14" s="1"/>
  <c r="V40" i="14" s="1"/>
  <c r="V41" i="14" s="1"/>
  <c r="V42" i="14" s="1"/>
  <c r="V43" i="14" s="1"/>
  <c r="V44" i="14" s="1"/>
  <c r="V45" i="14" s="1"/>
  <c r="V46" i="14" s="1"/>
  <c r="V47" i="14" s="1"/>
  <c r="V48" i="14" s="1"/>
  <c r="V49" i="14" s="1"/>
  <c r="V50" i="14" s="1"/>
  <c r="V51" i="14" s="1"/>
  <c r="V52" i="14" s="1"/>
  <c r="V53" i="14" s="1"/>
  <c r="V54" i="14" s="1"/>
  <c r="V55" i="14" s="1"/>
  <c r="V56" i="14" s="1"/>
  <c r="V57" i="14" s="1"/>
  <c r="V58" i="14" s="1"/>
  <c r="V59" i="14" s="1"/>
  <c r="V16" i="14"/>
  <c r="V15" i="14" s="1"/>
  <c r="V14" i="14" s="1"/>
  <c r="V13" i="14" s="1"/>
  <c r="V12" i="14" s="1"/>
  <c r="R40" i="14" l="1"/>
  <c r="R39" i="14"/>
  <c r="R38" i="14"/>
  <c r="R36" i="14"/>
  <c r="R35" i="14"/>
  <c r="R34" i="14"/>
  <c r="R33" i="14"/>
  <c r="R32" i="14"/>
  <c r="R31" i="14"/>
  <c r="R30" i="14"/>
  <c r="R29" i="14"/>
  <c r="R28" i="14"/>
  <c r="R27" i="14"/>
  <c r="R26" i="14"/>
  <c r="R25" i="14"/>
  <c r="R24" i="14"/>
  <c r="R23" i="14"/>
  <c r="R22" i="14"/>
  <c r="R21" i="14"/>
  <c r="R20" i="14"/>
  <c r="R19" i="14"/>
  <c r="R18" i="14"/>
  <c r="R17" i="14"/>
  <c r="R16" i="14"/>
  <c r="R15" i="14"/>
  <c r="A13" i="14"/>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12" i="11" l="1"/>
  <c r="A13" i="11" l="1"/>
  <c r="A14" i="11" l="1"/>
  <c r="A15" i="11" l="1"/>
  <c r="A16" i="11" l="1"/>
  <c r="A17" i="11" l="1"/>
  <c r="A18" i="11" l="1"/>
  <c r="A19" i="11" l="1"/>
  <c r="A20" i="11" l="1"/>
  <c r="A21" i="11" l="1"/>
  <c r="A22" i="11" l="1"/>
  <c r="A23" i="11" l="1"/>
  <c r="A24" i="11" l="1"/>
  <c r="A25" i="11" l="1"/>
  <c r="A26" i="11" l="1"/>
  <c r="A27" i="11" l="1"/>
  <c r="A28" i="11" l="1"/>
  <c r="A29" i="11" l="1"/>
  <c r="A30" i="11" l="1"/>
  <c r="A31" i="11" l="1"/>
  <c r="A32" i="11" l="1"/>
  <c r="A33" i="11" l="1"/>
  <c r="A34" i="11" l="1"/>
  <c r="A35" i="11" l="1"/>
  <c r="A36" i="11" l="1"/>
  <c r="A37" i="11" l="1"/>
  <c r="A38" i="11" l="1"/>
  <c r="A39" i="11" l="1"/>
  <c r="A40" i="11" l="1"/>
  <c r="A41" i="11" l="1"/>
  <c r="A42" i="11" l="1"/>
  <c r="A43" i="11" l="1"/>
  <c r="A44" i="11" l="1"/>
  <c r="A45" i="11" l="1"/>
  <c r="A46" i="11" l="1"/>
  <c r="A47" i="11" l="1"/>
  <c r="A48" i="11" l="1"/>
  <c r="A49" i="11" l="1"/>
  <c r="A50" i="11" l="1"/>
  <c r="A51" i="11" l="1"/>
  <c r="A52" i="11" l="1"/>
  <c r="A53" i="11" l="1"/>
  <c r="A54" i="11" l="1"/>
  <c r="A55" i="11" l="1"/>
  <c r="A56" i="11" l="1"/>
  <c r="A57" i="11" l="1"/>
  <c r="A58" i="11" l="1"/>
  <c r="A59" i="11" l="1"/>
  <c r="A60" i="11" l="1"/>
  <c r="A61" i="11" l="1"/>
  <c r="A62" i="11" l="1"/>
  <c r="A63" i="11" l="1"/>
  <c r="A64" i="11" l="1"/>
  <c r="A65" i="11" l="1"/>
  <c r="A66" i="11" l="1"/>
  <c r="A67" i="11" l="1"/>
  <c r="A68" i="11" l="1"/>
  <c r="A69" i="11" l="1"/>
  <c r="A70" i="11" l="1"/>
  <c r="A71" i="11" l="1"/>
  <c r="A72" i="11" l="1"/>
  <c r="A73" i="11" l="1"/>
  <c r="A74" i="11" l="1"/>
  <c r="A75" i="11" l="1"/>
  <c r="A76" i="11" s="1"/>
</calcChain>
</file>

<file path=xl/comments1.xml><?xml version="1.0" encoding="utf-8"?>
<comments xmlns="http://schemas.openxmlformats.org/spreadsheetml/2006/main">
  <authors>
    <author>AiKimoto</author>
  </authors>
  <commentList>
    <comment ref="H11" authorId="0" shapeId="0">
      <text>
        <r>
          <rPr>
            <sz val="9"/>
            <color indexed="81"/>
            <rFont val="MS P ゴシック"/>
            <family val="3"/>
            <charset val="128"/>
          </rPr>
          <t>probability of survival</t>
        </r>
      </text>
    </comment>
  </commentList>
</comments>
</file>

<file path=xl/sharedStrings.xml><?xml version="1.0" encoding="utf-8"?>
<sst xmlns="http://schemas.openxmlformats.org/spreadsheetml/2006/main" count="374" uniqueCount="182">
  <si>
    <t>SCRS/2016/153</t>
  </si>
  <si>
    <t>CV</t>
  </si>
  <si>
    <t>CPUE</t>
  </si>
  <si>
    <t>series</t>
  </si>
  <si>
    <t>Norway PS from Task II</t>
  </si>
  <si>
    <t>age</t>
  </si>
  <si>
    <t>2-3</t>
  </si>
  <si>
    <t>3-6</t>
  </si>
  <si>
    <t>6+</t>
  </si>
  <si>
    <t>6 - 10</t>
  </si>
  <si>
    <t>4 - 10</t>
  </si>
  <si>
    <t>10 +</t>
  </si>
  <si>
    <t>indexing</t>
  </si>
  <si>
    <t>Weight</t>
  </si>
  <si>
    <t>Number</t>
  </si>
  <si>
    <t>area</t>
  </si>
  <si>
    <t>East Atlantic</t>
  </si>
  <si>
    <t>East Atl and Med</t>
  </si>
  <si>
    <t>NEast Atl</t>
  </si>
  <si>
    <t>method</t>
  </si>
  <si>
    <t>Delta lognormal RE</t>
  </si>
  <si>
    <t>Neg. Binom. (log) no.</t>
  </si>
  <si>
    <t>Delta Lognormal RE</t>
  </si>
  <si>
    <t>Nominal</t>
  </si>
  <si>
    <t>time of the year</t>
  </si>
  <si>
    <t>Mid-year</t>
  </si>
  <si>
    <t>Unknown</t>
    <phoneticPr fontId="5" type="noConversion"/>
  </si>
  <si>
    <t>source</t>
  </si>
  <si>
    <t>SCRS/2012/131</t>
  </si>
  <si>
    <t>Year</t>
  </si>
  <si>
    <t>Std. CPUE</t>
  </si>
  <si>
    <t>Effort</t>
  </si>
  <si>
    <t>Std Error</t>
  </si>
  <si>
    <t>10+</t>
    <phoneticPr fontId="5" type="noConversion"/>
  </si>
  <si>
    <t>SCRS/2014/054</t>
  </si>
  <si>
    <t>SCRS/2015/169</t>
    <phoneticPr fontId="5" type="noConversion"/>
  </si>
  <si>
    <t>SCRS/P/2016/043</t>
    <phoneticPr fontId="5" type="noConversion"/>
  </si>
  <si>
    <t>SCRS/2015/144</t>
    <phoneticPr fontId="5" type="noConversion"/>
  </si>
  <si>
    <t xml:space="preserve"> SCRS/2016/148 </t>
    <phoneticPr fontId="5" type="noConversion"/>
  </si>
  <si>
    <t>SCRS/2016/132</t>
    <phoneticPr fontId="5" type="noConversion"/>
  </si>
  <si>
    <t>SCRS/2011/075</t>
    <phoneticPr fontId="5" type="noConversion"/>
  </si>
  <si>
    <t>Begin-year</t>
    <phoneticPr fontId="5" type="noConversion"/>
  </si>
  <si>
    <t>Nominal</t>
    <phoneticPr fontId="5" type="noConversion"/>
  </si>
  <si>
    <t>West Med</t>
    <phoneticPr fontId="5" type="noConversion"/>
  </si>
  <si>
    <t>Med</t>
    <phoneticPr fontId="5" type="noConversion"/>
  </si>
  <si>
    <t>Number of schools</t>
    <phoneticPr fontId="5" type="noConversion"/>
  </si>
  <si>
    <t>Weight</t>
    <phoneticPr fontId="5" type="noConversion"/>
  </si>
  <si>
    <t>Spawners</t>
    <phoneticPr fontId="5" type="noConversion"/>
  </si>
  <si>
    <t>2-4</t>
    <phoneticPr fontId="5" type="noConversion"/>
  </si>
  <si>
    <t>50-150kg</t>
    <phoneticPr fontId="5" type="noConversion"/>
  </si>
  <si>
    <t>150-250cm</t>
    <phoneticPr fontId="5" type="noConversion"/>
  </si>
  <si>
    <t>Potential larval survival</t>
    <phoneticPr fontId="5" type="noConversion"/>
  </si>
  <si>
    <t>Tunisian PS</t>
    <phoneticPr fontId="5" type="noConversion"/>
  </si>
  <si>
    <t>Balfegó PS</t>
    <phoneticPr fontId="5" type="noConversion"/>
  </si>
  <si>
    <t>Portugal TRAP</t>
    <phoneticPr fontId="5" type="noConversion"/>
  </si>
  <si>
    <t>Sardinian TRAP</t>
    <phoneticPr fontId="5" type="noConversion"/>
  </si>
  <si>
    <t>MOR-SPN TRAP</t>
    <phoneticPr fontId="5" type="noConversion"/>
  </si>
  <si>
    <t>SCRS/2017/030</t>
    <phoneticPr fontId="5" type="noConversion"/>
  </si>
  <si>
    <t>SCRS/2017/025</t>
    <phoneticPr fontId="5" type="noConversion"/>
  </si>
  <si>
    <t>SCRS/2014/060</t>
    <phoneticPr fontId="2"/>
  </si>
  <si>
    <t>GBYP Aerial Survey</t>
    <phoneticPr fontId="5" type="noConversion"/>
  </si>
  <si>
    <t>SE</t>
    <phoneticPr fontId="2"/>
  </si>
  <si>
    <t>Index</t>
    <phoneticPr fontId="2"/>
  </si>
  <si>
    <t>100-200cm</t>
    <phoneticPr fontId="5" type="noConversion"/>
  </si>
  <si>
    <t>SCRS/P/2017/033</t>
    <phoneticPr fontId="5" type="noConversion"/>
  </si>
  <si>
    <t>Task I</t>
    <phoneticPr fontId="2"/>
  </si>
  <si>
    <t>Task II</t>
    <phoneticPr fontId="2"/>
  </si>
  <si>
    <t>WMed Larval Survey</t>
    <phoneticPr fontId="5" type="noConversion"/>
  </si>
  <si>
    <t>MOR-POR TRAP</t>
    <phoneticPr fontId="5" type="noConversion"/>
  </si>
  <si>
    <t>SCRS/2017/038</t>
    <phoneticPr fontId="5" type="noConversion"/>
  </si>
  <si>
    <t>MOR TRAP</t>
    <phoneticPr fontId="5" type="noConversion"/>
  </si>
  <si>
    <t>JPN LL Eatl&amp;Med</t>
    <phoneticPr fontId="2"/>
  </si>
  <si>
    <t>JPN LL NEAtl2</t>
    <phoneticPr fontId="2"/>
  </si>
  <si>
    <t>JPN LL NEAtl1</t>
    <phoneticPr fontId="2"/>
  </si>
  <si>
    <t>SPN BB</t>
    <phoneticPr fontId="2"/>
  </si>
  <si>
    <t>SPN-FR BB</t>
    <phoneticPr fontId="2"/>
  </si>
  <si>
    <t>East</t>
    <phoneticPr fontId="2"/>
  </si>
  <si>
    <t>Index</t>
    <phoneticPr fontId="2"/>
  </si>
  <si>
    <t>SCRS/2000/99</t>
  </si>
  <si>
    <t>SCRS/2017/020</t>
    <phoneticPr fontId="11"/>
  </si>
  <si>
    <t>SCRS/P/2016/037</t>
    <phoneticPr fontId="11"/>
  </si>
  <si>
    <t>average of year</t>
  </si>
  <si>
    <t>time at large</t>
  </si>
  <si>
    <t>West Atl</t>
  </si>
  <si>
    <t>GSL &amp; SWNS</t>
    <phoneticPr fontId="11"/>
  </si>
  <si>
    <t>GOM</t>
    <phoneticPr fontId="11"/>
  </si>
  <si>
    <t>SW Nova Scotia</t>
    <phoneticPr fontId="11"/>
  </si>
  <si>
    <t>Gulf of St. Lawrence</t>
    <phoneticPr fontId="11"/>
  </si>
  <si>
    <t>Relative mortality</t>
  </si>
  <si>
    <t>1-3</t>
    <phoneticPr fontId="2"/>
  </si>
  <si>
    <t>5-16</t>
    <phoneticPr fontId="2"/>
  </si>
  <si>
    <t>8-16</t>
    <phoneticPr fontId="2"/>
  </si>
  <si>
    <t>Tagging</t>
    <phoneticPr fontId="2"/>
  </si>
  <si>
    <t>CAN combined RR</t>
    <phoneticPr fontId="11"/>
  </si>
  <si>
    <t>Oceanographic index</t>
    <phoneticPr fontId="2"/>
  </si>
  <si>
    <t>CAN SWNS</t>
    <phoneticPr fontId="11"/>
  </si>
  <si>
    <t>CAN GSL</t>
    <phoneticPr fontId="11"/>
  </si>
  <si>
    <t>Smoothing</t>
    <phoneticPr fontId="2"/>
  </si>
  <si>
    <t>West</t>
    <phoneticPr fontId="2"/>
  </si>
  <si>
    <t>NOTE: BFTWG did Not Use for the 2017 assessment</t>
    <phoneticPr fontId="2"/>
  </si>
  <si>
    <t>SCRS/2017/016</t>
    <phoneticPr fontId="11"/>
  </si>
  <si>
    <t>SCRS/1991/071</t>
  </si>
  <si>
    <t>SCRS/2016/122</t>
    <phoneticPr fontId="5" type="noConversion"/>
  </si>
  <si>
    <t>SCRS/2014/057</t>
    <phoneticPr fontId="11"/>
  </si>
  <si>
    <t>SCRS/2015/199</t>
    <phoneticPr fontId="11"/>
  </si>
  <si>
    <t>SCRS/1993/067</t>
    <phoneticPr fontId="11"/>
  </si>
  <si>
    <t>SCRS/2016/198</t>
    <phoneticPr fontId="11"/>
  </si>
  <si>
    <t>Begin-year</t>
    <phoneticPr fontId="5" type="noConversion"/>
  </si>
  <si>
    <t>GLMM</t>
    <phoneticPr fontId="11"/>
  </si>
  <si>
    <t>off PEI</t>
    <phoneticPr fontId="11"/>
  </si>
  <si>
    <t>West Atl</t>
    <phoneticPr fontId="11"/>
  </si>
  <si>
    <t>9-16</t>
  </si>
  <si>
    <t>&gt;195cm</t>
    <phoneticPr fontId="11"/>
  </si>
  <si>
    <t>&lt;145cm</t>
    <phoneticPr fontId="11"/>
  </si>
  <si>
    <t>&gt;177cm</t>
    <phoneticPr fontId="11"/>
  </si>
  <si>
    <t>115-144cm</t>
    <phoneticPr fontId="11"/>
  </si>
  <si>
    <t>66-114cm</t>
    <phoneticPr fontId="11"/>
  </si>
  <si>
    <t>JPN LL GOM</t>
    <phoneticPr fontId="11"/>
  </si>
  <si>
    <t>US GOM PLL2</t>
    <phoneticPr fontId="11"/>
  </si>
  <si>
    <t>US GOM PLL1</t>
    <phoneticPr fontId="11"/>
  </si>
  <si>
    <t>US RR&gt;195cm</t>
    <phoneticPr fontId="2"/>
  </si>
  <si>
    <t>US RR&lt;145cm</t>
    <phoneticPr fontId="2"/>
  </si>
  <si>
    <t>US RR &gt;177cm</t>
    <phoneticPr fontId="11"/>
  </si>
  <si>
    <t>US RR 115-144cm</t>
    <phoneticPr fontId="11"/>
  </si>
  <si>
    <t>US RR 66-114cm</t>
    <phoneticPr fontId="11"/>
  </si>
  <si>
    <t>8-16</t>
  </si>
  <si>
    <t>5 - 16</t>
  </si>
  <si>
    <t>GBYP Aerial Survey</t>
    <phoneticPr fontId="5" type="noConversion"/>
  </si>
  <si>
    <t>SCRS/2015/144</t>
  </si>
  <si>
    <t>Total weight (t)</t>
    <phoneticPr fontId="2"/>
  </si>
  <si>
    <t>SCRS/2017/030</t>
    <phoneticPr fontId="5" type="noConversion"/>
  </si>
  <si>
    <t>-</t>
    <phoneticPr fontId="2"/>
  </si>
  <si>
    <t>CAN combined RR</t>
    <phoneticPr fontId="11"/>
  </si>
  <si>
    <t>7-16</t>
    <phoneticPr fontId="2"/>
  </si>
  <si>
    <t>GSL &amp; SWNS</t>
    <phoneticPr fontId="11"/>
  </si>
  <si>
    <t>SCRS/2017/020</t>
    <phoneticPr fontId="11"/>
  </si>
  <si>
    <t>JPN LL West1</t>
    <phoneticPr fontId="11"/>
  </si>
  <si>
    <t>JPN LL West2</t>
    <phoneticPr fontId="11"/>
  </si>
  <si>
    <t>CAN Acoustic survey</t>
    <phoneticPr fontId="11"/>
  </si>
  <si>
    <t>GOM Larval Survey</t>
    <phoneticPr fontId="11"/>
  </si>
  <si>
    <t>French Aerial2</t>
    <phoneticPr fontId="2"/>
  </si>
  <si>
    <t>French Aerial1</t>
    <phoneticPr fontId="2"/>
  </si>
  <si>
    <t>Table 2.4. Fishery-independent indices used in the fitting of operating models</t>
  </si>
  <si>
    <t>Table 2.3. The standardized CPUE indices of the assessments that are used to derive trend information for the master index and also fit the operating models. Candidate indices (CI) initially chosen to project from the OMs for candidate management procedures (CMP).</t>
  </si>
  <si>
    <t>GBYP_AER_SUV</t>
    <phoneticPr fontId="13"/>
  </si>
  <si>
    <t>GOM_LAR_SUV</t>
  </si>
  <si>
    <t>CAN_ACO_SUV</t>
  </si>
  <si>
    <t>MED_LAR_SUV</t>
  </si>
  <si>
    <t>FR_AER_SUV2</t>
    <phoneticPr fontId="13"/>
  </si>
  <si>
    <t>FR_AER_SUV1</t>
    <phoneticPr fontId="13"/>
  </si>
  <si>
    <t>type</t>
  </si>
  <si>
    <t>subyear</t>
  </si>
  <si>
    <t>stock</t>
    <phoneticPr fontId="13"/>
  </si>
  <si>
    <t>Name</t>
  </si>
  <si>
    <t>Ino</t>
  </si>
  <si>
    <t>new</t>
    <phoneticPr fontId="13"/>
  </si>
  <si>
    <t>CAN SWNS</t>
  </si>
  <si>
    <t>CAN GSL</t>
  </si>
  <si>
    <t>JPN_LL_West2</t>
    <phoneticPr fontId="13"/>
  </si>
  <si>
    <t>JPN_LL_West1</t>
    <phoneticPr fontId="13"/>
  </si>
  <si>
    <t>JPLL_GOM</t>
    <phoneticPr fontId="13"/>
  </si>
  <si>
    <t>US_GOM_PLL2</t>
  </si>
  <si>
    <t>US_GOM_PLL1</t>
  </si>
  <si>
    <t>US_RR_195</t>
  </si>
  <si>
    <t>US_RR_145</t>
  </si>
  <si>
    <t>US_RR_177</t>
    <phoneticPr fontId="13"/>
  </si>
  <si>
    <t>US_RR_115_144</t>
  </si>
  <si>
    <t>US_RR_66_114</t>
  </si>
  <si>
    <t>JPN_LL_NEAtl2</t>
  </si>
  <si>
    <t>JPN_LL_NEAtl1</t>
  </si>
  <si>
    <t>JPN_LL_Eatl_Med</t>
  </si>
  <si>
    <t>MOR_POR_TRAP</t>
  </si>
  <si>
    <t>MOR_SPN_TRAP</t>
  </si>
  <si>
    <t>SPN_FR_BB</t>
  </si>
  <si>
    <t>SPN_BB</t>
  </si>
  <si>
    <t>lt</t>
  </si>
  <si>
    <t>Fleet</t>
  </si>
  <si>
    <t>Area</t>
  </si>
  <si>
    <t>Quarter</t>
  </si>
  <si>
    <t>qNo</t>
  </si>
  <si>
    <t>FI_indices_compiled_OM2018.csv</t>
  </si>
  <si>
    <t>CPUE_indices compiled_2018OM.csv</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</si>
</sst>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游ゴシック"/>
      <family val="2"/>
      <scheme val="minor"/>
    </font>
    <font>
      <sz val="11"/>
      <color theme="1"/>
      <name val="Arial Unicode MS"/>
      <family val="2"/>
      <charset val="128"/>
    </font>
    <font>
      <sz val="6"/>
      <name val="游ゴシック"/>
      <family val="3"/>
      <charset val="128"/>
      <scheme val="minor"/>
    </font>
    <font>
      <sz val="10"/>
      <name val="Arial"/>
      <family val="2"/>
    </font>
    <font>
      <b/>
      <sz val="10"/>
      <name val="Arial"/>
      <family val="2"/>
    </font>
    <font>
      <sz val="8"/>
      <name val="Arial"/>
      <family val="2"/>
    </font>
    <font>
      <b/>
      <i/>
      <sz val="9"/>
      <name val="Arial"/>
      <family val="2"/>
    </font>
    <font>
      <b/>
      <sz val="8"/>
      <name val="Arial"/>
      <family val="2"/>
    </font>
    <font>
      <b/>
      <sz val="9"/>
      <name val="Arial"/>
      <family val="2"/>
    </font>
    <font>
      <sz val="12"/>
      <color theme="1"/>
      <name val="游ゴシック"/>
      <family val="2"/>
      <scheme val="minor"/>
    </font>
    <font>
      <sz val="9"/>
      <color indexed="81"/>
      <name val="MS P ゴシック"/>
      <family val="3"/>
      <charset val="128"/>
    </font>
    <font>
      <sz val="6"/>
      <name val="ＭＳ Ｐゴシック"/>
      <family val="3"/>
      <charset val="128"/>
    </font>
    <font>
      <sz val="12"/>
      <color theme="1"/>
      <name val="Times New Roman"/>
      <family val="1"/>
    </font>
    <font>
      <sz val="6"/>
      <name val="Arial Unicode MS"/>
      <family val="2"/>
      <charset val="128"/>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theme="5"/>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5">
    <xf numFmtId="0" fontId="0" fillId="0" borderId="0"/>
    <xf numFmtId="0" fontId="3" fillId="0" borderId="0" applyBorder="0"/>
    <xf numFmtId="0" fontId="3" fillId="0" borderId="0"/>
    <xf numFmtId="0" fontId="9" fillId="0" borderId="0"/>
    <xf numFmtId="0" fontId="1" fillId="0" borderId="0">
      <alignment vertical="center"/>
    </xf>
  </cellStyleXfs>
  <cellXfs count="85">
    <xf numFmtId="0" fontId="0" fillId="0" borderId="0" xfId="0"/>
    <xf numFmtId="0" fontId="6" fillId="2" borderId="2" xfId="2" applyFont="1" applyFill="1" applyBorder="1" applyAlignment="1">
      <alignment horizontal="right"/>
    </xf>
    <xf numFmtId="0" fontId="6" fillId="2" borderId="0" xfId="2" applyFont="1" applyFill="1" applyBorder="1" applyAlignment="1">
      <alignment horizontal="right"/>
    </xf>
    <xf numFmtId="0" fontId="6" fillId="2" borderId="1" xfId="2" applyFont="1" applyFill="1" applyBorder="1" applyAlignment="1">
      <alignment horizontal="right"/>
    </xf>
    <xf numFmtId="0" fontId="8" fillId="2" borderId="1" xfId="2" applyFont="1" applyFill="1" applyBorder="1" applyAlignment="1">
      <alignment horizontal="center"/>
    </xf>
    <xf numFmtId="0" fontId="4" fillId="2" borderId="0" xfId="2" applyFont="1" applyFill="1" applyBorder="1" applyAlignment="1">
      <alignment horizontal="center"/>
    </xf>
    <xf numFmtId="2" fontId="3" fillId="2" borderId="0" xfId="2" applyNumberFormat="1" applyFill="1" applyBorder="1" applyAlignment="1">
      <alignment horizontal="center"/>
    </xf>
    <xf numFmtId="0" fontId="4" fillId="2" borderId="1" xfId="2" applyFont="1" applyFill="1" applyBorder="1" applyAlignment="1">
      <alignment horizontal="center"/>
    </xf>
    <xf numFmtId="2" fontId="3" fillId="2" borderId="1" xfId="2" applyNumberFormat="1" applyFill="1" applyBorder="1" applyAlignment="1">
      <alignment horizontal="center"/>
    </xf>
    <xf numFmtId="10" fontId="3" fillId="0" borderId="0" xfId="2" applyNumberFormat="1"/>
    <xf numFmtId="0" fontId="3" fillId="0" borderId="0" xfId="1"/>
    <xf numFmtId="0" fontId="3" fillId="0" borderId="0" xfId="2"/>
    <xf numFmtId="0" fontId="7" fillId="2" borderId="1" xfId="2" applyFont="1" applyFill="1" applyBorder="1" applyAlignment="1">
      <alignment horizontal="center" vertical="center"/>
    </xf>
    <xf numFmtId="0" fontId="3" fillId="0" borderId="0" xfId="2" applyFill="1"/>
    <xf numFmtId="1" fontId="3" fillId="2" borderId="1" xfId="2" applyNumberFormat="1" applyFill="1" applyBorder="1" applyAlignment="1">
      <alignment horizontal="center"/>
    </xf>
    <xf numFmtId="1" fontId="3" fillId="2" borderId="0" xfId="2" applyNumberFormat="1" applyFill="1" applyBorder="1" applyAlignment="1">
      <alignment horizontal="center"/>
    </xf>
    <xf numFmtId="2" fontId="3" fillId="0" borderId="0" xfId="2" applyNumberFormat="1" applyFill="1" applyBorder="1" applyAlignment="1">
      <alignment horizontal="center"/>
    </xf>
    <xf numFmtId="2" fontId="3" fillId="0" borderId="0" xfId="1" applyNumberFormat="1" applyFill="1" applyBorder="1" applyAlignment="1">
      <alignment horizontal="center"/>
    </xf>
    <xf numFmtId="0" fontId="7" fillId="2" borderId="1" xfId="2" applyFont="1" applyFill="1" applyBorder="1" applyAlignment="1">
      <alignment horizontal="center" vertical="center"/>
    </xf>
    <xf numFmtId="0" fontId="7" fillId="0" borderId="1" xfId="2" applyFont="1" applyFill="1" applyBorder="1" applyAlignment="1">
      <alignment horizontal="center" vertical="center"/>
    </xf>
    <xf numFmtId="0" fontId="7" fillId="0" borderId="0" xfId="1" applyFont="1" applyFill="1" applyBorder="1" applyAlignment="1">
      <alignment horizontal="center" vertical="center"/>
    </xf>
    <xf numFmtId="0" fontId="7" fillId="2" borderId="1" xfId="2" applyFont="1" applyFill="1" applyBorder="1" applyAlignment="1">
      <alignment horizontal="center" vertical="center"/>
    </xf>
    <xf numFmtId="0" fontId="7" fillId="2" borderId="1" xfId="2" applyFont="1" applyFill="1" applyBorder="1" applyAlignment="1">
      <alignment horizontal="center" vertical="center"/>
    </xf>
    <xf numFmtId="0" fontId="7" fillId="2" borderId="1" xfId="2" applyFont="1" applyFill="1" applyBorder="1" applyAlignment="1">
      <alignment horizontal="center" vertical="center"/>
    </xf>
    <xf numFmtId="2" fontId="3" fillId="2" borderId="1" xfId="1" applyNumberFormat="1" applyFill="1" applyBorder="1" applyAlignment="1">
      <alignment horizontal="center"/>
    </xf>
    <xf numFmtId="2" fontId="3" fillId="2" borderId="0" xfId="1" applyNumberFormat="1" applyFill="1" applyBorder="1" applyAlignment="1">
      <alignment horizontal="center"/>
    </xf>
    <xf numFmtId="0" fontId="7" fillId="2" borderId="0" xfId="1" applyFont="1" applyFill="1" applyBorder="1" applyAlignment="1">
      <alignment horizontal="center" vertical="center"/>
    </xf>
    <xf numFmtId="0" fontId="7" fillId="2" borderId="1" xfId="1" applyFont="1" applyFill="1" applyBorder="1" applyAlignment="1">
      <alignment horizontal="center" vertical="center"/>
    </xf>
    <xf numFmtId="0" fontId="7" fillId="2" borderId="1" xfId="1" applyFont="1" applyFill="1" applyBorder="1" applyAlignment="1">
      <alignment horizontal="center" vertical="center"/>
    </xf>
    <xf numFmtId="0" fontId="7" fillId="2" borderId="0" xfId="1" applyFont="1" applyFill="1" applyBorder="1" applyAlignment="1">
      <alignment horizontal="center" vertical="center"/>
    </xf>
    <xf numFmtId="0" fontId="7" fillId="2" borderId="0" xfId="1" applyFont="1" applyFill="1" applyBorder="1" applyAlignment="1">
      <alignment horizontal="center" vertical="center" wrapText="1"/>
    </xf>
    <xf numFmtId="0" fontId="7" fillId="2" borderId="0" xfId="1" applyFont="1" applyFill="1" applyBorder="1" applyAlignment="1">
      <alignment horizontal="center" vertical="center" wrapText="1"/>
    </xf>
    <xf numFmtId="0" fontId="3" fillId="0" borderId="0" xfId="1" applyFont="1"/>
    <xf numFmtId="0" fontId="6" fillId="2" borderId="2" xfId="1" applyFont="1" applyFill="1" applyBorder="1" applyAlignment="1">
      <alignment horizontal="right"/>
    </xf>
    <xf numFmtId="0" fontId="6" fillId="2" borderId="0" xfId="1" applyFont="1" applyFill="1" applyBorder="1" applyAlignment="1">
      <alignment horizontal="right"/>
    </xf>
    <xf numFmtId="0" fontId="6" fillId="2" borderId="1" xfId="1" applyFont="1" applyFill="1" applyBorder="1" applyAlignment="1">
      <alignment horizontal="right"/>
    </xf>
    <xf numFmtId="0" fontId="8" fillId="2" borderId="1" xfId="1" applyFont="1" applyFill="1" applyBorder="1" applyAlignment="1">
      <alignment horizontal="center"/>
    </xf>
    <xf numFmtId="0" fontId="8" fillId="2" borderId="0" xfId="1" applyFont="1" applyFill="1" applyBorder="1" applyAlignment="1">
      <alignment horizontal="center"/>
    </xf>
    <xf numFmtId="0" fontId="4" fillId="2" borderId="0" xfId="1" applyFont="1" applyFill="1" applyBorder="1" applyAlignment="1">
      <alignment horizontal="center"/>
    </xf>
    <xf numFmtId="0" fontId="4" fillId="2" borderId="1" xfId="1" applyFont="1" applyFill="1" applyBorder="1" applyAlignment="1">
      <alignment horizontal="center"/>
    </xf>
    <xf numFmtId="0" fontId="3" fillId="0" borderId="0" xfId="1" quotePrefix="1"/>
    <xf numFmtId="2" fontId="3" fillId="3" borderId="0" xfId="2" applyNumberFormat="1" applyFill="1" applyBorder="1" applyAlignment="1">
      <alignment horizontal="center"/>
    </xf>
    <xf numFmtId="2" fontId="3" fillId="3" borderId="0" xfId="1" applyNumberFormat="1" applyFill="1" applyBorder="1" applyAlignment="1">
      <alignment horizontal="center"/>
    </xf>
    <xf numFmtId="0" fontId="4" fillId="2" borderId="0" xfId="2" applyFont="1" applyFill="1" applyBorder="1" applyAlignment="1">
      <alignment horizontal="center" vertical="center"/>
    </xf>
    <xf numFmtId="2" fontId="3" fillId="2" borderId="0" xfId="2" applyNumberFormat="1" applyFill="1" applyBorder="1" applyAlignment="1">
      <alignment horizontal="center" vertical="center"/>
    </xf>
    <xf numFmtId="0" fontId="0" fillId="2" borderId="0" xfId="0" applyFill="1" applyAlignment="1">
      <alignment vertical="center"/>
    </xf>
    <xf numFmtId="2" fontId="3" fillId="2" borderId="0" xfId="1" applyNumberFormat="1" applyFill="1" applyBorder="1" applyAlignment="1">
      <alignment horizontal="center" vertical="center"/>
    </xf>
    <xf numFmtId="0" fontId="3" fillId="0" borderId="0" xfId="2" applyAlignment="1">
      <alignment vertical="center"/>
    </xf>
    <xf numFmtId="16" fontId="7" fillId="0" borderId="0" xfId="2" quotePrefix="1" applyNumberFormat="1" applyFont="1" applyFill="1" applyBorder="1" applyAlignment="1">
      <alignment horizontal="center" vertical="center"/>
    </xf>
    <xf numFmtId="0" fontId="7" fillId="0" borderId="0" xfId="2" applyFont="1" applyFill="1" applyBorder="1" applyAlignment="1">
      <alignment horizontal="center" vertical="center"/>
    </xf>
    <xf numFmtId="0" fontId="7" fillId="0" borderId="0" xfId="2" applyFont="1" applyFill="1" applyBorder="1" applyAlignment="1">
      <alignment horizontal="center" vertical="center" wrapText="1"/>
    </xf>
    <xf numFmtId="2" fontId="3" fillId="0" borderId="0" xfId="1" applyNumberFormat="1" applyFill="1" applyBorder="1" applyAlignment="1">
      <alignment horizontal="center" vertical="center"/>
    </xf>
    <xf numFmtId="2" fontId="3" fillId="0" borderId="0" xfId="2" applyNumberFormat="1" applyFill="1" applyBorder="1" applyAlignment="1">
      <alignment horizontal="center" vertical="center"/>
    </xf>
    <xf numFmtId="0" fontId="3" fillId="0" borderId="0" xfId="1" applyFill="1" applyBorder="1"/>
    <xf numFmtId="0" fontId="3" fillId="0" borderId="0" xfId="2" applyFill="1" applyBorder="1"/>
    <xf numFmtId="0" fontId="6" fillId="2" borderId="2" xfId="2" applyFont="1" applyFill="1" applyBorder="1" applyAlignment="1">
      <alignment horizontal="right" vertical="center"/>
    </xf>
    <xf numFmtId="0" fontId="6" fillId="2" borderId="0" xfId="2" applyFont="1" applyFill="1" applyBorder="1" applyAlignment="1">
      <alignment horizontal="right" vertical="center"/>
    </xf>
    <xf numFmtId="16" fontId="7" fillId="0" borderId="0" xfId="1" quotePrefix="1" applyNumberFormat="1" applyFont="1" applyFill="1" applyBorder="1" applyAlignment="1">
      <alignment horizontal="center" vertical="center"/>
    </xf>
    <xf numFmtId="0" fontId="7" fillId="0" borderId="0" xfId="1" applyFont="1" applyFill="1" applyBorder="1" applyAlignment="1">
      <alignment horizontal="center" vertical="center" wrapText="1"/>
    </xf>
    <xf numFmtId="0" fontId="6" fillId="2" borderId="1" xfId="2" applyFont="1" applyFill="1" applyBorder="1" applyAlignment="1">
      <alignment horizontal="right" vertical="center"/>
    </xf>
    <xf numFmtId="0" fontId="8" fillId="2" borderId="1" xfId="2" applyFont="1" applyFill="1" applyBorder="1" applyAlignment="1">
      <alignment horizontal="center" vertical="center"/>
    </xf>
    <xf numFmtId="0" fontId="12" fillId="0" borderId="0" xfId="0" applyFont="1"/>
    <xf numFmtId="0" fontId="12"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0" fillId="4" borderId="0" xfId="0" applyFill="1" applyAlignment="1">
      <alignment vertical="center"/>
    </xf>
    <xf numFmtId="0" fontId="7" fillId="2" borderId="2" xfId="2" applyFont="1" applyFill="1" applyBorder="1" applyAlignment="1">
      <alignment horizontal="center" vertical="center"/>
    </xf>
    <xf numFmtId="16" fontId="7" fillId="2" borderId="0" xfId="2" quotePrefix="1" applyNumberFormat="1" applyFont="1" applyFill="1" applyBorder="1" applyAlignment="1">
      <alignment horizontal="center" vertical="center"/>
    </xf>
    <xf numFmtId="0" fontId="7" fillId="2" borderId="0" xfId="2" applyFont="1" applyFill="1" applyBorder="1" applyAlignment="1">
      <alignment horizontal="center" vertical="center"/>
    </xf>
    <xf numFmtId="0" fontId="7" fillId="2" borderId="1" xfId="2" applyFont="1" applyFill="1" applyBorder="1" applyAlignment="1">
      <alignment horizontal="center" vertical="center"/>
    </xf>
    <xf numFmtId="0" fontId="7" fillId="2" borderId="0" xfId="2" applyFont="1" applyFill="1" applyBorder="1" applyAlignment="1">
      <alignment horizontal="center" vertical="center" wrapText="1"/>
    </xf>
    <xf numFmtId="0" fontId="7" fillId="2" borderId="0" xfId="2" quotePrefix="1" applyFont="1" applyFill="1" applyBorder="1" applyAlignment="1">
      <alignment horizontal="center" vertical="center"/>
    </xf>
    <xf numFmtId="14" fontId="7" fillId="2" borderId="0" xfId="2" quotePrefix="1" applyNumberFormat="1" applyFont="1" applyFill="1" applyBorder="1" applyAlignment="1">
      <alignment horizontal="center" vertical="center"/>
    </xf>
    <xf numFmtId="0" fontId="7" fillId="2" borderId="0" xfId="2" quotePrefix="1" applyNumberFormat="1" applyFont="1" applyFill="1" applyBorder="1" applyAlignment="1">
      <alignment horizontal="center" vertical="center"/>
    </xf>
    <xf numFmtId="0" fontId="7" fillId="0" borderId="1" xfId="2" applyFont="1" applyFill="1" applyBorder="1" applyAlignment="1">
      <alignment horizontal="center" vertical="center"/>
    </xf>
    <xf numFmtId="0" fontId="7" fillId="2" borderId="1" xfId="1" applyFont="1" applyFill="1" applyBorder="1" applyAlignment="1">
      <alignment horizontal="center" vertical="center"/>
    </xf>
    <xf numFmtId="0" fontId="7" fillId="2" borderId="0" xfId="1" applyFont="1" applyFill="1" applyBorder="1" applyAlignment="1">
      <alignment horizontal="center" vertical="center" wrapText="1"/>
    </xf>
    <xf numFmtId="0" fontId="7" fillId="2" borderId="0" xfId="1" applyFont="1" applyFill="1" applyBorder="1" applyAlignment="1">
      <alignment horizontal="center" vertical="center"/>
    </xf>
    <xf numFmtId="16" fontId="7" fillId="2" borderId="0" xfId="1" quotePrefix="1" applyNumberFormat="1" applyFont="1" applyFill="1" applyBorder="1" applyAlignment="1">
      <alignment horizontal="center" vertical="center"/>
    </xf>
    <xf numFmtId="0" fontId="7" fillId="2" borderId="2" xfId="1" applyFont="1" applyFill="1" applyBorder="1" applyAlignment="1">
      <alignment horizontal="center" vertical="center"/>
    </xf>
    <xf numFmtId="0" fontId="7" fillId="2" borderId="2" xfId="1" applyFont="1" applyFill="1" applyBorder="1" applyAlignment="1">
      <alignment horizontal="center"/>
    </xf>
    <xf numFmtId="0" fontId="7" fillId="2" borderId="1" xfId="2" applyFont="1" applyFill="1" applyBorder="1" applyAlignment="1">
      <alignment horizontal="center"/>
    </xf>
    <xf numFmtId="0" fontId="7" fillId="2" borderId="2" xfId="2" applyFont="1" applyFill="1" applyBorder="1" applyAlignment="1">
      <alignment horizontal="center"/>
    </xf>
    <xf numFmtId="0" fontId="7" fillId="2" borderId="0" xfId="2" applyFont="1" applyFill="1" applyBorder="1" applyAlignment="1">
      <alignment horizontal="center"/>
    </xf>
    <xf numFmtId="0" fontId="7" fillId="2" borderId="0" xfId="2" applyFont="1" applyFill="1" applyBorder="1" applyAlignment="1">
      <alignment horizontal="center" wrapText="1"/>
    </xf>
  </cellXfs>
  <cellStyles count="5">
    <cellStyle name="標準" xfId="0" builtinId="0"/>
    <cellStyle name="標準 2" xfId="1"/>
    <cellStyle name="標準 3" xfId="2"/>
    <cellStyle name="標準 4" xfId="3"/>
    <cellStyle name="標準 5" xfId="4"/>
  </cellStyles>
  <dxfs count="0"/>
  <tableStyles count="0" defaultTableStyle="TableStyleMedium2" defaultPivotStyle="PivotStyleLight16"/>
  <colors>
    <mruColors>
      <color rgb="FFFF99CC"/>
      <color rgb="FFFF33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C111"/>
  <sheetViews>
    <sheetView tabSelected="1" topLeftCell="AB1" zoomScaleNormal="100" workbookViewId="0">
      <selection activeCell="AJ3" sqref="AJ3:AM3"/>
    </sheetView>
  </sheetViews>
  <sheetFormatPr defaultColWidth="10" defaultRowHeight="18.75"/>
  <cols>
    <col min="1" max="1" width="14.25" style="11" customWidth="1"/>
    <col min="2" max="15" width="7.625" style="11" customWidth="1"/>
    <col min="16" max="39" width="7.625" style="10" customWidth="1"/>
    <col min="40" max="41" width="7.625" style="53" customWidth="1"/>
    <col min="42" max="42" width="7.625" style="54" customWidth="1"/>
    <col min="43" max="43" width="14.25" style="11" customWidth="1"/>
    <col min="44" max="49" width="7.625" style="11" customWidth="1"/>
    <col min="50" max="53" width="7.625" style="10" customWidth="1"/>
    <col min="54" max="55" width="7.625" customWidth="1"/>
    <col min="56" max="56" width="7.625" style="11" customWidth="1"/>
    <col min="57" max="16384" width="10" style="11"/>
  </cols>
  <sheetData>
    <row r="1" spans="1:55">
      <c r="A1" s="62" t="s">
        <v>143</v>
      </c>
      <c r="AD1" s="32"/>
      <c r="AQ1" s="61" t="s">
        <v>142</v>
      </c>
    </row>
    <row r="2" spans="1:55">
      <c r="AD2" s="40"/>
      <c r="AJ2" s="32"/>
      <c r="AK2" s="32"/>
    </row>
    <row r="3" spans="1:55" s="47" customFormat="1" ht="12.75">
      <c r="A3" s="55" t="s">
        <v>3</v>
      </c>
      <c r="B3" s="66" t="s">
        <v>74</v>
      </c>
      <c r="C3" s="66"/>
      <c r="D3" s="66" t="s">
        <v>75</v>
      </c>
      <c r="E3" s="66"/>
      <c r="F3" s="66" t="s">
        <v>56</v>
      </c>
      <c r="G3" s="66"/>
      <c r="H3" s="66" t="s">
        <v>68</v>
      </c>
      <c r="I3" s="66"/>
      <c r="J3" s="66" t="s">
        <v>71</v>
      </c>
      <c r="K3" s="66"/>
      <c r="L3" s="66" t="s">
        <v>73</v>
      </c>
      <c r="M3" s="66"/>
      <c r="N3" s="66" t="s">
        <v>72</v>
      </c>
      <c r="O3" s="66"/>
      <c r="P3" s="79" t="s">
        <v>121</v>
      </c>
      <c r="Q3" s="79"/>
      <c r="R3" s="79" t="s">
        <v>120</v>
      </c>
      <c r="S3" s="79"/>
      <c r="T3" s="79" t="s">
        <v>124</v>
      </c>
      <c r="U3" s="79"/>
      <c r="V3" s="79" t="s">
        <v>123</v>
      </c>
      <c r="W3" s="79"/>
      <c r="X3" s="79" t="s">
        <v>122</v>
      </c>
      <c r="Y3" s="79"/>
      <c r="Z3" s="79" t="s">
        <v>119</v>
      </c>
      <c r="AA3" s="79"/>
      <c r="AB3" s="79" t="s">
        <v>118</v>
      </c>
      <c r="AC3" s="79"/>
      <c r="AD3" s="79" t="s">
        <v>117</v>
      </c>
      <c r="AE3" s="79"/>
      <c r="AF3" s="79" t="s">
        <v>136</v>
      </c>
      <c r="AG3" s="79"/>
      <c r="AH3" s="79" t="s">
        <v>137</v>
      </c>
      <c r="AI3" s="79"/>
      <c r="AJ3" s="79" t="s">
        <v>96</v>
      </c>
      <c r="AK3" s="79"/>
      <c r="AL3" s="79" t="s">
        <v>95</v>
      </c>
      <c r="AM3" s="79"/>
      <c r="AN3" s="20"/>
      <c r="AO3" s="20"/>
      <c r="AP3" s="49"/>
      <c r="AQ3" s="55" t="s">
        <v>3</v>
      </c>
      <c r="AR3" s="66" t="s">
        <v>141</v>
      </c>
      <c r="AS3" s="66"/>
      <c r="AT3" s="66" t="s">
        <v>140</v>
      </c>
      <c r="AU3" s="66"/>
      <c r="AV3" s="66" t="s">
        <v>67</v>
      </c>
      <c r="AW3" s="66"/>
      <c r="AX3" s="79" t="s">
        <v>138</v>
      </c>
      <c r="AY3" s="79"/>
      <c r="AZ3" s="79" t="s">
        <v>139</v>
      </c>
      <c r="BA3" s="79"/>
      <c r="BB3" s="66" t="s">
        <v>127</v>
      </c>
      <c r="BC3" s="66"/>
    </row>
    <row r="4" spans="1:55" s="47" customFormat="1" ht="12.75">
      <c r="A4" s="56" t="s">
        <v>5</v>
      </c>
      <c r="B4" s="71" t="s">
        <v>6</v>
      </c>
      <c r="C4" s="71"/>
      <c r="D4" s="67" t="s">
        <v>7</v>
      </c>
      <c r="E4" s="67"/>
      <c r="F4" s="68" t="s">
        <v>8</v>
      </c>
      <c r="G4" s="68"/>
      <c r="H4" s="68" t="s">
        <v>33</v>
      </c>
      <c r="I4" s="68"/>
      <c r="J4" s="71" t="s">
        <v>9</v>
      </c>
      <c r="K4" s="71"/>
      <c r="L4" s="67" t="s">
        <v>10</v>
      </c>
      <c r="M4" s="67"/>
      <c r="N4" s="67" t="s">
        <v>10</v>
      </c>
      <c r="O4" s="67"/>
      <c r="P4" s="78" t="s">
        <v>113</v>
      </c>
      <c r="Q4" s="78"/>
      <c r="R4" s="78" t="s">
        <v>112</v>
      </c>
      <c r="S4" s="78"/>
      <c r="T4" s="78" t="s">
        <v>116</v>
      </c>
      <c r="U4" s="78"/>
      <c r="V4" s="78" t="s">
        <v>115</v>
      </c>
      <c r="W4" s="78"/>
      <c r="X4" s="78" t="s">
        <v>114</v>
      </c>
      <c r="Y4" s="78"/>
      <c r="Z4" s="78" t="s">
        <v>125</v>
      </c>
      <c r="AA4" s="78"/>
      <c r="AB4" s="78" t="s">
        <v>125</v>
      </c>
      <c r="AC4" s="78"/>
      <c r="AD4" s="78" t="s">
        <v>111</v>
      </c>
      <c r="AE4" s="78"/>
      <c r="AF4" s="78" t="s">
        <v>10</v>
      </c>
      <c r="AG4" s="78"/>
      <c r="AH4" s="78" t="s">
        <v>126</v>
      </c>
      <c r="AI4" s="78"/>
      <c r="AJ4" s="78" t="s">
        <v>91</v>
      </c>
      <c r="AK4" s="78"/>
      <c r="AL4" s="78" t="s">
        <v>90</v>
      </c>
      <c r="AM4" s="78"/>
      <c r="AN4" s="57"/>
      <c r="AO4" s="57"/>
      <c r="AP4" s="48"/>
      <c r="AQ4" s="56" t="s">
        <v>5</v>
      </c>
      <c r="AR4" s="72" t="s">
        <v>48</v>
      </c>
      <c r="AS4" s="73"/>
      <c r="AT4" s="72" t="s">
        <v>48</v>
      </c>
      <c r="AU4" s="73"/>
      <c r="AV4" s="67" t="s">
        <v>47</v>
      </c>
      <c r="AW4" s="67"/>
      <c r="AX4" s="78" t="s">
        <v>125</v>
      </c>
      <c r="AY4" s="78"/>
      <c r="AZ4" s="78" t="s">
        <v>125</v>
      </c>
      <c r="BA4" s="78"/>
      <c r="BB4" s="67" t="s">
        <v>47</v>
      </c>
      <c r="BC4" s="67"/>
    </row>
    <row r="5" spans="1:55" s="47" customFormat="1" ht="12.75">
      <c r="A5" s="56" t="s">
        <v>12</v>
      </c>
      <c r="B5" s="68" t="s">
        <v>13</v>
      </c>
      <c r="C5" s="68"/>
      <c r="D5" s="68" t="s">
        <v>13</v>
      </c>
      <c r="E5" s="68"/>
      <c r="F5" s="68" t="s">
        <v>14</v>
      </c>
      <c r="G5" s="68"/>
      <c r="H5" s="68" t="s">
        <v>14</v>
      </c>
      <c r="I5" s="68"/>
      <c r="J5" s="68" t="s">
        <v>14</v>
      </c>
      <c r="K5" s="68"/>
      <c r="L5" s="68" t="s">
        <v>14</v>
      </c>
      <c r="M5" s="68"/>
      <c r="N5" s="68" t="s">
        <v>14</v>
      </c>
      <c r="O5" s="68"/>
      <c r="P5" s="77" t="s">
        <v>14</v>
      </c>
      <c r="Q5" s="77"/>
      <c r="R5" s="77" t="s">
        <v>14</v>
      </c>
      <c r="S5" s="77"/>
      <c r="T5" s="77" t="s">
        <v>14</v>
      </c>
      <c r="U5" s="77"/>
      <c r="V5" s="77" t="s">
        <v>14</v>
      </c>
      <c r="W5" s="77"/>
      <c r="X5" s="77" t="s">
        <v>14</v>
      </c>
      <c r="Y5" s="77"/>
      <c r="Z5" s="77"/>
      <c r="AA5" s="77"/>
      <c r="AB5" s="77"/>
      <c r="AC5" s="77"/>
      <c r="AD5" s="77" t="s">
        <v>14</v>
      </c>
      <c r="AE5" s="77"/>
      <c r="AF5" s="77" t="s">
        <v>14</v>
      </c>
      <c r="AG5" s="77"/>
      <c r="AH5" s="77" t="s">
        <v>14</v>
      </c>
      <c r="AI5" s="77"/>
      <c r="AJ5" s="77"/>
      <c r="AK5" s="77"/>
      <c r="AL5" s="77"/>
      <c r="AM5" s="77"/>
      <c r="AN5" s="20"/>
      <c r="AO5" s="20"/>
      <c r="AP5" s="49"/>
      <c r="AQ5" s="56" t="s">
        <v>12</v>
      </c>
      <c r="AR5" s="68" t="s">
        <v>45</v>
      </c>
      <c r="AS5" s="68"/>
      <c r="AT5" s="68" t="s">
        <v>45</v>
      </c>
      <c r="AU5" s="68"/>
      <c r="AV5" s="68"/>
      <c r="AW5" s="68"/>
      <c r="AX5" s="77"/>
      <c r="AY5" s="77"/>
      <c r="AZ5" s="77"/>
      <c r="BA5" s="77"/>
      <c r="BB5" s="68" t="s">
        <v>129</v>
      </c>
      <c r="BC5" s="68"/>
    </row>
    <row r="6" spans="1:55" s="47" customFormat="1" ht="12.75">
      <c r="A6" s="56" t="s">
        <v>15</v>
      </c>
      <c r="B6" s="68" t="s">
        <v>16</v>
      </c>
      <c r="C6" s="68"/>
      <c r="D6" s="68" t="s">
        <v>16</v>
      </c>
      <c r="E6" s="68"/>
      <c r="F6" s="68" t="s">
        <v>17</v>
      </c>
      <c r="G6" s="68"/>
      <c r="H6" s="68" t="s">
        <v>17</v>
      </c>
      <c r="I6" s="68"/>
      <c r="J6" s="68" t="s">
        <v>17</v>
      </c>
      <c r="K6" s="68"/>
      <c r="L6" s="68" t="s">
        <v>18</v>
      </c>
      <c r="M6" s="68"/>
      <c r="N6" s="68" t="s">
        <v>18</v>
      </c>
      <c r="O6" s="68"/>
      <c r="P6" s="77" t="s">
        <v>110</v>
      </c>
      <c r="Q6" s="77"/>
      <c r="R6" s="77" t="s">
        <v>110</v>
      </c>
      <c r="S6" s="77"/>
      <c r="T6" s="77" t="s">
        <v>110</v>
      </c>
      <c r="U6" s="77"/>
      <c r="V6" s="77" t="s">
        <v>110</v>
      </c>
      <c r="W6" s="77"/>
      <c r="X6" s="77" t="s">
        <v>110</v>
      </c>
      <c r="Y6" s="77"/>
      <c r="Z6" s="77" t="s">
        <v>85</v>
      </c>
      <c r="AA6" s="77"/>
      <c r="AB6" s="77" t="s">
        <v>85</v>
      </c>
      <c r="AC6" s="77"/>
      <c r="AD6" s="77" t="s">
        <v>85</v>
      </c>
      <c r="AE6" s="77"/>
      <c r="AF6" s="77" t="s">
        <v>110</v>
      </c>
      <c r="AG6" s="77"/>
      <c r="AH6" s="77" t="s">
        <v>110</v>
      </c>
      <c r="AI6" s="77"/>
      <c r="AJ6" s="77" t="s">
        <v>87</v>
      </c>
      <c r="AK6" s="77"/>
      <c r="AL6" s="77" t="s">
        <v>86</v>
      </c>
      <c r="AM6" s="77"/>
      <c r="AN6" s="20"/>
      <c r="AO6" s="20"/>
      <c r="AP6" s="49"/>
      <c r="AQ6" s="56" t="s">
        <v>15</v>
      </c>
      <c r="AR6" s="68" t="s">
        <v>43</v>
      </c>
      <c r="AS6" s="68"/>
      <c r="AT6" s="68" t="s">
        <v>43</v>
      </c>
      <c r="AU6" s="68"/>
      <c r="AV6" s="68" t="s">
        <v>43</v>
      </c>
      <c r="AW6" s="68"/>
      <c r="AX6" s="77" t="s">
        <v>109</v>
      </c>
      <c r="AY6" s="77"/>
      <c r="AZ6" s="77" t="s">
        <v>85</v>
      </c>
      <c r="BA6" s="77"/>
      <c r="BB6" s="68" t="s">
        <v>43</v>
      </c>
      <c r="BC6" s="68"/>
    </row>
    <row r="7" spans="1:55" s="47" customFormat="1" ht="12.75" customHeight="1">
      <c r="A7" s="56" t="s">
        <v>19</v>
      </c>
      <c r="B7" s="70" t="s">
        <v>20</v>
      </c>
      <c r="C7" s="70"/>
      <c r="D7" s="70" t="s">
        <v>20</v>
      </c>
      <c r="E7" s="70"/>
      <c r="F7" s="70" t="s">
        <v>21</v>
      </c>
      <c r="G7" s="70"/>
      <c r="H7" s="70" t="s">
        <v>21</v>
      </c>
      <c r="I7" s="70"/>
      <c r="J7" s="70" t="s">
        <v>22</v>
      </c>
      <c r="K7" s="70"/>
      <c r="L7" s="70" t="s">
        <v>22</v>
      </c>
      <c r="M7" s="70"/>
      <c r="N7" s="70" t="s">
        <v>22</v>
      </c>
      <c r="O7" s="70"/>
      <c r="P7" s="76" t="s">
        <v>108</v>
      </c>
      <c r="Q7" s="76"/>
      <c r="R7" s="76" t="s">
        <v>108</v>
      </c>
      <c r="S7" s="76"/>
      <c r="T7" s="76" t="s">
        <v>108</v>
      </c>
      <c r="U7" s="76"/>
      <c r="V7" s="76" t="s">
        <v>108</v>
      </c>
      <c r="W7" s="76"/>
      <c r="X7" s="76" t="s">
        <v>108</v>
      </c>
      <c r="Y7" s="76"/>
      <c r="Z7" s="76"/>
      <c r="AA7" s="76"/>
      <c r="AB7" s="76"/>
      <c r="AC7" s="76"/>
      <c r="AD7" s="76" t="s">
        <v>22</v>
      </c>
      <c r="AE7" s="76"/>
      <c r="AF7" s="76" t="s">
        <v>22</v>
      </c>
      <c r="AG7" s="76"/>
      <c r="AH7" s="76" t="s">
        <v>22</v>
      </c>
      <c r="AI7" s="76"/>
      <c r="AJ7" s="76"/>
      <c r="AK7" s="76"/>
      <c r="AL7" s="76"/>
      <c r="AM7" s="76"/>
      <c r="AN7" s="58"/>
      <c r="AO7" s="58"/>
      <c r="AP7" s="50"/>
      <c r="AQ7" s="56" t="s">
        <v>19</v>
      </c>
      <c r="AR7" s="70"/>
      <c r="AS7" s="70"/>
      <c r="AT7" s="70"/>
      <c r="AU7" s="70"/>
      <c r="AV7" s="70"/>
      <c r="AW7" s="70"/>
      <c r="AX7" s="76"/>
      <c r="AY7" s="76"/>
      <c r="AZ7" s="76"/>
      <c r="BA7" s="76"/>
      <c r="BB7" s="70"/>
      <c r="BC7" s="70"/>
    </row>
    <row r="8" spans="1:55" s="47" customFormat="1" ht="12.75">
      <c r="A8" s="56" t="s">
        <v>24</v>
      </c>
      <c r="B8" s="68" t="s">
        <v>25</v>
      </c>
      <c r="C8" s="68"/>
      <c r="D8" s="68" t="s">
        <v>25</v>
      </c>
      <c r="E8" s="68"/>
      <c r="F8" s="68" t="s">
        <v>25</v>
      </c>
      <c r="G8" s="68"/>
      <c r="H8" s="68" t="s">
        <v>25</v>
      </c>
      <c r="I8" s="68"/>
      <c r="J8" s="68" t="s">
        <v>25</v>
      </c>
      <c r="K8" s="68"/>
      <c r="L8" s="68" t="s">
        <v>41</v>
      </c>
      <c r="M8" s="68"/>
      <c r="N8" s="68" t="s">
        <v>41</v>
      </c>
      <c r="O8" s="68"/>
      <c r="P8" s="29"/>
      <c r="Q8" s="29"/>
      <c r="R8" s="29"/>
      <c r="S8" s="29"/>
      <c r="T8" s="77"/>
      <c r="U8" s="77"/>
      <c r="V8" s="77"/>
      <c r="W8" s="77"/>
      <c r="X8" s="77"/>
      <c r="Y8" s="77"/>
      <c r="Z8" s="77"/>
      <c r="AA8" s="77"/>
      <c r="AB8" s="77"/>
      <c r="AC8" s="77"/>
      <c r="AD8" s="77"/>
      <c r="AE8" s="77"/>
      <c r="AF8" s="77" t="s">
        <v>107</v>
      </c>
      <c r="AG8" s="77"/>
      <c r="AH8" s="77" t="s">
        <v>107</v>
      </c>
      <c r="AI8" s="77"/>
      <c r="AJ8" s="77"/>
      <c r="AK8" s="77"/>
      <c r="AL8" s="77"/>
      <c r="AM8" s="77"/>
      <c r="AN8" s="20"/>
      <c r="AO8" s="20"/>
      <c r="AP8" s="49"/>
      <c r="AQ8" s="56" t="s">
        <v>24</v>
      </c>
      <c r="AR8" s="68" t="s">
        <v>25</v>
      </c>
      <c r="AS8" s="68"/>
      <c r="AT8" s="68" t="s">
        <v>25</v>
      </c>
      <c r="AU8" s="68"/>
      <c r="AV8" s="68"/>
      <c r="AW8" s="68"/>
      <c r="AX8" s="77"/>
      <c r="AY8" s="77"/>
      <c r="AZ8" s="77"/>
      <c r="BA8" s="77"/>
      <c r="BB8" s="68"/>
      <c r="BC8" s="68"/>
    </row>
    <row r="9" spans="1:55" s="47" customFormat="1" ht="12.75">
      <c r="A9" s="59" t="s">
        <v>27</v>
      </c>
      <c r="B9" s="69" t="s">
        <v>34</v>
      </c>
      <c r="C9" s="69"/>
      <c r="D9" s="74" t="s">
        <v>35</v>
      </c>
      <c r="E9" s="74"/>
      <c r="F9" s="69" t="s">
        <v>59</v>
      </c>
      <c r="G9" s="69"/>
      <c r="H9" s="69" t="s">
        <v>130</v>
      </c>
      <c r="I9" s="69"/>
      <c r="J9" s="69" t="s">
        <v>28</v>
      </c>
      <c r="K9" s="69"/>
      <c r="L9" s="69" t="s">
        <v>58</v>
      </c>
      <c r="M9" s="69"/>
      <c r="N9" s="69" t="s">
        <v>58</v>
      </c>
      <c r="O9" s="69"/>
      <c r="P9" s="75" t="s">
        <v>105</v>
      </c>
      <c r="Q9" s="75"/>
      <c r="R9" s="75" t="s">
        <v>105</v>
      </c>
      <c r="S9" s="75"/>
      <c r="T9" s="75" t="s">
        <v>106</v>
      </c>
      <c r="U9" s="75"/>
      <c r="V9" s="75" t="s">
        <v>106</v>
      </c>
      <c r="W9" s="75"/>
      <c r="X9" s="75" t="s">
        <v>106</v>
      </c>
      <c r="Y9" s="75"/>
      <c r="Z9" s="75" t="s">
        <v>104</v>
      </c>
      <c r="AA9" s="75"/>
      <c r="AB9" s="75" t="s">
        <v>104</v>
      </c>
      <c r="AC9" s="75"/>
      <c r="AD9" s="75" t="s">
        <v>101</v>
      </c>
      <c r="AE9" s="75"/>
      <c r="AF9" s="75" t="s">
        <v>102</v>
      </c>
      <c r="AG9" s="75"/>
      <c r="AH9" s="75" t="s">
        <v>102</v>
      </c>
      <c r="AI9" s="75"/>
      <c r="AJ9" s="75" t="s">
        <v>79</v>
      </c>
      <c r="AK9" s="75"/>
      <c r="AL9" s="75" t="s">
        <v>79</v>
      </c>
      <c r="AM9" s="75"/>
      <c r="AN9" s="20"/>
      <c r="AO9" s="20"/>
      <c r="AP9" s="49"/>
      <c r="AQ9" s="59" t="s">
        <v>27</v>
      </c>
      <c r="AR9" s="69" t="s">
        <v>0</v>
      </c>
      <c r="AS9" s="69"/>
      <c r="AT9" s="69" t="s">
        <v>0</v>
      </c>
      <c r="AU9" s="69"/>
      <c r="AV9" s="69" t="s">
        <v>64</v>
      </c>
      <c r="AW9" s="69"/>
      <c r="AX9" s="75" t="s">
        <v>100</v>
      </c>
      <c r="AY9" s="75"/>
      <c r="AZ9" s="75" t="s">
        <v>103</v>
      </c>
      <c r="BA9" s="75"/>
      <c r="BB9" s="69" t="s">
        <v>128</v>
      </c>
      <c r="BC9" s="69"/>
    </row>
    <row r="10" spans="1:55" s="47" customFormat="1" ht="12.75">
      <c r="A10" s="60" t="s">
        <v>29</v>
      </c>
      <c r="B10" s="23" t="s">
        <v>30</v>
      </c>
      <c r="C10" s="23" t="s">
        <v>1</v>
      </c>
      <c r="D10" s="23" t="s">
        <v>30</v>
      </c>
      <c r="E10" s="23" t="s">
        <v>1</v>
      </c>
      <c r="F10" s="23" t="s">
        <v>30</v>
      </c>
      <c r="G10" s="23" t="s">
        <v>1</v>
      </c>
      <c r="H10" s="23" t="s">
        <v>30</v>
      </c>
      <c r="I10" s="23" t="s">
        <v>1</v>
      </c>
      <c r="J10" s="23" t="s">
        <v>30</v>
      </c>
      <c r="K10" s="23" t="s">
        <v>1</v>
      </c>
      <c r="L10" s="23" t="s">
        <v>30</v>
      </c>
      <c r="M10" s="23" t="s">
        <v>1</v>
      </c>
      <c r="N10" s="23" t="s">
        <v>30</v>
      </c>
      <c r="O10" s="23" t="s">
        <v>1</v>
      </c>
      <c r="P10" s="28" t="s">
        <v>30</v>
      </c>
      <c r="Q10" s="28" t="s">
        <v>1</v>
      </c>
      <c r="R10" s="28" t="s">
        <v>30</v>
      </c>
      <c r="S10" s="28" t="s">
        <v>1</v>
      </c>
      <c r="T10" s="28" t="s">
        <v>30</v>
      </c>
      <c r="U10" s="28" t="s">
        <v>1</v>
      </c>
      <c r="V10" s="28" t="s">
        <v>30</v>
      </c>
      <c r="W10" s="28" t="s">
        <v>1</v>
      </c>
      <c r="X10" s="28" t="s">
        <v>30</v>
      </c>
      <c r="Y10" s="28" t="s">
        <v>1</v>
      </c>
      <c r="Z10" s="28" t="s">
        <v>30</v>
      </c>
      <c r="AA10" s="28" t="s">
        <v>1</v>
      </c>
      <c r="AB10" s="28" t="s">
        <v>30</v>
      </c>
      <c r="AC10" s="28" t="s">
        <v>1</v>
      </c>
      <c r="AD10" s="28" t="s">
        <v>30</v>
      </c>
      <c r="AE10" s="28" t="s">
        <v>1</v>
      </c>
      <c r="AF10" s="28" t="s">
        <v>30</v>
      </c>
      <c r="AG10" s="28" t="s">
        <v>1</v>
      </c>
      <c r="AH10" s="28" t="s">
        <v>30</v>
      </c>
      <c r="AI10" s="28" t="s">
        <v>1</v>
      </c>
      <c r="AJ10" s="28" t="s">
        <v>30</v>
      </c>
      <c r="AK10" s="28" t="s">
        <v>1</v>
      </c>
      <c r="AL10" s="28" t="s">
        <v>30</v>
      </c>
      <c r="AM10" s="28" t="s">
        <v>1</v>
      </c>
      <c r="AN10" s="20"/>
      <c r="AO10" s="20"/>
      <c r="AP10" s="49"/>
      <c r="AQ10" s="60" t="s">
        <v>29</v>
      </c>
      <c r="AR10" s="23" t="s">
        <v>62</v>
      </c>
      <c r="AS10" s="23" t="s">
        <v>1</v>
      </c>
      <c r="AT10" s="23" t="s">
        <v>62</v>
      </c>
      <c r="AU10" s="23" t="s">
        <v>1</v>
      </c>
      <c r="AV10" s="23" t="s">
        <v>62</v>
      </c>
      <c r="AW10" s="23" t="s">
        <v>1</v>
      </c>
      <c r="AX10" s="28" t="s">
        <v>30</v>
      </c>
      <c r="AY10" s="28" t="s">
        <v>1</v>
      </c>
      <c r="AZ10" s="28" t="s">
        <v>30</v>
      </c>
      <c r="BA10" s="28" t="s">
        <v>1</v>
      </c>
      <c r="BB10" s="23" t="s">
        <v>62</v>
      </c>
      <c r="BC10" s="23" t="s">
        <v>1</v>
      </c>
    </row>
    <row r="11" spans="1:55" ht="12.75">
      <c r="A11" s="5">
        <v>1952</v>
      </c>
      <c r="B11" s="6">
        <v>179.22</v>
      </c>
      <c r="C11" s="6">
        <v>0.42499999999999999</v>
      </c>
      <c r="D11" s="6"/>
      <c r="E11" s="6"/>
      <c r="F11" s="6"/>
      <c r="G11" s="6"/>
      <c r="H11" s="6"/>
      <c r="I11" s="6"/>
      <c r="J11" s="6"/>
      <c r="K11" s="6"/>
      <c r="L11" s="6"/>
      <c r="M11" s="6"/>
      <c r="N11" s="6"/>
      <c r="O11" s="6"/>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0"/>
      <c r="AO11" s="20"/>
      <c r="AP11" s="16"/>
      <c r="AQ11" s="5">
        <v>1952</v>
      </c>
      <c r="AR11" s="6"/>
      <c r="AS11" s="6"/>
      <c r="AT11" s="6"/>
      <c r="AU11" s="6"/>
      <c r="AV11" s="6"/>
      <c r="AW11" s="6"/>
      <c r="AX11" s="29"/>
      <c r="AY11" s="29"/>
      <c r="AZ11" s="29"/>
      <c r="BA11" s="29"/>
      <c r="BB11" s="6"/>
      <c r="BC11" s="6"/>
    </row>
    <row r="12" spans="1:55" ht="12.75">
      <c r="A12" s="5">
        <f t="shared" ref="A12:A43" si="0">+A11+1</f>
        <v>1953</v>
      </c>
      <c r="B12" s="6">
        <v>184.74</v>
      </c>
      <c r="C12" s="6">
        <v>0.53</v>
      </c>
      <c r="D12" s="6"/>
      <c r="E12" s="6"/>
      <c r="F12" s="6"/>
      <c r="G12" s="6"/>
      <c r="H12" s="6"/>
      <c r="I12" s="6"/>
      <c r="J12" s="6"/>
      <c r="K12" s="6"/>
      <c r="L12" s="6"/>
      <c r="M12" s="6"/>
      <c r="N12" s="6"/>
      <c r="O12" s="6"/>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0"/>
      <c r="AO12" s="20"/>
      <c r="AP12" s="16"/>
      <c r="AQ12" s="5">
        <f t="shared" ref="AQ12:AQ75" si="1">+AQ11+1</f>
        <v>1953</v>
      </c>
      <c r="AR12" s="6"/>
      <c r="AS12" s="6"/>
      <c r="AT12" s="6"/>
      <c r="AU12" s="6"/>
      <c r="AV12" s="6"/>
      <c r="AW12" s="6"/>
      <c r="AX12" s="29"/>
      <c r="AY12" s="29"/>
      <c r="AZ12" s="29"/>
      <c r="BA12" s="29"/>
      <c r="BB12" s="6"/>
      <c r="BC12" s="6"/>
    </row>
    <row r="13" spans="1:55" ht="12.75">
      <c r="A13" s="5">
        <f t="shared" si="0"/>
        <v>1954</v>
      </c>
      <c r="B13" s="6">
        <v>226.46</v>
      </c>
      <c r="C13" s="6">
        <v>0.41399999999999998</v>
      </c>
      <c r="D13" s="6"/>
      <c r="E13" s="6"/>
      <c r="F13" s="6"/>
      <c r="G13" s="6"/>
      <c r="H13" s="6"/>
      <c r="I13" s="6"/>
      <c r="J13" s="6"/>
      <c r="K13" s="6"/>
      <c r="L13" s="6"/>
      <c r="M13" s="6"/>
      <c r="N13" s="6"/>
      <c r="O13" s="6"/>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0"/>
      <c r="AO13" s="20"/>
      <c r="AP13" s="16"/>
      <c r="AQ13" s="5">
        <f t="shared" si="1"/>
        <v>1954</v>
      </c>
      <c r="AR13" s="6"/>
      <c r="AS13" s="6"/>
      <c r="AT13" s="6"/>
      <c r="AU13" s="6"/>
      <c r="AV13" s="6"/>
      <c r="AW13" s="6"/>
      <c r="AX13" s="29"/>
      <c r="AY13" s="29"/>
      <c r="AZ13" s="29"/>
      <c r="BA13" s="29"/>
      <c r="BB13" s="6"/>
      <c r="BC13" s="6"/>
    </row>
    <row r="14" spans="1:55" ht="12.75">
      <c r="A14" s="5">
        <f t="shared" si="0"/>
        <v>1955</v>
      </c>
      <c r="B14" s="6">
        <v>187.01</v>
      </c>
      <c r="C14" s="6">
        <v>0.42299999999999999</v>
      </c>
      <c r="D14" s="6"/>
      <c r="E14" s="6"/>
      <c r="F14" s="6"/>
      <c r="G14" s="6"/>
      <c r="H14" s="6"/>
      <c r="I14" s="6"/>
      <c r="J14" s="6"/>
      <c r="K14" s="6"/>
      <c r="L14" s="6"/>
      <c r="M14" s="6"/>
      <c r="N14" s="6"/>
      <c r="O14" s="6"/>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0"/>
      <c r="AO14" s="20"/>
      <c r="AP14" s="16"/>
      <c r="AQ14" s="5">
        <f t="shared" si="1"/>
        <v>1955</v>
      </c>
      <c r="AR14" s="6"/>
      <c r="AS14" s="6"/>
      <c r="AT14" s="6"/>
      <c r="AU14" s="6"/>
      <c r="AV14" s="6"/>
      <c r="AW14" s="6"/>
      <c r="AX14" s="29"/>
      <c r="AY14" s="29"/>
      <c r="AZ14" s="29"/>
      <c r="BA14" s="29"/>
      <c r="BB14" s="6"/>
      <c r="BC14" s="6"/>
    </row>
    <row r="15" spans="1:55" ht="12.75">
      <c r="A15" s="5">
        <f t="shared" si="0"/>
        <v>1956</v>
      </c>
      <c r="B15" s="6">
        <v>470.53</v>
      </c>
      <c r="C15" s="6">
        <v>0.43099999999999999</v>
      </c>
      <c r="D15" s="6"/>
      <c r="E15" s="6"/>
      <c r="F15" s="6"/>
      <c r="G15" s="6"/>
      <c r="H15" s="6"/>
      <c r="I15" s="6"/>
      <c r="J15" s="6"/>
      <c r="K15" s="6"/>
      <c r="L15" s="6"/>
      <c r="M15" s="6"/>
      <c r="N15" s="6"/>
      <c r="O15" s="6"/>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0"/>
      <c r="AO15" s="20"/>
      <c r="AP15" s="16"/>
      <c r="AQ15" s="5">
        <f t="shared" si="1"/>
        <v>1956</v>
      </c>
      <c r="AR15" s="6"/>
      <c r="AS15" s="6"/>
      <c r="AT15" s="6"/>
      <c r="AU15" s="6"/>
      <c r="AV15" s="6"/>
      <c r="AW15" s="6"/>
      <c r="AX15" s="29"/>
      <c r="AY15" s="29"/>
      <c r="AZ15" s="29"/>
      <c r="BA15" s="29"/>
      <c r="BB15" s="6"/>
      <c r="BC15" s="6"/>
    </row>
    <row r="16" spans="1:55" ht="12.75">
      <c r="A16" s="5">
        <f t="shared" si="0"/>
        <v>1957</v>
      </c>
      <c r="B16" s="6">
        <v>315.05</v>
      </c>
      <c r="C16" s="6">
        <v>0.41099999999999998</v>
      </c>
      <c r="D16" s="6"/>
      <c r="E16" s="6"/>
      <c r="F16" s="6"/>
      <c r="G16" s="6"/>
      <c r="H16" s="6"/>
      <c r="I16" s="6"/>
      <c r="J16" s="6"/>
      <c r="K16" s="6"/>
      <c r="L16" s="6"/>
      <c r="M16" s="6"/>
      <c r="N16" s="6"/>
      <c r="O16" s="6"/>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0"/>
      <c r="AO16" s="20"/>
      <c r="AP16" s="16"/>
      <c r="AQ16" s="5">
        <f t="shared" si="1"/>
        <v>1957</v>
      </c>
      <c r="AR16" s="6"/>
      <c r="AS16" s="6"/>
      <c r="AT16" s="6"/>
      <c r="AU16" s="6"/>
      <c r="AV16" s="6"/>
      <c r="AW16" s="6"/>
      <c r="AX16" s="29"/>
      <c r="AY16" s="29"/>
      <c r="AZ16" s="29"/>
      <c r="BA16" s="29"/>
      <c r="BB16" s="6"/>
      <c r="BC16" s="6"/>
    </row>
    <row r="17" spans="1:55" ht="12.75">
      <c r="A17" s="5">
        <f t="shared" si="0"/>
        <v>1958</v>
      </c>
      <c r="B17" s="6">
        <v>252.25</v>
      </c>
      <c r="C17" s="6">
        <v>0.40899999999999997</v>
      </c>
      <c r="D17" s="6"/>
      <c r="E17" s="6"/>
      <c r="F17" s="6"/>
      <c r="G17" s="6"/>
      <c r="H17" s="6"/>
      <c r="I17" s="6"/>
      <c r="J17" s="6"/>
      <c r="K17" s="6"/>
      <c r="L17" s="6"/>
      <c r="M17" s="6"/>
      <c r="N17" s="6"/>
      <c r="O17" s="6"/>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0"/>
      <c r="AO17" s="20"/>
      <c r="AP17" s="16"/>
      <c r="AQ17" s="5">
        <f t="shared" si="1"/>
        <v>1958</v>
      </c>
      <c r="AR17" s="6"/>
      <c r="AS17" s="6"/>
      <c r="AT17" s="6"/>
      <c r="AU17" s="6"/>
      <c r="AV17" s="6"/>
      <c r="AW17" s="6"/>
      <c r="AX17" s="29"/>
      <c r="AY17" s="29"/>
      <c r="AZ17" s="29"/>
      <c r="BA17" s="29"/>
      <c r="BB17" s="6"/>
      <c r="BC17" s="6"/>
    </row>
    <row r="18" spans="1:55" ht="12.75">
      <c r="A18" s="5">
        <f t="shared" si="0"/>
        <v>1959</v>
      </c>
      <c r="B18" s="6">
        <v>506.79</v>
      </c>
      <c r="C18" s="6">
        <v>0.41199999999999998</v>
      </c>
      <c r="D18" s="6"/>
      <c r="E18" s="6"/>
      <c r="F18" s="6"/>
      <c r="G18" s="6"/>
      <c r="H18" s="6"/>
      <c r="I18" s="6"/>
      <c r="J18" s="6"/>
      <c r="K18" s="6"/>
      <c r="L18" s="6"/>
      <c r="M18" s="6"/>
      <c r="N18" s="6"/>
      <c r="O18" s="6"/>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0"/>
      <c r="AO18" s="20"/>
      <c r="AP18" s="16"/>
      <c r="AQ18" s="5">
        <f t="shared" si="1"/>
        <v>1959</v>
      </c>
      <c r="AR18" s="6"/>
      <c r="AS18" s="6"/>
      <c r="AT18" s="6"/>
      <c r="AU18" s="6"/>
      <c r="AV18" s="6"/>
      <c r="AW18" s="6"/>
      <c r="AX18" s="29"/>
      <c r="AY18" s="29"/>
      <c r="AZ18" s="29"/>
      <c r="BA18" s="29"/>
      <c r="BB18" s="6"/>
      <c r="BC18" s="6"/>
    </row>
    <row r="19" spans="1:55" ht="12.75">
      <c r="A19" s="5">
        <f t="shared" si="0"/>
        <v>1960</v>
      </c>
      <c r="B19" s="6">
        <v>485.16</v>
      </c>
      <c r="C19" s="6">
        <v>0.42499999999999999</v>
      </c>
      <c r="D19" s="6"/>
      <c r="E19" s="6"/>
      <c r="F19" s="6"/>
      <c r="G19" s="6"/>
      <c r="H19" s="6"/>
      <c r="I19" s="6"/>
      <c r="J19" s="6"/>
      <c r="K19" s="6"/>
      <c r="L19" s="6"/>
      <c r="M19" s="6"/>
      <c r="N19" s="6"/>
      <c r="O19" s="6"/>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0"/>
      <c r="AO19" s="20"/>
      <c r="AP19" s="16"/>
      <c r="AQ19" s="5">
        <f t="shared" si="1"/>
        <v>1960</v>
      </c>
      <c r="AR19" s="6"/>
      <c r="AS19" s="6"/>
      <c r="AT19" s="6"/>
      <c r="AU19" s="6"/>
      <c r="AV19" s="6"/>
      <c r="AW19" s="6"/>
      <c r="AX19" s="29"/>
      <c r="AY19" s="29"/>
      <c r="AZ19" s="29"/>
      <c r="BA19" s="29"/>
      <c r="BB19" s="6"/>
      <c r="BC19" s="6"/>
    </row>
    <row r="20" spans="1:55" ht="12.75">
      <c r="A20" s="5">
        <f t="shared" si="0"/>
        <v>1961</v>
      </c>
      <c r="B20" s="6">
        <v>327.29000000000002</v>
      </c>
      <c r="C20" s="6">
        <v>0.41299999999999998</v>
      </c>
      <c r="D20" s="6"/>
      <c r="E20" s="6"/>
      <c r="F20" s="6"/>
      <c r="G20" s="6"/>
      <c r="H20" s="6"/>
      <c r="I20" s="6"/>
      <c r="J20" s="6"/>
      <c r="K20" s="6"/>
      <c r="L20" s="6"/>
      <c r="M20" s="6"/>
      <c r="N20" s="6"/>
      <c r="O20" s="6"/>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0"/>
      <c r="AO20" s="20"/>
      <c r="AP20" s="16"/>
      <c r="AQ20" s="5">
        <f t="shared" si="1"/>
        <v>1961</v>
      </c>
      <c r="AR20" s="6"/>
      <c r="AS20" s="6"/>
      <c r="AT20" s="6"/>
      <c r="AU20" s="6"/>
      <c r="AV20" s="6"/>
      <c r="AW20" s="6"/>
      <c r="AX20" s="29"/>
      <c r="AY20" s="29"/>
      <c r="AZ20" s="29"/>
      <c r="BA20" s="29"/>
      <c r="BB20" s="6"/>
      <c r="BC20" s="6"/>
    </row>
    <row r="21" spans="1:55" ht="12.75">
      <c r="A21" s="5">
        <f t="shared" si="0"/>
        <v>1962</v>
      </c>
      <c r="B21" s="6">
        <v>180.12</v>
      </c>
      <c r="C21" s="6">
        <v>0.46200000000000002</v>
      </c>
      <c r="D21" s="6"/>
      <c r="E21" s="6"/>
      <c r="F21" s="6"/>
      <c r="G21" s="6"/>
      <c r="H21" s="6"/>
      <c r="I21" s="6"/>
      <c r="J21" s="6"/>
      <c r="K21" s="6"/>
      <c r="L21" s="6"/>
      <c r="M21" s="6"/>
      <c r="N21" s="6"/>
      <c r="O21" s="6"/>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0"/>
      <c r="AO21" s="20"/>
      <c r="AP21" s="16"/>
      <c r="AQ21" s="5">
        <f t="shared" si="1"/>
        <v>1962</v>
      </c>
      <c r="AR21" s="6"/>
      <c r="AS21" s="6"/>
      <c r="AT21" s="6"/>
      <c r="AU21" s="6"/>
      <c r="AV21" s="6"/>
      <c r="AW21" s="6"/>
      <c r="AX21" s="29"/>
      <c r="AY21" s="29"/>
      <c r="AZ21" s="29"/>
      <c r="BA21" s="29"/>
      <c r="BB21" s="6"/>
      <c r="BC21" s="6"/>
    </row>
    <row r="22" spans="1:55" ht="12.75">
      <c r="A22" s="5">
        <f t="shared" si="0"/>
        <v>1963</v>
      </c>
      <c r="B22" s="6">
        <v>312.08999999999997</v>
      </c>
      <c r="C22" s="6">
        <v>0.49299999999999999</v>
      </c>
      <c r="D22" s="6"/>
      <c r="E22" s="6"/>
      <c r="F22" s="6"/>
      <c r="G22" s="6"/>
      <c r="H22" s="6"/>
      <c r="I22" s="6"/>
      <c r="J22" s="6"/>
      <c r="K22" s="6"/>
      <c r="L22" s="6"/>
      <c r="M22" s="6"/>
      <c r="N22" s="6"/>
      <c r="O22" s="6"/>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0"/>
      <c r="AO22" s="20"/>
      <c r="AP22" s="16"/>
      <c r="AQ22" s="5">
        <f t="shared" si="1"/>
        <v>1963</v>
      </c>
      <c r="AR22" s="6"/>
      <c r="AS22" s="6"/>
      <c r="AT22" s="6"/>
      <c r="AU22" s="6"/>
      <c r="AV22" s="6"/>
      <c r="AW22" s="6"/>
      <c r="AX22" s="29"/>
      <c r="AY22" s="29"/>
      <c r="AZ22" s="29"/>
      <c r="BA22" s="29"/>
      <c r="BB22" s="6"/>
      <c r="BC22" s="6"/>
    </row>
    <row r="23" spans="1:55" ht="12.75">
      <c r="A23" s="5">
        <f t="shared" si="0"/>
        <v>1964</v>
      </c>
      <c r="B23" s="6">
        <v>457.4</v>
      </c>
      <c r="C23" s="6">
        <v>0.41499999999999998</v>
      </c>
      <c r="D23" s="6"/>
      <c r="E23" s="6"/>
      <c r="F23" s="6"/>
      <c r="G23" s="6"/>
      <c r="H23" s="6"/>
      <c r="I23" s="6"/>
      <c r="J23" s="6"/>
      <c r="K23" s="6"/>
      <c r="L23" s="6"/>
      <c r="M23" s="6"/>
      <c r="N23" s="6"/>
      <c r="O23" s="6"/>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0"/>
      <c r="AO23" s="20"/>
      <c r="AP23" s="16"/>
      <c r="AQ23" s="5">
        <f t="shared" si="1"/>
        <v>1964</v>
      </c>
      <c r="AR23" s="6"/>
      <c r="AS23" s="6"/>
      <c r="AT23" s="6"/>
      <c r="AU23" s="6"/>
      <c r="AV23" s="6"/>
      <c r="AW23" s="6"/>
      <c r="AX23" s="29"/>
      <c r="AY23" s="29"/>
      <c r="AZ23" s="29"/>
      <c r="BA23" s="29"/>
      <c r="BB23" s="6"/>
      <c r="BC23" s="6"/>
    </row>
    <row r="24" spans="1:55" ht="12.75">
      <c r="A24" s="5">
        <f t="shared" si="0"/>
        <v>1965</v>
      </c>
      <c r="B24" s="6">
        <v>228.91</v>
      </c>
      <c r="C24" s="6">
        <v>0.41</v>
      </c>
      <c r="D24" s="6"/>
      <c r="E24" s="6"/>
      <c r="F24" s="6"/>
      <c r="G24" s="6"/>
      <c r="H24" s="6"/>
      <c r="I24" s="6"/>
      <c r="J24" s="6"/>
      <c r="K24" s="6"/>
      <c r="L24" s="6"/>
      <c r="M24" s="6"/>
      <c r="N24" s="6"/>
      <c r="O24" s="6"/>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0"/>
      <c r="AO24" s="20"/>
      <c r="AP24" s="16"/>
      <c r="AQ24" s="5">
        <f t="shared" si="1"/>
        <v>1965</v>
      </c>
      <c r="AR24" s="6"/>
      <c r="AS24" s="6"/>
      <c r="AT24" s="6"/>
      <c r="AU24" s="6"/>
      <c r="AV24" s="6"/>
      <c r="AW24" s="6"/>
      <c r="AX24" s="29"/>
      <c r="AY24" s="29"/>
      <c r="AZ24" s="29"/>
      <c r="BA24" s="29"/>
      <c r="BB24" s="6"/>
      <c r="BC24" s="6"/>
    </row>
    <row r="25" spans="1:55" ht="12.75">
      <c r="A25" s="5">
        <f t="shared" si="0"/>
        <v>1966</v>
      </c>
      <c r="B25" s="6">
        <v>349.1</v>
      </c>
      <c r="C25" s="6">
        <v>0.42099999999999999</v>
      </c>
      <c r="D25" s="6"/>
      <c r="E25" s="6"/>
      <c r="F25" s="6"/>
      <c r="G25" s="6"/>
      <c r="H25" s="6"/>
      <c r="I25" s="6"/>
      <c r="J25" s="6"/>
      <c r="K25" s="6"/>
      <c r="L25" s="6"/>
      <c r="M25" s="6"/>
      <c r="N25" s="6"/>
      <c r="O25" s="6"/>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0"/>
      <c r="AO25" s="20"/>
      <c r="AP25" s="16"/>
      <c r="AQ25" s="5">
        <f t="shared" si="1"/>
        <v>1966</v>
      </c>
      <c r="AR25" s="6"/>
      <c r="AS25" s="6"/>
      <c r="AT25" s="6"/>
      <c r="AU25" s="6"/>
      <c r="AV25" s="6"/>
      <c r="AW25" s="6"/>
      <c r="AX25" s="29"/>
      <c r="AY25" s="29"/>
      <c r="AZ25" s="29"/>
      <c r="BA25" s="29"/>
      <c r="BB25" s="6"/>
      <c r="BC25" s="6"/>
    </row>
    <row r="26" spans="1:55" ht="12.75">
      <c r="A26" s="5">
        <f t="shared" si="0"/>
        <v>1967</v>
      </c>
      <c r="B26" s="6">
        <v>345.89</v>
      </c>
      <c r="C26" s="6">
        <v>0.41399999999999998</v>
      </c>
      <c r="D26" s="6"/>
      <c r="E26" s="6"/>
      <c r="F26" s="6"/>
      <c r="G26" s="6"/>
      <c r="H26" s="6"/>
      <c r="I26" s="6"/>
      <c r="J26" s="6"/>
      <c r="K26" s="6"/>
      <c r="L26" s="6"/>
      <c r="M26" s="6"/>
      <c r="N26" s="6"/>
      <c r="O26" s="6"/>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0"/>
      <c r="AO26" s="20"/>
      <c r="AP26" s="16"/>
      <c r="AQ26" s="5">
        <f t="shared" si="1"/>
        <v>1967</v>
      </c>
      <c r="AR26" s="6"/>
      <c r="AS26" s="6"/>
      <c r="AT26" s="6"/>
      <c r="AU26" s="6"/>
      <c r="AV26" s="6"/>
      <c r="AW26" s="6"/>
      <c r="AX26" s="29"/>
      <c r="AY26" s="29"/>
      <c r="AZ26" s="29"/>
      <c r="BA26" s="29"/>
      <c r="BB26" s="6"/>
      <c r="BC26" s="6"/>
    </row>
    <row r="27" spans="1:55" ht="12.75">
      <c r="A27" s="5">
        <f t="shared" si="0"/>
        <v>1968</v>
      </c>
      <c r="B27" s="6">
        <v>447</v>
      </c>
      <c r="C27" s="6">
        <v>0.42199999999999999</v>
      </c>
      <c r="D27" s="6"/>
      <c r="E27" s="6"/>
      <c r="F27" s="6"/>
      <c r="G27" s="6"/>
      <c r="H27" s="6"/>
      <c r="I27" s="6"/>
      <c r="J27" s="6"/>
      <c r="K27" s="6"/>
      <c r="L27" s="6"/>
      <c r="M27" s="6"/>
      <c r="N27" s="6"/>
      <c r="O27" s="6"/>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0"/>
      <c r="AO27" s="20"/>
      <c r="AP27" s="16"/>
      <c r="AQ27" s="5">
        <f t="shared" si="1"/>
        <v>1968</v>
      </c>
      <c r="AR27" s="6"/>
      <c r="AS27" s="6"/>
      <c r="AT27" s="6"/>
      <c r="AU27" s="6"/>
      <c r="AV27" s="6"/>
      <c r="AW27" s="6"/>
      <c r="AX27" s="29"/>
      <c r="AY27" s="29"/>
      <c r="AZ27" s="29"/>
      <c r="BA27" s="29"/>
      <c r="BB27" s="6"/>
      <c r="BC27" s="6"/>
    </row>
    <row r="28" spans="1:55" ht="12.75">
      <c r="A28" s="5">
        <f t="shared" si="0"/>
        <v>1969</v>
      </c>
      <c r="B28" s="6">
        <v>610.62</v>
      </c>
      <c r="C28" s="6">
        <v>0.40100000000000002</v>
      </c>
      <c r="D28" s="6"/>
      <c r="E28" s="6"/>
      <c r="F28" s="6"/>
      <c r="G28" s="6"/>
      <c r="H28" s="6"/>
      <c r="I28" s="6"/>
      <c r="J28" s="6"/>
      <c r="K28" s="6"/>
      <c r="L28" s="6"/>
      <c r="M28" s="6"/>
      <c r="N28" s="6"/>
      <c r="O28" s="6"/>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0"/>
      <c r="AO28" s="20"/>
      <c r="AP28" s="16"/>
      <c r="AQ28" s="5">
        <f t="shared" si="1"/>
        <v>1969</v>
      </c>
      <c r="AR28" s="6"/>
      <c r="AS28" s="6"/>
      <c r="AT28" s="6"/>
      <c r="AU28" s="6"/>
      <c r="AV28" s="6"/>
      <c r="AW28" s="6"/>
      <c r="AX28" s="29"/>
      <c r="AY28" s="29"/>
      <c r="AZ28" s="29"/>
      <c r="BA28" s="29"/>
      <c r="BB28" s="6"/>
      <c r="BC28" s="6"/>
    </row>
    <row r="29" spans="1:55" ht="12.75">
      <c r="A29" s="5">
        <f t="shared" si="0"/>
        <v>1970</v>
      </c>
      <c r="B29" s="6">
        <v>594.66</v>
      </c>
      <c r="C29" s="6">
        <v>0.43099999999999999</v>
      </c>
      <c r="D29" s="6"/>
      <c r="E29" s="6"/>
      <c r="F29" s="6"/>
      <c r="G29" s="6"/>
      <c r="H29" s="6"/>
      <c r="I29" s="6"/>
      <c r="J29" s="6"/>
      <c r="K29" s="6"/>
      <c r="L29" s="6"/>
      <c r="M29" s="6"/>
      <c r="N29" s="6"/>
      <c r="O29" s="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0"/>
      <c r="AO29" s="20"/>
      <c r="AP29" s="16"/>
      <c r="AQ29" s="5">
        <f t="shared" si="1"/>
        <v>1970</v>
      </c>
      <c r="AR29" s="6"/>
      <c r="AS29" s="6"/>
      <c r="AT29" s="6"/>
      <c r="AU29" s="6"/>
      <c r="AV29" s="6"/>
      <c r="AW29" s="6"/>
      <c r="AX29" s="26"/>
      <c r="AY29" s="26"/>
      <c r="AZ29" s="26"/>
      <c r="BA29" s="26"/>
      <c r="BB29" s="6"/>
      <c r="BC29" s="6"/>
    </row>
    <row r="30" spans="1:55" ht="12.75">
      <c r="A30" s="5">
        <f t="shared" si="0"/>
        <v>1971</v>
      </c>
      <c r="B30" s="6">
        <v>744.71</v>
      </c>
      <c r="C30" s="6">
        <v>0.40300000000000002</v>
      </c>
      <c r="D30" s="6"/>
      <c r="E30" s="6"/>
      <c r="F30" s="6"/>
      <c r="G30" s="6"/>
      <c r="H30" s="6"/>
      <c r="I30" s="6"/>
      <c r="J30" s="6"/>
      <c r="K30" s="6"/>
      <c r="L30" s="6"/>
      <c r="M30" s="6"/>
      <c r="N30" s="6"/>
      <c r="O30" s="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0"/>
      <c r="AO30" s="20"/>
      <c r="AP30" s="16"/>
      <c r="AQ30" s="5">
        <f t="shared" si="1"/>
        <v>1971</v>
      </c>
      <c r="AR30" s="6"/>
      <c r="AS30" s="6"/>
      <c r="AT30" s="6"/>
      <c r="AU30" s="6"/>
      <c r="AV30" s="6"/>
      <c r="AW30" s="6"/>
      <c r="AX30" s="26"/>
      <c r="AY30" s="26"/>
      <c r="AZ30" s="26"/>
      <c r="BA30" s="26"/>
      <c r="BB30" s="6"/>
      <c r="BC30" s="6"/>
    </row>
    <row r="31" spans="1:55" ht="12.75">
      <c r="A31" s="5">
        <f t="shared" si="0"/>
        <v>1972</v>
      </c>
      <c r="B31" s="6">
        <v>525.63</v>
      </c>
      <c r="C31" s="6">
        <v>0.41299999999999998</v>
      </c>
      <c r="D31" s="6"/>
      <c r="E31" s="6"/>
      <c r="F31" s="6"/>
      <c r="G31" s="6"/>
      <c r="H31" s="6"/>
      <c r="I31" s="6"/>
      <c r="J31" s="6"/>
      <c r="K31" s="6"/>
      <c r="L31" s="6"/>
      <c r="M31" s="6"/>
      <c r="N31" s="6"/>
      <c r="O31" s="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0"/>
      <c r="AO31" s="20"/>
      <c r="AP31" s="16"/>
      <c r="AQ31" s="5">
        <f t="shared" si="1"/>
        <v>1972</v>
      </c>
      <c r="AR31" s="6"/>
      <c r="AS31" s="6"/>
      <c r="AT31" s="6"/>
      <c r="AU31" s="6"/>
      <c r="AV31" s="6"/>
      <c r="AW31" s="6"/>
      <c r="AX31" s="26"/>
      <c r="AY31" s="26"/>
      <c r="AZ31" s="26"/>
      <c r="BA31" s="26"/>
      <c r="BB31" s="6"/>
      <c r="BC31" s="6"/>
    </row>
    <row r="32" spans="1:55" ht="12.75">
      <c r="A32" s="5">
        <f t="shared" si="0"/>
        <v>1973</v>
      </c>
      <c r="B32" s="6">
        <v>535.63</v>
      </c>
      <c r="C32" s="6">
        <v>0.39600000000000002</v>
      </c>
      <c r="D32" s="6"/>
      <c r="E32" s="6"/>
      <c r="F32" s="6"/>
      <c r="G32" s="6"/>
      <c r="H32" s="6"/>
      <c r="I32" s="6"/>
      <c r="J32" s="6"/>
      <c r="K32" s="6"/>
      <c r="L32" s="6"/>
      <c r="M32" s="6"/>
      <c r="N32" s="6"/>
      <c r="O32" s="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0"/>
      <c r="AO32" s="20"/>
      <c r="AP32" s="16"/>
      <c r="AQ32" s="5">
        <f t="shared" si="1"/>
        <v>1973</v>
      </c>
      <c r="AR32" s="6"/>
      <c r="AS32" s="6"/>
      <c r="AT32" s="6"/>
      <c r="AU32" s="6"/>
      <c r="AV32" s="6"/>
      <c r="AW32" s="6"/>
      <c r="AX32" s="26"/>
      <c r="AY32" s="26"/>
      <c r="AZ32" s="26"/>
      <c r="BA32" s="26"/>
      <c r="BB32" s="6"/>
      <c r="BC32" s="6"/>
    </row>
    <row r="33" spans="1:55" ht="12.75">
      <c r="A33" s="5">
        <f t="shared" si="0"/>
        <v>1974</v>
      </c>
      <c r="B33" s="6">
        <v>245.39</v>
      </c>
      <c r="C33" s="6">
        <v>0.439</v>
      </c>
      <c r="D33" s="6"/>
      <c r="E33" s="6"/>
      <c r="F33" s="6"/>
      <c r="G33" s="6"/>
      <c r="H33" s="6"/>
      <c r="I33" s="6"/>
      <c r="J33" s="6"/>
      <c r="K33" s="6"/>
      <c r="L33" s="6"/>
      <c r="M33" s="6"/>
      <c r="N33" s="6"/>
      <c r="O33" s="6"/>
      <c r="P33" s="26"/>
      <c r="Q33" s="26"/>
      <c r="R33" s="26"/>
      <c r="S33" s="26"/>
      <c r="T33" s="26"/>
      <c r="U33" s="26"/>
      <c r="V33" s="26"/>
      <c r="W33" s="26"/>
      <c r="X33" s="26"/>
      <c r="Y33" s="26"/>
      <c r="Z33" s="26"/>
      <c r="AA33" s="26"/>
      <c r="AB33" s="26"/>
      <c r="AC33" s="26"/>
      <c r="AD33" s="25">
        <v>0.96799999999999997</v>
      </c>
      <c r="AE33" s="25">
        <v>0.26600000000000001</v>
      </c>
      <c r="AF33" s="26"/>
      <c r="AG33" s="26"/>
      <c r="AH33" s="26"/>
      <c r="AI33" s="26"/>
      <c r="AJ33" s="26"/>
      <c r="AK33" s="26"/>
      <c r="AL33" s="26"/>
      <c r="AM33" s="26"/>
      <c r="AN33" s="20"/>
      <c r="AO33" s="20"/>
      <c r="AP33" s="16"/>
      <c r="AQ33" s="5">
        <f t="shared" si="1"/>
        <v>1974</v>
      </c>
      <c r="AR33" s="6"/>
      <c r="AS33" s="6"/>
      <c r="AT33" s="6"/>
      <c r="AU33" s="6"/>
      <c r="AV33" s="6"/>
      <c r="AW33" s="6"/>
      <c r="AX33" s="26"/>
      <c r="AY33" s="26"/>
      <c r="AZ33" s="26"/>
      <c r="BA33" s="26"/>
      <c r="BB33" s="6"/>
      <c r="BC33" s="6"/>
    </row>
    <row r="34" spans="1:55" ht="12.75">
      <c r="A34" s="5">
        <f t="shared" si="0"/>
        <v>1975</v>
      </c>
      <c r="B34" s="6">
        <v>484.22</v>
      </c>
      <c r="C34" s="6">
        <v>0.41</v>
      </c>
      <c r="D34" s="6"/>
      <c r="E34" s="6"/>
      <c r="F34" s="6"/>
      <c r="G34" s="6"/>
      <c r="H34" s="6"/>
      <c r="I34" s="6"/>
      <c r="J34" s="6">
        <v>1.9</v>
      </c>
      <c r="K34" s="6">
        <v>0.15</v>
      </c>
      <c r="L34" s="6"/>
      <c r="M34" s="6"/>
      <c r="N34" s="6"/>
      <c r="O34" s="6"/>
      <c r="P34" s="26"/>
      <c r="Q34" s="26"/>
      <c r="R34" s="26"/>
      <c r="S34" s="26"/>
      <c r="T34" s="25"/>
      <c r="U34" s="25"/>
      <c r="V34" s="25"/>
      <c r="W34" s="25"/>
      <c r="X34" s="25"/>
      <c r="Y34" s="25"/>
      <c r="Z34" s="25"/>
      <c r="AA34" s="25"/>
      <c r="AB34" s="25"/>
      <c r="AC34" s="25"/>
      <c r="AD34" s="25">
        <v>0.53400000000000003</v>
      </c>
      <c r="AE34" s="25">
        <v>0.20499999999999999</v>
      </c>
      <c r="AF34" s="25"/>
      <c r="AG34" s="25"/>
      <c r="AH34" s="25"/>
      <c r="AI34" s="25"/>
      <c r="AJ34" s="25"/>
      <c r="AK34" s="25"/>
      <c r="AL34" s="25"/>
      <c r="AM34" s="25"/>
      <c r="AN34" s="20"/>
      <c r="AO34" s="20"/>
      <c r="AP34" s="16"/>
      <c r="AQ34" s="5">
        <f t="shared" si="1"/>
        <v>1975</v>
      </c>
      <c r="AR34" s="6"/>
      <c r="AS34" s="6"/>
      <c r="AT34" s="6"/>
      <c r="AU34" s="6"/>
      <c r="AV34" s="6"/>
      <c r="AW34" s="6"/>
      <c r="AX34" s="25"/>
      <c r="AY34" s="25"/>
      <c r="AZ34" s="25"/>
      <c r="BA34" s="25"/>
      <c r="BB34" s="6"/>
      <c r="BC34" s="6"/>
    </row>
    <row r="35" spans="1:55" ht="12.75">
      <c r="A35" s="5">
        <f t="shared" si="0"/>
        <v>1976</v>
      </c>
      <c r="B35" s="6">
        <v>483.96</v>
      </c>
      <c r="C35" s="6">
        <v>0.41399999999999998</v>
      </c>
      <c r="D35" s="6"/>
      <c r="E35" s="6"/>
      <c r="F35" s="6"/>
      <c r="G35" s="6"/>
      <c r="H35" s="6"/>
      <c r="I35" s="6"/>
      <c r="J35" s="6">
        <v>2.15</v>
      </c>
      <c r="K35" s="6">
        <v>0.12</v>
      </c>
      <c r="L35" s="6"/>
      <c r="M35" s="6"/>
      <c r="N35" s="6"/>
      <c r="O35" s="6"/>
      <c r="P35" s="26"/>
      <c r="Q35" s="26"/>
      <c r="R35" s="26"/>
      <c r="S35" s="26"/>
      <c r="T35" s="25"/>
      <c r="U35" s="25"/>
      <c r="V35" s="25"/>
      <c r="W35" s="25"/>
      <c r="X35" s="25"/>
      <c r="Y35" s="25"/>
      <c r="Z35" s="25"/>
      <c r="AA35" s="25"/>
      <c r="AB35" s="25"/>
      <c r="AC35" s="25"/>
      <c r="AD35" s="25">
        <v>0.66600000000000004</v>
      </c>
      <c r="AE35" s="25">
        <v>0.20699999999999999</v>
      </c>
      <c r="AF35" s="25">
        <v>0.39407999999999999</v>
      </c>
      <c r="AG35" s="25">
        <v>0.39783000000000002</v>
      </c>
      <c r="AH35" s="25"/>
      <c r="AI35" s="25"/>
      <c r="AJ35" s="25"/>
      <c r="AK35" s="25"/>
      <c r="AL35" s="25"/>
      <c r="AM35" s="25"/>
      <c r="AN35" s="20"/>
      <c r="AO35" s="20"/>
      <c r="AP35" s="16"/>
      <c r="AQ35" s="5">
        <f t="shared" si="1"/>
        <v>1976</v>
      </c>
      <c r="AR35" s="6"/>
      <c r="AS35" s="6"/>
      <c r="AT35" s="6"/>
      <c r="AU35" s="6"/>
      <c r="AV35" s="6"/>
      <c r="AW35" s="6"/>
      <c r="AX35" s="25"/>
      <c r="AY35" s="25"/>
      <c r="AZ35" s="25"/>
      <c r="BA35" s="25"/>
      <c r="BB35" s="6"/>
      <c r="BC35" s="6"/>
    </row>
    <row r="36" spans="1:55" ht="12.75">
      <c r="A36" s="5">
        <f t="shared" si="0"/>
        <v>1977</v>
      </c>
      <c r="B36" s="6">
        <v>547.55999999999995</v>
      </c>
      <c r="C36" s="6">
        <v>0.40699999999999997</v>
      </c>
      <c r="D36" s="6"/>
      <c r="E36" s="6"/>
      <c r="F36" s="6"/>
      <c r="G36" s="6"/>
      <c r="H36" s="6"/>
      <c r="I36" s="6"/>
      <c r="J36" s="6">
        <v>3.53</v>
      </c>
      <c r="K36" s="6">
        <v>0.14000000000000001</v>
      </c>
      <c r="L36" s="6"/>
      <c r="M36" s="6"/>
      <c r="N36" s="6"/>
      <c r="O36" s="6"/>
      <c r="P36" s="26"/>
      <c r="Q36" s="26"/>
      <c r="R36" s="26"/>
      <c r="S36" s="26"/>
      <c r="T36" s="25"/>
      <c r="U36" s="25"/>
      <c r="V36" s="25"/>
      <c r="W36" s="25"/>
      <c r="X36" s="25"/>
      <c r="Y36" s="25"/>
      <c r="Z36" s="25"/>
      <c r="AA36" s="25"/>
      <c r="AB36" s="25"/>
      <c r="AC36" s="25"/>
      <c r="AD36" s="25">
        <v>0.91300000000000003</v>
      </c>
      <c r="AE36" s="25">
        <v>0.216</v>
      </c>
      <c r="AF36" s="25">
        <v>0.89278999999999997</v>
      </c>
      <c r="AG36" s="25">
        <v>0.31208999999999998</v>
      </c>
      <c r="AH36" s="25"/>
      <c r="AI36" s="25"/>
      <c r="AJ36" s="25"/>
      <c r="AK36" s="25"/>
      <c r="AL36" s="25"/>
      <c r="AM36" s="25"/>
      <c r="AN36" s="20"/>
      <c r="AO36" s="20"/>
      <c r="AP36" s="16"/>
      <c r="AQ36" s="5">
        <f t="shared" si="1"/>
        <v>1977</v>
      </c>
      <c r="AR36" s="6"/>
      <c r="AS36" s="6"/>
      <c r="AT36" s="6"/>
      <c r="AU36" s="6"/>
      <c r="AV36" s="6"/>
      <c r="AW36" s="6"/>
      <c r="AX36" s="25"/>
      <c r="AY36" s="25"/>
      <c r="AZ36" s="25">
        <v>2.4209999999999998</v>
      </c>
      <c r="BA36" s="25">
        <v>0.48299999999999998</v>
      </c>
      <c r="BB36" s="6"/>
      <c r="BC36" s="6"/>
    </row>
    <row r="37" spans="1:55" ht="12.75">
      <c r="A37" s="5">
        <f t="shared" si="0"/>
        <v>1978</v>
      </c>
      <c r="B37" s="6">
        <v>705.26</v>
      </c>
      <c r="C37" s="6">
        <v>0.41199999999999998</v>
      </c>
      <c r="D37" s="6"/>
      <c r="E37" s="6"/>
      <c r="F37" s="6"/>
      <c r="G37" s="6"/>
      <c r="H37" s="6"/>
      <c r="I37" s="6"/>
      <c r="J37" s="6">
        <v>1.5</v>
      </c>
      <c r="K37" s="6">
        <v>0.15</v>
      </c>
      <c r="L37" s="6"/>
      <c r="M37" s="6"/>
      <c r="N37" s="6"/>
      <c r="O37" s="6"/>
      <c r="P37" s="26"/>
      <c r="Q37" s="26"/>
      <c r="R37" s="26"/>
      <c r="S37" s="26"/>
      <c r="T37" s="25"/>
      <c r="U37" s="25"/>
      <c r="V37" s="25"/>
      <c r="W37" s="25"/>
      <c r="X37" s="25"/>
      <c r="Y37" s="25"/>
      <c r="Z37" s="25"/>
      <c r="AA37" s="25"/>
      <c r="AB37" s="25"/>
      <c r="AC37" s="25"/>
      <c r="AD37" s="25">
        <v>0.876</v>
      </c>
      <c r="AE37" s="25">
        <v>0.22500000000000001</v>
      </c>
      <c r="AF37" s="25">
        <v>0.72702999999999995</v>
      </c>
      <c r="AG37" s="25">
        <v>0.33413999999999999</v>
      </c>
      <c r="AH37" s="25"/>
      <c r="AI37" s="25"/>
      <c r="AJ37" s="25"/>
      <c r="AK37" s="25"/>
      <c r="AL37" s="25"/>
      <c r="AM37" s="25"/>
      <c r="AN37" s="20"/>
      <c r="AO37" s="20"/>
      <c r="AP37" s="16"/>
      <c r="AQ37" s="5">
        <f t="shared" si="1"/>
        <v>1978</v>
      </c>
      <c r="AR37" s="6"/>
      <c r="AS37" s="6"/>
      <c r="AT37" s="6"/>
      <c r="AU37" s="6"/>
      <c r="AV37" s="6"/>
      <c r="AW37" s="6"/>
      <c r="AX37" s="25"/>
      <c r="AY37" s="25"/>
      <c r="AZ37" s="25">
        <v>4.625</v>
      </c>
      <c r="BA37" s="25">
        <v>0.23400000000000001</v>
      </c>
      <c r="BB37" s="6"/>
      <c r="BC37" s="6"/>
    </row>
    <row r="38" spans="1:55" ht="12.75">
      <c r="A38" s="5">
        <f t="shared" si="0"/>
        <v>1979</v>
      </c>
      <c r="B38" s="6">
        <v>623.01</v>
      </c>
      <c r="C38" s="6">
        <v>0.40899999999999997</v>
      </c>
      <c r="D38" s="6"/>
      <c r="E38" s="6"/>
      <c r="F38" s="6"/>
      <c r="G38" s="6"/>
      <c r="H38" s="6"/>
      <c r="I38" s="6"/>
      <c r="J38" s="6">
        <v>2.7</v>
      </c>
      <c r="K38" s="6">
        <v>0.14000000000000001</v>
      </c>
      <c r="L38" s="6"/>
      <c r="M38" s="6"/>
      <c r="N38" s="6"/>
      <c r="O38" s="6"/>
      <c r="P38" s="26"/>
      <c r="Q38" s="26"/>
      <c r="R38" s="26"/>
      <c r="S38" s="26"/>
      <c r="T38" s="25"/>
      <c r="U38" s="25"/>
      <c r="V38" s="25"/>
      <c r="W38" s="25"/>
      <c r="X38" s="25"/>
      <c r="Y38" s="25"/>
      <c r="Z38" s="25"/>
      <c r="AA38" s="25"/>
      <c r="AB38" s="25"/>
      <c r="AC38" s="25"/>
      <c r="AD38" s="25">
        <v>1.2869999999999999</v>
      </c>
      <c r="AE38" s="25">
        <v>0.28299999999999997</v>
      </c>
      <c r="AF38" s="25">
        <v>0.81950000000000001</v>
      </c>
      <c r="AG38" s="25">
        <v>0.27794000000000002</v>
      </c>
      <c r="AH38" s="25"/>
      <c r="AI38" s="25"/>
      <c r="AJ38" s="25"/>
      <c r="AK38" s="25"/>
      <c r="AL38" s="25"/>
      <c r="AM38" s="25"/>
      <c r="AN38" s="20"/>
      <c r="AO38" s="20"/>
      <c r="AP38" s="16"/>
      <c r="AQ38" s="5">
        <f t="shared" si="1"/>
        <v>1979</v>
      </c>
      <c r="AR38" s="6"/>
      <c r="AS38" s="6"/>
      <c r="AT38" s="6"/>
      <c r="AU38" s="6"/>
      <c r="AV38" s="6"/>
      <c r="AW38" s="6"/>
      <c r="AX38" s="25"/>
      <c r="AY38" s="25"/>
      <c r="AZ38" s="25"/>
      <c r="BA38" s="25"/>
      <c r="BB38" s="6"/>
      <c r="BC38" s="6"/>
    </row>
    <row r="39" spans="1:55" ht="12.75">
      <c r="A39" s="5">
        <f t="shared" si="0"/>
        <v>1980</v>
      </c>
      <c r="B39" s="6">
        <v>634.80999999999995</v>
      </c>
      <c r="C39" s="6">
        <v>0.44600000000000001</v>
      </c>
      <c r="D39" s="6"/>
      <c r="E39" s="6"/>
      <c r="F39" s="6"/>
      <c r="G39" s="6"/>
      <c r="H39" s="6"/>
      <c r="I39" s="6"/>
      <c r="J39" s="6">
        <v>1.69</v>
      </c>
      <c r="K39" s="6">
        <v>0.16</v>
      </c>
      <c r="L39" s="6"/>
      <c r="M39" s="6"/>
      <c r="N39" s="6"/>
      <c r="O39" s="6"/>
      <c r="P39" s="25">
        <v>0.79900000000000004</v>
      </c>
      <c r="Q39" s="25">
        <v>0.43</v>
      </c>
      <c r="R39" s="26"/>
      <c r="S39" s="26"/>
      <c r="T39" s="25"/>
      <c r="U39" s="25"/>
      <c r="V39" s="25"/>
      <c r="W39" s="25"/>
      <c r="X39" s="25"/>
      <c r="Y39" s="25"/>
      <c r="Z39" s="25"/>
      <c r="AA39" s="25"/>
      <c r="AB39" s="25"/>
      <c r="AC39" s="25"/>
      <c r="AD39" s="25">
        <v>1.1579999999999999</v>
      </c>
      <c r="AE39" s="25">
        <v>0.26500000000000001</v>
      </c>
      <c r="AF39" s="25">
        <v>1.3996200000000001</v>
      </c>
      <c r="AG39" s="25">
        <v>0.27749000000000001</v>
      </c>
      <c r="AH39" s="25"/>
      <c r="AI39" s="25"/>
      <c r="AJ39" s="25"/>
      <c r="AK39" s="25"/>
      <c r="AL39" s="25"/>
      <c r="AM39" s="25"/>
      <c r="AN39" s="20"/>
      <c r="AO39" s="20"/>
      <c r="AP39" s="16"/>
      <c r="AQ39" s="5">
        <f t="shared" si="1"/>
        <v>1980</v>
      </c>
      <c r="AR39" s="6"/>
      <c r="AS39" s="6"/>
      <c r="AT39" s="6"/>
      <c r="AU39" s="6"/>
      <c r="AV39" s="6"/>
      <c r="AW39" s="6"/>
      <c r="AX39" s="25"/>
      <c r="AY39" s="25"/>
      <c r="AZ39" s="25"/>
      <c r="BA39" s="25"/>
      <c r="BB39" s="6"/>
      <c r="BC39" s="6"/>
    </row>
    <row r="40" spans="1:55" ht="12.75">
      <c r="A40" s="5">
        <f t="shared" si="0"/>
        <v>1981</v>
      </c>
      <c r="B40" s="6">
        <v>510.66</v>
      </c>
      <c r="C40" s="6">
        <v>0.42199999999999999</v>
      </c>
      <c r="D40" s="6"/>
      <c r="E40" s="6"/>
      <c r="F40" s="6">
        <v>768.36</v>
      </c>
      <c r="G40" s="6">
        <v>0.57189999999999996</v>
      </c>
      <c r="H40" s="6"/>
      <c r="I40" s="6"/>
      <c r="J40" s="6">
        <v>1.63</v>
      </c>
      <c r="K40" s="6">
        <v>0.17</v>
      </c>
      <c r="L40" s="6"/>
      <c r="M40" s="6"/>
      <c r="N40" s="6"/>
      <c r="O40" s="6"/>
      <c r="P40" s="25">
        <v>0.39900000000000002</v>
      </c>
      <c r="Q40" s="25">
        <v>0.52</v>
      </c>
      <c r="R40" s="26"/>
      <c r="S40" s="26"/>
      <c r="T40" s="25"/>
      <c r="U40" s="25"/>
      <c r="V40" s="25"/>
      <c r="W40" s="25"/>
      <c r="X40" s="25"/>
      <c r="Y40" s="25"/>
      <c r="Z40" s="25"/>
      <c r="AA40" s="25"/>
      <c r="AB40" s="25"/>
      <c r="AC40" s="25"/>
      <c r="AD40" s="25">
        <v>0.55300000000000005</v>
      </c>
      <c r="AE40" s="25">
        <v>0.23899999999999999</v>
      </c>
      <c r="AF40" s="25">
        <v>1.11005</v>
      </c>
      <c r="AG40" s="25">
        <v>0.26064999999999999</v>
      </c>
      <c r="AH40" s="25"/>
      <c r="AI40" s="25"/>
      <c r="AJ40" s="25"/>
      <c r="AK40" s="25"/>
      <c r="AL40" s="25"/>
      <c r="AM40" s="25"/>
      <c r="AN40" s="20"/>
      <c r="AO40" s="20"/>
      <c r="AP40" s="16"/>
      <c r="AQ40" s="5">
        <f t="shared" si="1"/>
        <v>1981</v>
      </c>
      <c r="AR40" s="6"/>
      <c r="AS40" s="6"/>
      <c r="AT40" s="6"/>
      <c r="AU40" s="6"/>
      <c r="AV40" s="6"/>
      <c r="AW40" s="6"/>
      <c r="AX40" s="25"/>
      <c r="AY40" s="25"/>
      <c r="AZ40" s="25">
        <v>1.149</v>
      </c>
      <c r="BA40" s="25">
        <v>0.81399999999999995</v>
      </c>
      <c r="BB40" s="6"/>
      <c r="BC40" s="6"/>
    </row>
    <row r="41" spans="1:55" ht="12.75">
      <c r="A41" s="5">
        <f t="shared" si="0"/>
        <v>1982</v>
      </c>
      <c r="B41" s="6">
        <v>503.78</v>
      </c>
      <c r="C41" s="6">
        <v>0.41799999999999998</v>
      </c>
      <c r="D41" s="6"/>
      <c r="E41" s="6"/>
      <c r="F41" s="6">
        <v>1038.1199999999999</v>
      </c>
      <c r="G41" s="6">
        <v>0.34630000000000005</v>
      </c>
      <c r="H41" s="6"/>
      <c r="I41" s="6"/>
      <c r="J41" s="6">
        <v>3.32</v>
      </c>
      <c r="K41" s="6">
        <v>0.13</v>
      </c>
      <c r="L41" s="6"/>
      <c r="M41" s="6"/>
      <c r="N41" s="6"/>
      <c r="O41" s="6"/>
      <c r="P41" s="25">
        <v>2.1019999999999999</v>
      </c>
      <c r="Q41" s="25">
        <v>0.33</v>
      </c>
      <c r="R41" s="26"/>
      <c r="S41" s="26"/>
      <c r="T41" s="25"/>
      <c r="U41" s="25"/>
      <c r="V41" s="25"/>
      <c r="W41" s="25"/>
      <c r="X41" s="25"/>
      <c r="Y41" s="25"/>
      <c r="Z41" s="25"/>
      <c r="AA41" s="25"/>
      <c r="AB41" s="25"/>
      <c r="AC41" s="25"/>
      <c r="AD41" s="25"/>
      <c r="AE41" s="25"/>
      <c r="AF41" s="25">
        <v>0.78385000000000005</v>
      </c>
      <c r="AG41" s="25">
        <v>0.27302999999999999</v>
      </c>
      <c r="AH41" s="25"/>
      <c r="AI41" s="25"/>
      <c r="AJ41" s="25"/>
      <c r="AK41" s="25"/>
      <c r="AL41" s="25"/>
      <c r="AM41" s="25"/>
      <c r="AN41" s="20"/>
      <c r="AO41" s="20"/>
      <c r="AP41" s="16"/>
      <c r="AQ41" s="5">
        <f t="shared" si="1"/>
        <v>1982</v>
      </c>
      <c r="AR41" s="6"/>
      <c r="AS41" s="6"/>
      <c r="AT41" s="6"/>
      <c r="AU41" s="6"/>
      <c r="AV41" s="6"/>
      <c r="AW41" s="6"/>
      <c r="AX41" s="25"/>
      <c r="AY41" s="25"/>
      <c r="AZ41" s="25">
        <v>1.3620000000000001</v>
      </c>
      <c r="BA41" s="25">
        <v>1.2</v>
      </c>
      <c r="BB41" s="6"/>
      <c r="BC41" s="6"/>
    </row>
    <row r="42" spans="1:55" ht="12.75">
      <c r="A42" s="5">
        <f t="shared" si="0"/>
        <v>1983</v>
      </c>
      <c r="B42" s="6">
        <v>625.14</v>
      </c>
      <c r="C42" s="6">
        <v>0.432</v>
      </c>
      <c r="D42" s="6"/>
      <c r="E42" s="6"/>
      <c r="F42" s="6">
        <v>1092.05</v>
      </c>
      <c r="G42" s="6">
        <v>0.34630000000000005</v>
      </c>
      <c r="H42" s="6"/>
      <c r="I42" s="6"/>
      <c r="J42" s="6">
        <v>2.12</v>
      </c>
      <c r="K42" s="6">
        <v>0.13</v>
      </c>
      <c r="L42" s="6"/>
      <c r="M42" s="6"/>
      <c r="N42" s="6"/>
      <c r="O42" s="6"/>
      <c r="P42" s="25">
        <v>1.1140000000000001</v>
      </c>
      <c r="Q42" s="25">
        <v>0.26</v>
      </c>
      <c r="R42" s="25">
        <v>2.8050000000000002</v>
      </c>
      <c r="S42" s="25">
        <v>0.1</v>
      </c>
      <c r="T42" s="25"/>
      <c r="U42" s="25"/>
      <c r="V42" s="25"/>
      <c r="W42" s="25"/>
      <c r="X42" s="25"/>
      <c r="Y42" s="25"/>
      <c r="Z42" s="25"/>
      <c r="AA42" s="25"/>
      <c r="AB42" s="25"/>
      <c r="AC42" s="25"/>
      <c r="AD42" s="25"/>
      <c r="AE42" s="25"/>
      <c r="AF42" s="25">
        <v>0.45778999999999997</v>
      </c>
      <c r="AG42" s="25">
        <v>0.33990999999999999</v>
      </c>
      <c r="AH42" s="25"/>
      <c r="AI42" s="25"/>
      <c r="AJ42" s="25"/>
      <c r="AK42" s="25"/>
      <c r="AL42" s="25"/>
      <c r="AM42" s="25"/>
      <c r="AN42" s="17"/>
      <c r="AO42" s="17"/>
      <c r="AP42" s="16"/>
      <c r="AQ42" s="5">
        <f t="shared" si="1"/>
        <v>1983</v>
      </c>
      <c r="AR42" s="6"/>
      <c r="AS42" s="6"/>
      <c r="AT42" s="6"/>
      <c r="AU42" s="6"/>
      <c r="AV42" s="6"/>
      <c r="AW42" s="6"/>
      <c r="AX42" s="25"/>
      <c r="AY42" s="25"/>
      <c r="AZ42" s="25">
        <v>0.90100000000000002</v>
      </c>
      <c r="BA42" s="25">
        <v>1.0149999999999999</v>
      </c>
      <c r="BB42" s="6"/>
      <c r="BC42" s="6"/>
    </row>
    <row r="43" spans="1:55" ht="12.75">
      <c r="A43" s="5">
        <f t="shared" si="0"/>
        <v>1984</v>
      </c>
      <c r="B43" s="6">
        <v>331.71</v>
      </c>
      <c r="C43" s="6">
        <v>0.44900000000000001</v>
      </c>
      <c r="D43" s="6"/>
      <c r="E43" s="6"/>
      <c r="F43" s="6">
        <v>1200.27</v>
      </c>
      <c r="G43" s="6">
        <v>0.34630000000000005</v>
      </c>
      <c r="H43" s="6"/>
      <c r="I43" s="6"/>
      <c r="J43" s="6">
        <v>1.62</v>
      </c>
      <c r="K43" s="6">
        <v>0.12</v>
      </c>
      <c r="L43" s="6"/>
      <c r="M43" s="6"/>
      <c r="N43" s="6"/>
      <c r="O43" s="6"/>
      <c r="P43" s="26"/>
      <c r="Q43" s="26"/>
      <c r="R43" s="25">
        <v>1.246</v>
      </c>
      <c r="S43" s="25">
        <v>0.188</v>
      </c>
      <c r="T43" s="25"/>
      <c r="U43" s="25"/>
      <c r="V43" s="25"/>
      <c r="W43" s="25"/>
      <c r="X43" s="25"/>
      <c r="Y43" s="25"/>
      <c r="Z43" s="25"/>
      <c r="AA43" s="25"/>
      <c r="AB43" s="25"/>
      <c r="AC43" s="25"/>
      <c r="AD43" s="25"/>
      <c r="AE43" s="25"/>
      <c r="AF43" s="25">
        <v>0.67479999999999996</v>
      </c>
      <c r="AG43" s="25">
        <v>0.28760999999999998</v>
      </c>
      <c r="AH43" s="25"/>
      <c r="AI43" s="25"/>
      <c r="AJ43" s="25">
        <v>0.35299999999999998</v>
      </c>
      <c r="AK43" s="25">
        <v>0.10481586402266289</v>
      </c>
      <c r="AL43" s="25"/>
      <c r="AM43" s="25"/>
      <c r="AN43" s="17"/>
      <c r="AO43" s="17"/>
      <c r="AP43" s="16"/>
      <c r="AQ43" s="5">
        <f t="shared" si="1"/>
        <v>1984</v>
      </c>
      <c r="AR43" s="6"/>
      <c r="AS43" s="6"/>
      <c r="AT43" s="6"/>
      <c r="AU43" s="6"/>
      <c r="AV43" s="6"/>
      <c r="AW43" s="6"/>
      <c r="AX43" s="25"/>
      <c r="AY43" s="25"/>
      <c r="AZ43" s="25">
        <v>0.309</v>
      </c>
      <c r="BA43" s="25">
        <v>0.32100000000000001</v>
      </c>
      <c r="BB43" s="6"/>
      <c r="BC43" s="6"/>
    </row>
    <row r="44" spans="1:55" ht="12.75">
      <c r="A44" s="5">
        <f t="shared" ref="A44:A76" si="2">+A43+1</f>
        <v>1985</v>
      </c>
      <c r="B44" s="6">
        <v>1125.74</v>
      </c>
      <c r="C44" s="6">
        <v>0.40699999999999997</v>
      </c>
      <c r="D44" s="6"/>
      <c r="E44" s="6"/>
      <c r="F44" s="6">
        <v>814.46</v>
      </c>
      <c r="G44" s="6">
        <v>0.34639999999999999</v>
      </c>
      <c r="H44" s="6"/>
      <c r="I44" s="6"/>
      <c r="J44" s="6">
        <v>1.75</v>
      </c>
      <c r="K44" s="6">
        <v>0.15</v>
      </c>
      <c r="L44" s="6"/>
      <c r="M44" s="6"/>
      <c r="N44" s="6"/>
      <c r="O44" s="6"/>
      <c r="P44" s="25">
        <v>0.63</v>
      </c>
      <c r="Q44" s="25">
        <v>0.64</v>
      </c>
      <c r="R44" s="25">
        <v>0.85699999999999998</v>
      </c>
      <c r="S44" s="25">
        <v>0.3</v>
      </c>
      <c r="T44" s="25"/>
      <c r="U44" s="25"/>
      <c r="V44" s="25"/>
      <c r="W44" s="25"/>
      <c r="X44" s="25"/>
      <c r="Y44" s="25"/>
      <c r="Z44" s="25"/>
      <c r="AA44" s="25"/>
      <c r="AB44" s="25"/>
      <c r="AC44" s="25"/>
      <c r="AD44" s="25"/>
      <c r="AE44" s="25"/>
      <c r="AF44" s="25">
        <v>0.82909999999999995</v>
      </c>
      <c r="AG44" s="25">
        <v>0.26527000000000001</v>
      </c>
      <c r="AH44" s="25"/>
      <c r="AI44" s="25"/>
      <c r="AJ44" s="25">
        <v>0.221</v>
      </c>
      <c r="AK44" s="25">
        <v>9.502262443438915E-2</v>
      </c>
      <c r="AL44" s="25"/>
      <c r="AM44" s="25"/>
      <c r="AN44" s="17"/>
      <c r="AO44" s="17"/>
      <c r="AP44" s="16"/>
      <c r="AQ44" s="5">
        <f t="shared" si="1"/>
        <v>1985</v>
      </c>
      <c r="AR44" s="6"/>
      <c r="AS44" s="6"/>
      <c r="AT44" s="6"/>
      <c r="AU44" s="6"/>
      <c r="AV44" s="6"/>
      <c r="AW44" s="6"/>
      <c r="AX44" s="25"/>
      <c r="AY44" s="25"/>
      <c r="AZ44" s="25"/>
      <c r="BA44" s="25"/>
      <c r="BB44" s="6"/>
      <c r="BC44" s="6"/>
    </row>
    <row r="45" spans="1:55" ht="12.75">
      <c r="A45" s="5">
        <f t="shared" si="2"/>
        <v>1986</v>
      </c>
      <c r="B45" s="6">
        <v>751.21</v>
      </c>
      <c r="C45" s="6">
        <v>0.41899999999999998</v>
      </c>
      <c r="D45" s="6"/>
      <c r="E45" s="6"/>
      <c r="F45" s="6">
        <v>394.33</v>
      </c>
      <c r="G45" s="6">
        <v>0.28050000000000003</v>
      </c>
      <c r="H45" s="6"/>
      <c r="I45" s="6"/>
      <c r="J45" s="6">
        <v>1.32</v>
      </c>
      <c r="K45" s="6">
        <v>0.14000000000000001</v>
      </c>
      <c r="L45" s="6"/>
      <c r="M45" s="6"/>
      <c r="N45" s="6"/>
      <c r="O45" s="6"/>
      <c r="P45" s="25">
        <v>0.77800000000000002</v>
      </c>
      <c r="Q45" s="25">
        <v>0.43</v>
      </c>
      <c r="R45" s="25">
        <v>0.503</v>
      </c>
      <c r="S45" s="25">
        <v>1.097</v>
      </c>
      <c r="T45" s="25"/>
      <c r="U45" s="25"/>
      <c r="V45" s="25"/>
      <c r="W45" s="25"/>
      <c r="X45" s="25"/>
      <c r="Y45" s="25"/>
      <c r="Z45" s="25"/>
      <c r="AA45" s="25"/>
      <c r="AB45" s="25"/>
      <c r="AC45" s="25"/>
      <c r="AD45" s="25"/>
      <c r="AE45" s="25"/>
      <c r="AF45" s="25">
        <v>1.35E-2</v>
      </c>
      <c r="AG45" s="25">
        <v>1.5511699999999999</v>
      </c>
      <c r="AH45" s="25"/>
      <c r="AI45" s="25"/>
      <c r="AJ45" s="25">
        <v>0.151</v>
      </c>
      <c r="AK45" s="25">
        <v>0.11258278145695365</v>
      </c>
      <c r="AL45" s="25"/>
      <c r="AM45" s="25"/>
      <c r="AN45" s="17"/>
      <c r="AO45" s="17"/>
      <c r="AP45" s="16"/>
      <c r="AQ45" s="5">
        <f t="shared" si="1"/>
        <v>1986</v>
      </c>
      <c r="AR45" s="6"/>
      <c r="AS45" s="6"/>
      <c r="AT45" s="6"/>
      <c r="AU45" s="6"/>
      <c r="AV45" s="6"/>
      <c r="AW45" s="6"/>
      <c r="AX45" s="25"/>
      <c r="AY45" s="25"/>
      <c r="AZ45" s="25">
        <v>0.33900000000000002</v>
      </c>
      <c r="BA45" s="25">
        <v>0.41899999999999998</v>
      </c>
      <c r="BB45" s="6"/>
      <c r="BC45" s="6"/>
    </row>
    <row r="46" spans="1:55" ht="12.75">
      <c r="A46" s="5">
        <f t="shared" si="2"/>
        <v>1987</v>
      </c>
      <c r="B46" s="6">
        <v>1008.43</v>
      </c>
      <c r="C46" s="6">
        <v>0.41499999999999998</v>
      </c>
      <c r="D46" s="6"/>
      <c r="E46" s="6"/>
      <c r="F46" s="6">
        <v>433.53</v>
      </c>
      <c r="G46" s="6">
        <v>0.28050000000000003</v>
      </c>
      <c r="H46" s="6"/>
      <c r="I46" s="6"/>
      <c r="J46" s="6">
        <v>2.16</v>
      </c>
      <c r="K46" s="6">
        <v>0.13</v>
      </c>
      <c r="L46" s="6"/>
      <c r="M46" s="6"/>
      <c r="N46" s="6"/>
      <c r="O46" s="6"/>
      <c r="P46" s="25">
        <v>1.2190000000000001</v>
      </c>
      <c r="Q46" s="25">
        <v>0.4</v>
      </c>
      <c r="R46" s="25">
        <v>0.52900000000000003</v>
      </c>
      <c r="S46" s="25">
        <v>0.47599999999999998</v>
      </c>
      <c r="T46" s="25"/>
      <c r="U46" s="25"/>
      <c r="V46" s="25"/>
      <c r="W46" s="25"/>
      <c r="X46" s="25"/>
      <c r="Y46" s="25"/>
      <c r="Z46" s="25">
        <v>1.3116965797350157</v>
      </c>
      <c r="AA46" s="25">
        <v>0.29228884918142695</v>
      </c>
      <c r="AB46" s="25"/>
      <c r="AC46" s="25"/>
      <c r="AD46" s="25"/>
      <c r="AE46" s="25"/>
      <c r="AF46" s="25">
        <v>0.37473000000000001</v>
      </c>
      <c r="AG46" s="25">
        <v>0.32923000000000002</v>
      </c>
      <c r="AH46" s="25"/>
      <c r="AI46" s="25"/>
      <c r="AJ46" s="25">
        <v>0.125</v>
      </c>
      <c r="AK46" s="25">
        <v>0.128</v>
      </c>
      <c r="AL46" s="25"/>
      <c r="AM46" s="25"/>
      <c r="AN46" s="17"/>
      <c r="AO46" s="17"/>
      <c r="AP46" s="16"/>
      <c r="AQ46" s="5">
        <f t="shared" si="1"/>
        <v>1987</v>
      </c>
      <c r="AR46" s="6"/>
      <c r="AS46" s="6"/>
      <c r="AT46" s="6"/>
      <c r="AU46" s="6"/>
      <c r="AV46" s="6"/>
      <c r="AW46" s="6"/>
      <c r="AX46" s="25"/>
      <c r="AY46" s="25"/>
      <c r="AZ46" s="25">
        <v>0.307</v>
      </c>
      <c r="BA46" s="25">
        <v>0.46400000000000002</v>
      </c>
      <c r="BB46" s="6"/>
      <c r="BC46" s="6"/>
    </row>
    <row r="47" spans="1:55" ht="12.75">
      <c r="A47" s="5">
        <f t="shared" si="2"/>
        <v>1988</v>
      </c>
      <c r="B47" s="6">
        <v>1394.68</v>
      </c>
      <c r="C47" s="6">
        <v>0.41899999999999998</v>
      </c>
      <c r="D47" s="6"/>
      <c r="E47" s="6"/>
      <c r="F47" s="6">
        <v>1014.56</v>
      </c>
      <c r="G47" s="6">
        <v>0.28029999999999999</v>
      </c>
      <c r="H47" s="6"/>
      <c r="I47" s="6"/>
      <c r="J47" s="6">
        <v>1.35</v>
      </c>
      <c r="K47" s="6">
        <v>0.14000000000000001</v>
      </c>
      <c r="L47" s="6"/>
      <c r="M47" s="6"/>
      <c r="N47" s="6"/>
      <c r="O47" s="6"/>
      <c r="P47" s="25">
        <v>0.98799999999999999</v>
      </c>
      <c r="Q47" s="25">
        <v>0.38</v>
      </c>
      <c r="R47" s="25">
        <v>0.94099999999999995</v>
      </c>
      <c r="S47" s="25">
        <v>0.36399999999999999</v>
      </c>
      <c r="T47" s="25"/>
      <c r="U47" s="25"/>
      <c r="V47" s="25"/>
      <c r="W47" s="25"/>
      <c r="X47" s="25"/>
      <c r="Y47" s="25"/>
      <c r="Z47" s="25">
        <v>0.63867568091996818</v>
      </c>
      <c r="AA47" s="25">
        <v>0.31900182894331103</v>
      </c>
      <c r="AB47" s="25"/>
      <c r="AC47" s="25"/>
      <c r="AD47" s="25"/>
      <c r="AE47" s="25"/>
      <c r="AF47" s="25">
        <v>0.34564</v>
      </c>
      <c r="AG47" s="25">
        <v>0.36586000000000002</v>
      </c>
      <c r="AH47" s="25"/>
      <c r="AI47" s="25"/>
      <c r="AJ47" s="25">
        <v>0.13</v>
      </c>
      <c r="AK47" s="25">
        <v>0.12307692307692307</v>
      </c>
      <c r="AL47" s="25">
        <v>1.601</v>
      </c>
      <c r="AM47" s="25">
        <v>0.20674578388507184</v>
      </c>
      <c r="AN47" s="17"/>
      <c r="AO47" s="17"/>
      <c r="AP47" s="16"/>
      <c r="AQ47" s="5">
        <f t="shared" si="1"/>
        <v>1988</v>
      </c>
      <c r="AR47" s="6"/>
      <c r="AS47" s="6"/>
      <c r="AT47" s="6"/>
      <c r="AU47" s="6"/>
      <c r="AV47" s="6"/>
      <c r="AW47" s="6"/>
      <c r="AX47" s="25"/>
      <c r="AY47" s="25"/>
      <c r="AZ47" s="25">
        <v>1.1319999999999999</v>
      </c>
      <c r="BA47" s="25">
        <v>0.32300000000000001</v>
      </c>
      <c r="BB47" s="6"/>
      <c r="BC47" s="6"/>
    </row>
    <row r="48" spans="1:55" ht="12.75">
      <c r="A48" s="5">
        <f t="shared" si="2"/>
        <v>1989</v>
      </c>
      <c r="B48" s="6">
        <v>1285.5999999999999</v>
      </c>
      <c r="C48" s="6">
        <v>0.4</v>
      </c>
      <c r="D48" s="6"/>
      <c r="E48" s="6"/>
      <c r="F48" s="6">
        <v>531.45000000000005</v>
      </c>
      <c r="G48" s="6">
        <v>0.26090000000000002</v>
      </c>
      <c r="H48" s="6"/>
      <c r="I48" s="6"/>
      <c r="J48" s="6">
        <v>1.05</v>
      </c>
      <c r="K48" s="6">
        <v>0.16</v>
      </c>
      <c r="L48" s="6"/>
      <c r="M48" s="6"/>
      <c r="N48" s="6"/>
      <c r="O48" s="6"/>
      <c r="P48" s="25">
        <v>0.98799999999999999</v>
      </c>
      <c r="Q48" s="25">
        <v>0.43</v>
      </c>
      <c r="R48" s="25">
        <v>0.76300000000000001</v>
      </c>
      <c r="S48" s="25">
        <v>0.36399999999999999</v>
      </c>
      <c r="T48" s="25"/>
      <c r="U48" s="25"/>
      <c r="V48" s="25"/>
      <c r="W48" s="25"/>
      <c r="X48" s="25"/>
      <c r="Y48" s="25"/>
      <c r="Z48" s="25">
        <v>0.98675422593749096</v>
      </c>
      <c r="AA48" s="25">
        <v>0.30520074707153683</v>
      </c>
      <c r="AB48" s="25"/>
      <c r="AC48" s="25"/>
      <c r="AD48" s="25"/>
      <c r="AE48" s="25"/>
      <c r="AF48" s="25">
        <v>0.68781999999999999</v>
      </c>
      <c r="AG48" s="25">
        <v>0.29516999999999999</v>
      </c>
      <c r="AH48" s="25"/>
      <c r="AI48" s="25"/>
      <c r="AJ48" s="25">
        <v>0.16400000000000001</v>
      </c>
      <c r="AK48" s="25">
        <v>0.1097560975609756</v>
      </c>
      <c r="AL48" s="25">
        <v>0.97699999999999998</v>
      </c>
      <c r="AM48" s="25">
        <v>0.20061412487205732</v>
      </c>
      <c r="AN48" s="17"/>
      <c r="AO48" s="17"/>
      <c r="AP48" s="16"/>
      <c r="AQ48" s="5">
        <f t="shared" si="1"/>
        <v>1989</v>
      </c>
      <c r="AR48" s="6"/>
      <c r="AS48" s="6"/>
      <c r="AT48" s="6"/>
      <c r="AU48" s="6"/>
      <c r="AV48" s="6"/>
      <c r="AW48" s="6"/>
      <c r="AX48" s="25"/>
      <c r="AY48" s="25"/>
      <c r="AZ48" s="25">
        <v>0.69499999999999995</v>
      </c>
      <c r="BA48" s="25">
        <v>0.36299999999999999</v>
      </c>
      <c r="BB48" s="6"/>
      <c r="BC48" s="6"/>
    </row>
    <row r="49" spans="1:55" ht="12.75">
      <c r="A49" s="5">
        <f t="shared" si="2"/>
        <v>1990</v>
      </c>
      <c r="B49" s="6">
        <v>986.51</v>
      </c>
      <c r="C49" s="6">
        <v>0.40699999999999997</v>
      </c>
      <c r="D49" s="6"/>
      <c r="E49" s="6"/>
      <c r="F49" s="6">
        <v>614.37</v>
      </c>
      <c r="G49" s="6">
        <v>0.22600000000000001</v>
      </c>
      <c r="H49" s="6"/>
      <c r="I49" s="6"/>
      <c r="J49" s="6">
        <v>1.41</v>
      </c>
      <c r="K49" s="6">
        <v>0.14000000000000001</v>
      </c>
      <c r="L49" s="6">
        <v>0.46617075450000001</v>
      </c>
      <c r="M49" s="6">
        <v>0.35061083669999998</v>
      </c>
      <c r="N49" s="6"/>
      <c r="O49" s="6"/>
      <c r="P49" s="25">
        <v>0.90400000000000003</v>
      </c>
      <c r="Q49" s="25">
        <v>0.34</v>
      </c>
      <c r="R49" s="25">
        <v>0.626</v>
      </c>
      <c r="S49" s="25">
        <v>0.33500000000000002</v>
      </c>
      <c r="T49" s="25"/>
      <c r="U49" s="25"/>
      <c r="V49" s="25"/>
      <c r="W49" s="25"/>
      <c r="X49" s="25"/>
      <c r="Y49" s="25"/>
      <c r="Z49" s="25">
        <v>0.7733939526923389</v>
      </c>
      <c r="AA49" s="25">
        <v>0.31940796989929082</v>
      </c>
      <c r="AB49" s="25"/>
      <c r="AC49" s="25"/>
      <c r="AD49" s="25"/>
      <c r="AE49" s="25"/>
      <c r="AF49" s="25">
        <v>0.47633999999999999</v>
      </c>
      <c r="AG49" s="25">
        <v>0.31840000000000002</v>
      </c>
      <c r="AH49" s="25"/>
      <c r="AI49" s="25"/>
      <c r="AJ49" s="25">
        <v>0.22900000000000001</v>
      </c>
      <c r="AK49" s="25">
        <v>0.10043668122270742</v>
      </c>
      <c r="AL49" s="25">
        <v>0.67</v>
      </c>
      <c r="AM49" s="25">
        <v>0.2</v>
      </c>
      <c r="AN49" s="17"/>
      <c r="AO49" s="17"/>
      <c r="AP49" s="16"/>
      <c r="AQ49" s="5">
        <f t="shared" si="1"/>
        <v>1990</v>
      </c>
      <c r="AR49" s="6"/>
      <c r="AS49" s="6"/>
      <c r="AT49" s="6"/>
      <c r="AU49" s="6"/>
      <c r="AV49" s="6"/>
      <c r="AW49" s="6"/>
      <c r="AX49" s="25"/>
      <c r="AY49" s="25"/>
      <c r="AZ49" s="25">
        <v>0.33500000000000002</v>
      </c>
      <c r="BA49" s="25">
        <v>0.34499999999999997</v>
      </c>
      <c r="BB49" s="6"/>
      <c r="BC49" s="6"/>
    </row>
    <row r="50" spans="1:55" ht="12.75">
      <c r="A50" s="5">
        <f t="shared" si="2"/>
        <v>1991</v>
      </c>
      <c r="B50" s="6">
        <v>901.2</v>
      </c>
      <c r="C50" s="6">
        <v>0.42199999999999999</v>
      </c>
      <c r="D50" s="6"/>
      <c r="E50" s="6"/>
      <c r="F50" s="6">
        <v>727.86</v>
      </c>
      <c r="G50" s="6">
        <v>0.22589999999999999</v>
      </c>
      <c r="H50" s="6"/>
      <c r="I50" s="6"/>
      <c r="J50" s="6">
        <v>1.21</v>
      </c>
      <c r="K50" s="6">
        <v>0.13</v>
      </c>
      <c r="L50" s="6">
        <v>0.52890141840000005</v>
      </c>
      <c r="M50" s="6">
        <v>0.30883733699999999</v>
      </c>
      <c r="N50" s="6"/>
      <c r="O50" s="6"/>
      <c r="P50" s="25">
        <v>1.2609999999999999</v>
      </c>
      <c r="Q50" s="25">
        <v>0.35</v>
      </c>
      <c r="R50" s="25">
        <v>0.82</v>
      </c>
      <c r="S50" s="25">
        <v>0.28399999999999997</v>
      </c>
      <c r="T50" s="25"/>
      <c r="U50" s="25"/>
      <c r="V50" s="25"/>
      <c r="W50" s="25"/>
      <c r="X50" s="25"/>
      <c r="Y50" s="25"/>
      <c r="Z50" s="25">
        <v>1.2894795607151861</v>
      </c>
      <c r="AA50" s="25">
        <v>0.29735637369971007</v>
      </c>
      <c r="AB50" s="25"/>
      <c r="AC50" s="25"/>
      <c r="AD50" s="25"/>
      <c r="AE50" s="25"/>
      <c r="AF50" s="25">
        <v>0.60263</v>
      </c>
      <c r="AG50" s="25">
        <v>0.29754999999999998</v>
      </c>
      <c r="AH50" s="25"/>
      <c r="AI50" s="25"/>
      <c r="AJ50" s="25">
        <v>0.31</v>
      </c>
      <c r="AK50" s="25">
        <v>9.6774193548387094E-2</v>
      </c>
      <c r="AL50" s="25">
        <v>0.55600000000000005</v>
      </c>
      <c r="AM50" s="25">
        <v>0.20143884892086331</v>
      </c>
      <c r="AN50" s="17"/>
      <c r="AO50" s="17"/>
      <c r="AP50" s="16"/>
      <c r="AQ50" s="5">
        <f t="shared" si="1"/>
        <v>1991</v>
      </c>
      <c r="AR50" s="6"/>
      <c r="AS50" s="6"/>
      <c r="AT50" s="6"/>
      <c r="AU50" s="6"/>
      <c r="AV50" s="6"/>
      <c r="AW50" s="6"/>
      <c r="AX50" s="25"/>
      <c r="AY50" s="25"/>
      <c r="AZ50" s="25">
        <v>0.312</v>
      </c>
      <c r="BA50" s="25">
        <v>0.56899999999999995</v>
      </c>
      <c r="BB50" s="6"/>
      <c r="BC50" s="6"/>
    </row>
    <row r="51" spans="1:55" ht="12.75">
      <c r="A51" s="5">
        <f t="shared" si="2"/>
        <v>1992</v>
      </c>
      <c r="B51" s="6">
        <v>695.16</v>
      </c>
      <c r="C51" s="6">
        <v>0.42699999999999999</v>
      </c>
      <c r="D51" s="6"/>
      <c r="E51" s="6"/>
      <c r="F51" s="6">
        <v>313.95</v>
      </c>
      <c r="G51" s="6">
        <v>0.2263</v>
      </c>
      <c r="H51" s="6"/>
      <c r="I51" s="6"/>
      <c r="J51" s="6">
        <v>1.03</v>
      </c>
      <c r="K51" s="6">
        <v>0.14000000000000001</v>
      </c>
      <c r="L51" s="6">
        <v>0.87463063129999996</v>
      </c>
      <c r="M51" s="6">
        <v>0.23815231319999999</v>
      </c>
      <c r="N51" s="6"/>
      <c r="O51" s="6"/>
      <c r="P51" s="25">
        <v>0.82</v>
      </c>
      <c r="Q51" s="25">
        <v>0.42</v>
      </c>
      <c r="R51" s="25">
        <v>0.91</v>
      </c>
      <c r="S51" s="25">
        <v>0.27600000000000002</v>
      </c>
      <c r="T51" s="25"/>
      <c r="U51" s="25"/>
      <c r="V51" s="25"/>
      <c r="W51" s="25"/>
      <c r="X51" s="25"/>
      <c r="Y51" s="25"/>
      <c r="Z51" s="25"/>
      <c r="AA51" s="25"/>
      <c r="AB51" s="25">
        <v>1.1393738898717551</v>
      </c>
      <c r="AC51" s="25">
        <v>0.34516904515264796</v>
      </c>
      <c r="AD51" s="25"/>
      <c r="AE51" s="25"/>
      <c r="AF51" s="25">
        <v>1.08968</v>
      </c>
      <c r="AG51" s="25">
        <v>0.26418999999999998</v>
      </c>
      <c r="AH51" s="25"/>
      <c r="AI51" s="25"/>
      <c r="AJ51" s="25">
        <v>0.36</v>
      </c>
      <c r="AK51" s="25">
        <v>8.8888888888888892E-2</v>
      </c>
      <c r="AL51" s="25">
        <v>0.54700000000000004</v>
      </c>
      <c r="AM51" s="25">
        <v>0.20109689213893966</v>
      </c>
      <c r="AN51" s="17"/>
      <c r="AO51" s="17"/>
      <c r="AP51" s="16"/>
      <c r="AQ51" s="5">
        <f t="shared" si="1"/>
        <v>1992</v>
      </c>
      <c r="AR51" s="6"/>
      <c r="AS51" s="6"/>
      <c r="AT51" s="6"/>
      <c r="AU51" s="6"/>
      <c r="AV51" s="6"/>
      <c r="AW51" s="6"/>
      <c r="AX51" s="25"/>
      <c r="AY51" s="25"/>
      <c r="AZ51" s="25">
        <v>0.43</v>
      </c>
      <c r="BA51" s="25">
        <v>0.34300000000000003</v>
      </c>
      <c r="BB51" s="6"/>
      <c r="BC51" s="6"/>
    </row>
    <row r="52" spans="1:55" ht="12.75">
      <c r="A52" s="5">
        <f t="shared" si="2"/>
        <v>1993</v>
      </c>
      <c r="B52" s="6">
        <v>2093.5500000000002</v>
      </c>
      <c r="C52" s="6">
        <v>0.40300000000000002</v>
      </c>
      <c r="D52" s="6"/>
      <c r="E52" s="6"/>
      <c r="F52" s="6">
        <v>325.36</v>
      </c>
      <c r="G52" s="6">
        <v>0.22620000000000001</v>
      </c>
      <c r="H52" s="6"/>
      <c r="I52" s="6"/>
      <c r="J52" s="6">
        <v>1.04</v>
      </c>
      <c r="K52" s="6">
        <v>0.14000000000000001</v>
      </c>
      <c r="L52" s="6">
        <v>0.73871871239999998</v>
      </c>
      <c r="M52" s="6">
        <v>0.21917202929999999</v>
      </c>
      <c r="N52" s="6"/>
      <c r="O52" s="6"/>
      <c r="P52" s="25"/>
      <c r="Q52" s="25"/>
      <c r="R52" s="25"/>
      <c r="S52" s="25"/>
      <c r="T52" s="25">
        <v>1.2160000000000002</v>
      </c>
      <c r="U52" s="25">
        <v>0.35</v>
      </c>
      <c r="V52" s="25">
        <v>1.2312138728323698</v>
      </c>
      <c r="W52" s="25">
        <v>0.23</v>
      </c>
      <c r="X52" s="25">
        <v>0.6496729077374237</v>
      </c>
      <c r="Y52" s="25">
        <v>0.28999999999999998</v>
      </c>
      <c r="Z52" s="25"/>
      <c r="AA52" s="25"/>
      <c r="AB52" s="25">
        <v>0.63904732858713942</v>
      </c>
      <c r="AC52" s="25">
        <v>0.3628090971298234</v>
      </c>
      <c r="AD52" s="25"/>
      <c r="AE52" s="25"/>
      <c r="AF52" s="25">
        <v>0.98114999999999997</v>
      </c>
      <c r="AG52" s="25">
        <v>0.27115</v>
      </c>
      <c r="AH52" s="25"/>
      <c r="AI52" s="25"/>
      <c r="AJ52" s="25">
        <v>0.33700000000000002</v>
      </c>
      <c r="AK52" s="25">
        <v>8.0118694362017795E-2</v>
      </c>
      <c r="AL52" s="25">
        <v>0.57299999999999995</v>
      </c>
      <c r="AM52" s="25">
        <v>0.20069808027923214</v>
      </c>
      <c r="AN52" s="17"/>
      <c r="AO52" s="17"/>
      <c r="AP52" s="16"/>
      <c r="AQ52" s="5">
        <f t="shared" si="1"/>
        <v>1993</v>
      </c>
      <c r="AR52" s="6"/>
      <c r="AS52" s="6"/>
      <c r="AT52" s="6"/>
      <c r="AU52" s="6"/>
      <c r="AV52" s="6"/>
      <c r="AW52" s="6"/>
      <c r="AX52" s="25"/>
      <c r="AY52" s="25"/>
      <c r="AZ52" s="25">
        <v>0.47299999999999998</v>
      </c>
      <c r="BA52" s="25">
        <v>0.65900000000000003</v>
      </c>
      <c r="BB52" s="6"/>
      <c r="BC52" s="6"/>
    </row>
    <row r="53" spans="1:55" ht="12.75">
      <c r="A53" s="5">
        <f t="shared" si="2"/>
        <v>1994</v>
      </c>
      <c r="B53" s="6">
        <v>1007.03</v>
      </c>
      <c r="C53" s="6">
        <v>0.41899999999999998</v>
      </c>
      <c r="D53" s="6"/>
      <c r="E53" s="6"/>
      <c r="F53" s="6">
        <v>341.9</v>
      </c>
      <c r="G53" s="6">
        <v>0.22620000000000001</v>
      </c>
      <c r="H53" s="6"/>
      <c r="I53" s="6"/>
      <c r="J53" s="6">
        <v>1.1200000000000001</v>
      </c>
      <c r="K53" s="6">
        <v>0.16</v>
      </c>
      <c r="L53" s="6">
        <v>0.92751642810000001</v>
      </c>
      <c r="M53" s="6">
        <v>0.23245529039999999</v>
      </c>
      <c r="N53" s="6"/>
      <c r="O53" s="6"/>
      <c r="P53" s="25"/>
      <c r="Q53" s="25"/>
      <c r="R53" s="25"/>
      <c r="S53" s="25"/>
      <c r="T53" s="25">
        <v>0.25600000000000006</v>
      </c>
      <c r="U53" s="25">
        <v>0.44</v>
      </c>
      <c r="V53" s="25">
        <v>0.31213872832369938</v>
      </c>
      <c r="W53" s="25">
        <v>0.38200000000000001</v>
      </c>
      <c r="X53" s="25">
        <v>0.86623054364989827</v>
      </c>
      <c r="Y53" s="25">
        <v>0.28000000000000003</v>
      </c>
      <c r="Z53" s="25"/>
      <c r="AA53" s="25"/>
      <c r="AB53" s="25">
        <v>0.47132106122788509</v>
      </c>
      <c r="AC53" s="25">
        <v>0.38829218850789682</v>
      </c>
      <c r="AD53" s="25"/>
      <c r="AE53" s="25"/>
      <c r="AF53" s="25">
        <v>0.89863999999999999</v>
      </c>
      <c r="AG53" s="25">
        <v>0.26533000000000001</v>
      </c>
      <c r="AH53" s="25"/>
      <c r="AI53" s="25"/>
      <c r="AJ53" s="25">
        <v>0.26100000000000001</v>
      </c>
      <c r="AK53" s="25">
        <v>7.2796934865900373E-2</v>
      </c>
      <c r="AL53" s="25">
        <v>0.57299999999999995</v>
      </c>
      <c r="AM53" s="25">
        <v>0.20069808027923214</v>
      </c>
      <c r="AN53" s="17"/>
      <c r="AO53" s="17"/>
      <c r="AP53" s="16"/>
      <c r="AQ53" s="5">
        <f t="shared" si="1"/>
        <v>1994</v>
      </c>
      <c r="AR53" s="6"/>
      <c r="AS53" s="6"/>
      <c r="AT53" s="6"/>
      <c r="AU53" s="6"/>
      <c r="AV53" s="6"/>
      <c r="AW53" s="6"/>
      <c r="AX53" s="25">
        <v>2.5999999999999999E-2</v>
      </c>
      <c r="AY53" s="25">
        <v>0.27500000000000002</v>
      </c>
      <c r="AZ53" s="25">
        <v>0.52800000000000002</v>
      </c>
      <c r="BA53" s="25">
        <v>0.33900000000000002</v>
      </c>
      <c r="BB53" s="6"/>
      <c r="BC53" s="6"/>
    </row>
    <row r="54" spans="1:55" ht="12.75">
      <c r="A54" s="5">
        <f t="shared" si="2"/>
        <v>1995</v>
      </c>
      <c r="B54" s="6">
        <v>1235.9100000000001</v>
      </c>
      <c r="C54" s="6">
        <v>0.40500000000000003</v>
      </c>
      <c r="D54" s="6"/>
      <c r="E54" s="6"/>
      <c r="F54" s="6">
        <v>223.43</v>
      </c>
      <c r="G54" s="6">
        <v>0.22649999999999998</v>
      </c>
      <c r="H54" s="6"/>
      <c r="I54" s="6"/>
      <c r="J54" s="6">
        <v>1.42</v>
      </c>
      <c r="K54" s="6">
        <v>0.15</v>
      </c>
      <c r="L54" s="6">
        <v>0.97237074820000002</v>
      </c>
      <c r="M54" s="6">
        <v>0.2242193549</v>
      </c>
      <c r="N54" s="6"/>
      <c r="O54" s="6"/>
      <c r="P54" s="25"/>
      <c r="Q54" s="25"/>
      <c r="R54" s="25"/>
      <c r="S54" s="25"/>
      <c r="T54" s="25">
        <v>1.1520000000000001</v>
      </c>
      <c r="U54" s="25">
        <v>0.33</v>
      </c>
      <c r="V54" s="25">
        <v>0.60693641618497107</v>
      </c>
      <c r="W54" s="25">
        <v>0.23799999999999999</v>
      </c>
      <c r="X54" s="25">
        <v>1.0827881795623728</v>
      </c>
      <c r="Y54" s="25">
        <v>0.26</v>
      </c>
      <c r="Z54" s="25"/>
      <c r="AA54" s="25"/>
      <c r="AB54" s="25">
        <v>0.43814567972928353</v>
      </c>
      <c r="AC54" s="25">
        <v>0.39163854921028252</v>
      </c>
      <c r="AD54" s="25"/>
      <c r="AE54" s="25"/>
      <c r="AF54" s="25">
        <v>0.59235000000000004</v>
      </c>
      <c r="AG54" s="25">
        <v>0.33846999999999999</v>
      </c>
      <c r="AH54" s="25"/>
      <c r="AI54" s="25"/>
      <c r="AJ54" s="25">
        <v>0.183</v>
      </c>
      <c r="AK54" s="25">
        <v>7.1038251366120214E-2</v>
      </c>
      <c r="AL54" s="25">
        <v>0.52200000000000002</v>
      </c>
      <c r="AM54" s="25">
        <v>0.19923371647509577</v>
      </c>
      <c r="AN54" s="17"/>
      <c r="AO54" s="17"/>
      <c r="AP54" s="16"/>
      <c r="AQ54" s="5">
        <f t="shared" si="1"/>
        <v>1995</v>
      </c>
      <c r="AR54" s="6"/>
      <c r="AS54" s="6"/>
      <c r="AT54" s="6"/>
      <c r="AU54" s="6"/>
      <c r="AV54" s="6"/>
      <c r="AW54" s="6"/>
      <c r="AX54" s="25">
        <v>3.4000000000000002E-2</v>
      </c>
      <c r="AY54" s="25">
        <v>0.13500000000000001</v>
      </c>
      <c r="AZ54" s="25">
        <v>0.23400000000000001</v>
      </c>
      <c r="BA54" s="25">
        <v>0.54</v>
      </c>
      <c r="BB54" s="6"/>
      <c r="BC54" s="6"/>
    </row>
    <row r="55" spans="1:55" ht="12.75">
      <c r="A55" s="5">
        <f t="shared" si="2"/>
        <v>1996</v>
      </c>
      <c r="B55" s="6">
        <v>1739.29</v>
      </c>
      <c r="C55" s="6">
        <v>0.39800000000000002</v>
      </c>
      <c r="D55" s="6"/>
      <c r="E55" s="6"/>
      <c r="F55" s="6">
        <v>375.22</v>
      </c>
      <c r="G55" s="6">
        <v>0.2462</v>
      </c>
      <c r="H55" s="6"/>
      <c r="I55" s="6"/>
      <c r="J55" s="6">
        <v>0.5</v>
      </c>
      <c r="K55" s="6">
        <v>0.22</v>
      </c>
      <c r="L55" s="6">
        <v>2.8429879589999998</v>
      </c>
      <c r="M55" s="6">
        <v>0.2169154959</v>
      </c>
      <c r="N55" s="6"/>
      <c r="O55" s="6"/>
      <c r="P55" s="25"/>
      <c r="Q55" s="25"/>
      <c r="R55" s="25"/>
      <c r="S55" s="25"/>
      <c r="T55" s="25">
        <v>1.7280000000000004</v>
      </c>
      <c r="U55" s="25">
        <v>0.36</v>
      </c>
      <c r="V55" s="25">
        <v>0.79768786127167624</v>
      </c>
      <c r="W55" s="25">
        <v>0.23200000000000001</v>
      </c>
      <c r="X55" s="25">
        <v>3.5190615835777117</v>
      </c>
      <c r="Y55" s="25">
        <v>0.24</v>
      </c>
      <c r="Z55" s="25"/>
      <c r="AA55" s="25"/>
      <c r="AB55" s="25">
        <v>0.25538672639595922</v>
      </c>
      <c r="AC55" s="25">
        <v>0.39902113221310476</v>
      </c>
      <c r="AD55" s="25"/>
      <c r="AE55" s="25"/>
      <c r="AF55" s="25">
        <v>2.2372899999999998</v>
      </c>
      <c r="AG55" s="25">
        <v>0.26955000000000001</v>
      </c>
      <c r="AH55" s="25"/>
      <c r="AI55" s="25"/>
      <c r="AJ55" s="25">
        <v>0.13200000000000001</v>
      </c>
      <c r="AK55" s="25">
        <v>6.8181818181818177E-2</v>
      </c>
      <c r="AL55" s="25">
        <v>0.45300000000000001</v>
      </c>
      <c r="AM55" s="25">
        <v>0.19867549668874171</v>
      </c>
      <c r="AN55" s="17"/>
      <c r="AO55" s="17"/>
      <c r="AP55" s="16"/>
      <c r="AQ55" s="5">
        <f t="shared" si="1"/>
        <v>1996</v>
      </c>
      <c r="AR55" s="6"/>
      <c r="AS55" s="6"/>
      <c r="AT55" s="6"/>
      <c r="AU55" s="6"/>
      <c r="AV55" s="6"/>
      <c r="AW55" s="6"/>
      <c r="AX55" s="25">
        <v>6.7000000000000004E-2</v>
      </c>
      <c r="AY55" s="25">
        <v>9.8000000000000004E-2</v>
      </c>
      <c r="AZ55" s="25">
        <v>0.77500000000000002</v>
      </c>
      <c r="BA55" s="25">
        <v>0.49199999999999999</v>
      </c>
      <c r="BB55" s="6"/>
      <c r="BC55" s="6"/>
    </row>
    <row r="56" spans="1:55" ht="12.75">
      <c r="A56" s="5">
        <f t="shared" si="2"/>
        <v>1997</v>
      </c>
      <c r="B56" s="6">
        <v>2246.41</v>
      </c>
      <c r="C56" s="6">
        <v>0.40400000000000003</v>
      </c>
      <c r="D56" s="6"/>
      <c r="E56" s="6"/>
      <c r="F56" s="6">
        <v>992.41</v>
      </c>
      <c r="G56" s="6">
        <v>0.24590000000000001</v>
      </c>
      <c r="H56" s="6"/>
      <c r="I56" s="6"/>
      <c r="J56" s="6">
        <v>0.53</v>
      </c>
      <c r="K56" s="6">
        <v>0.21</v>
      </c>
      <c r="L56" s="6">
        <v>1.5078599263000001</v>
      </c>
      <c r="M56" s="6">
        <v>0.240157023</v>
      </c>
      <c r="N56" s="6"/>
      <c r="O56" s="6"/>
      <c r="P56" s="25"/>
      <c r="Q56" s="25"/>
      <c r="R56" s="25"/>
      <c r="S56" s="25"/>
      <c r="T56" s="25">
        <v>2.4960000000000004</v>
      </c>
      <c r="U56" s="25">
        <v>0.32</v>
      </c>
      <c r="V56" s="25">
        <v>0.20809248554913293</v>
      </c>
      <c r="W56" s="25">
        <v>0.35499999999999998</v>
      </c>
      <c r="X56" s="25">
        <v>1.4076246334310845</v>
      </c>
      <c r="Y56" s="25">
        <v>0.37</v>
      </c>
      <c r="Z56" s="25"/>
      <c r="AA56" s="25"/>
      <c r="AB56" s="25">
        <v>0.46333233863699919</v>
      </c>
      <c r="AC56" s="25">
        <v>0.36430406911596691</v>
      </c>
      <c r="AD56" s="25"/>
      <c r="AE56" s="25"/>
      <c r="AF56" s="25">
        <v>1.63853</v>
      </c>
      <c r="AG56" s="25">
        <v>0.26107000000000002</v>
      </c>
      <c r="AH56" s="25"/>
      <c r="AI56" s="25"/>
      <c r="AJ56" s="25">
        <v>0.109</v>
      </c>
      <c r="AK56" s="25">
        <v>7.3394495412844041E-2</v>
      </c>
      <c r="AL56" s="25">
        <v>0.41299999999999998</v>
      </c>
      <c r="AM56" s="25">
        <v>0.19854721549636806</v>
      </c>
      <c r="AN56" s="17"/>
      <c r="AO56" s="17"/>
      <c r="AP56" s="16"/>
      <c r="AQ56" s="5">
        <f t="shared" si="1"/>
        <v>1997</v>
      </c>
      <c r="AR56" s="6"/>
      <c r="AS56" s="6"/>
      <c r="AT56" s="6"/>
      <c r="AU56" s="6"/>
      <c r="AV56" s="6"/>
      <c r="AW56" s="6"/>
      <c r="AX56" s="25">
        <v>3.7999999999999999E-2</v>
      </c>
      <c r="AY56" s="25">
        <v>0.11899999999999999</v>
      </c>
      <c r="AZ56" s="25">
        <v>0.33500000000000002</v>
      </c>
      <c r="BA56" s="25">
        <v>0.38400000000000001</v>
      </c>
      <c r="BB56" s="6"/>
      <c r="BC56" s="6"/>
    </row>
    <row r="57" spans="1:55" ht="12.75">
      <c r="A57" s="5">
        <f t="shared" si="2"/>
        <v>1998</v>
      </c>
      <c r="B57" s="6">
        <v>879.51</v>
      </c>
      <c r="C57" s="6">
        <v>0.40899999999999997</v>
      </c>
      <c r="D57" s="6"/>
      <c r="E57" s="6"/>
      <c r="F57" s="6">
        <v>925.14</v>
      </c>
      <c r="G57" s="6">
        <v>0.24590000000000001</v>
      </c>
      <c r="H57" s="6"/>
      <c r="I57" s="6"/>
      <c r="J57" s="6">
        <v>0.71</v>
      </c>
      <c r="K57" s="6">
        <v>0.17</v>
      </c>
      <c r="L57" s="6">
        <v>0.87035204420000001</v>
      </c>
      <c r="M57" s="6">
        <v>0.24501200879999999</v>
      </c>
      <c r="N57" s="6"/>
      <c r="O57" s="6"/>
      <c r="P57" s="25"/>
      <c r="Q57" s="25"/>
      <c r="R57" s="25"/>
      <c r="S57" s="25"/>
      <c r="T57" s="25">
        <v>1.4720000000000004</v>
      </c>
      <c r="U57" s="25">
        <v>0.36</v>
      </c>
      <c r="V57" s="25">
        <v>0.79768786127167624</v>
      </c>
      <c r="W57" s="25">
        <v>0.19</v>
      </c>
      <c r="X57" s="25">
        <v>1.515903451387322</v>
      </c>
      <c r="Y57" s="25">
        <v>0.25</v>
      </c>
      <c r="Z57" s="25"/>
      <c r="AA57" s="25"/>
      <c r="AB57" s="25">
        <v>0.496797845595643</v>
      </c>
      <c r="AC57" s="25">
        <v>0.37078080441057687</v>
      </c>
      <c r="AD57" s="25"/>
      <c r="AE57" s="25"/>
      <c r="AF57" s="25">
        <v>0.76478000000000002</v>
      </c>
      <c r="AG57" s="25">
        <v>0.29304000000000002</v>
      </c>
      <c r="AH57" s="25"/>
      <c r="AI57" s="25"/>
      <c r="AJ57" s="25">
        <v>0.11</v>
      </c>
      <c r="AK57" s="25">
        <v>7.2727272727272724E-2</v>
      </c>
      <c r="AL57" s="25">
        <v>0.42499999999999999</v>
      </c>
      <c r="AM57" s="25">
        <v>0.19764705882352943</v>
      </c>
      <c r="AN57" s="17"/>
      <c r="AO57" s="17"/>
      <c r="AP57" s="16"/>
      <c r="AQ57" s="5">
        <f t="shared" si="1"/>
        <v>1998</v>
      </c>
      <c r="AR57" s="6"/>
      <c r="AS57" s="6"/>
      <c r="AT57" s="6"/>
      <c r="AU57" s="6"/>
      <c r="AV57" s="6"/>
      <c r="AW57" s="6"/>
      <c r="AX57" s="25">
        <v>4.2000000000000003E-2</v>
      </c>
      <c r="AY57" s="25">
        <v>0.21299999999999999</v>
      </c>
      <c r="AZ57" s="25">
        <v>0.112</v>
      </c>
      <c r="BA57" s="25">
        <v>0.53500000000000003</v>
      </c>
      <c r="BB57" s="6"/>
      <c r="BC57" s="6"/>
    </row>
    <row r="58" spans="1:55" ht="12.75">
      <c r="A58" s="5">
        <f t="shared" si="2"/>
        <v>1999</v>
      </c>
      <c r="B58" s="6">
        <v>339.77</v>
      </c>
      <c r="C58" s="6">
        <v>0.436</v>
      </c>
      <c r="D58" s="6"/>
      <c r="E58" s="6"/>
      <c r="F58" s="6">
        <v>1137.45</v>
      </c>
      <c r="G58" s="6">
        <v>0.24590000000000001</v>
      </c>
      <c r="H58" s="6"/>
      <c r="I58" s="6"/>
      <c r="J58" s="6">
        <v>0.64</v>
      </c>
      <c r="K58" s="6">
        <v>0.22</v>
      </c>
      <c r="L58" s="6">
        <v>1.2500278831</v>
      </c>
      <c r="M58" s="6">
        <v>0.22413222469999999</v>
      </c>
      <c r="N58" s="6"/>
      <c r="O58" s="6"/>
      <c r="P58" s="25"/>
      <c r="Q58" s="25"/>
      <c r="R58" s="25"/>
      <c r="S58" s="25"/>
      <c r="T58" s="25">
        <v>1.4080000000000004</v>
      </c>
      <c r="U58" s="25">
        <v>0.42</v>
      </c>
      <c r="V58" s="25">
        <v>0.93641618497109813</v>
      </c>
      <c r="W58" s="25">
        <v>0.32300000000000001</v>
      </c>
      <c r="X58" s="25">
        <v>1.9490187232122709</v>
      </c>
      <c r="Y58" s="25">
        <v>0.27</v>
      </c>
      <c r="Z58" s="25"/>
      <c r="AA58" s="25"/>
      <c r="AB58" s="25">
        <v>0.84530455340529087</v>
      </c>
      <c r="AC58" s="25">
        <v>0.32539985610892513</v>
      </c>
      <c r="AD58" s="25"/>
      <c r="AE58" s="25"/>
      <c r="AF58" s="25">
        <v>1.1391</v>
      </c>
      <c r="AG58" s="25">
        <v>0.25974000000000003</v>
      </c>
      <c r="AH58" s="25"/>
      <c r="AI58" s="25"/>
      <c r="AJ58" s="25">
        <v>0.13300000000000001</v>
      </c>
      <c r="AK58" s="25">
        <v>6.7669172932330823E-2</v>
      </c>
      <c r="AL58" s="25">
        <v>0.496</v>
      </c>
      <c r="AM58" s="25">
        <v>0.19758064516129034</v>
      </c>
      <c r="AN58" s="17"/>
      <c r="AO58" s="17"/>
      <c r="AP58" s="16"/>
      <c r="AQ58" s="5">
        <f t="shared" si="1"/>
        <v>1999</v>
      </c>
      <c r="AR58" s="6"/>
      <c r="AS58" s="6"/>
      <c r="AT58" s="6"/>
      <c r="AU58" s="6"/>
      <c r="AV58" s="6"/>
      <c r="AW58" s="6"/>
      <c r="AX58" s="25">
        <v>3.5000000000000003E-2</v>
      </c>
      <c r="AY58" s="25">
        <v>0.12</v>
      </c>
      <c r="AZ58" s="25">
        <v>0.46400000000000002</v>
      </c>
      <c r="BA58" s="25">
        <v>0.50700000000000001</v>
      </c>
      <c r="BB58" s="6"/>
      <c r="BC58" s="6"/>
    </row>
    <row r="59" spans="1:55" ht="12.75">
      <c r="A59" s="5">
        <f t="shared" si="2"/>
        <v>2000</v>
      </c>
      <c r="B59" s="6">
        <v>960.44</v>
      </c>
      <c r="C59" s="6">
        <v>0.40200000000000002</v>
      </c>
      <c r="D59" s="6"/>
      <c r="E59" s="6"/>
      <c r="F59" s="6">
        <v>739.23</v>
      </c>
      <c r="G59" s="6">
        <v>0.22589999999999999</v>
      </c>
      <c r="H59" s="6"/>
      <c r="I59" s="6"/>
      <c r="J59" s="6">
        <v>0.74</v>
      </c>
      <c r="K59" s="6">
        <v>0.2</v>
      </c>
      <c r="L59" s="6">
        <v>0.98201123830000003</v>
      </c>
      <c r="M59" s="6">
        <v>0.21608367549999999</v>
      </c>
      <c r="N59" s="6"/>
      <c r="O59" s="6"/>
      <c r="P59" s="25"/>
      <c r="Q59" s="25"/>
      <c r="R59" s="25"/>
      <c r="S59" s="25"/>
      <c r="T59" s="25">
        <v>1.0240000000000002</v>
      </c>
      <c r="U59" s="25">
        <v>0.49</v>
      </c>
      <c r="V59" s="25">
        <v>1.352601156069364</v>
      </c>
      <c r="W59" s="25">
        <v>0.39500000000000002</v>
      </c>
      <c r="X59" s="25">
        <v>0.59553349875930495</v>
      </c>
      <c r="Y59" s="25">
        <v>0.27</v>
      </c>
      <c r="Z59" s="25"/>
      <c r="AA59" s="25"/>
      <c r="AB59" s="25">
        <v>1.2411583695914163</v>
      </c>
      <c r="AC59" s="25">
        <v>0.32582673685207741</v>
      </c>
      <c r="AD59" s="25"/>
      <c r="AE59" s="25"/>
      <c r="AF59" s="25">
        <v>1.1288499999999999</v>
      </c>
      <c r="AG59" s="25">
        <v>0.26655000000000001</v>
      </c>
      <c r="AH59" s="25"/>
      <c r="AI59" s="25"/>
      <c r="AJ59" s="25">
        <v>0.17599999999999999</v>
      </c>
      <c r="AK59" s="25">
        <v>6.25E-2</v>
      </c>
      <c r="AL59" s="25">
        <v>0.61699999999999999</v>
      </c>
      <c r="AM59" s="25">
        <v>0.19773095623987033</v>
      </c>
      <c r="AN59" s="17"/>
      <c r="AO59" s="17"/>
      <c r="AP59" s="16"/>
      <c r="AQ59" s="5">
        <f t="shared" si="1"/>
        <v>2000</v>
      </c>
      <c r="AR59" s="6">
        <v>0.02</v>
      </c>
      <c r="AS59" s="6">
        <v>0.39</v>
      </c>
      <c r="AT59" s="6"/>
      <c r="AU59" s="6"/>
      <c r="AV59" s="6"/>
      <c r="AW59" s="6"/>
      <c r="AX59" s="25">
        <v>1.9E-2</v>
      </c>
      <c r="AY59" s="25">
        <v>0.13800000000000001</v>
      </c>
      <c r="AZ59" s="25">
        <v>0.23599999999999999</v>
      </c>
      <c r="BA59" s="25">
        <v>0.51400000000000001</v>
      </c>
      <c r="BB59" s="6"/>
      <c r="BC59" s="6"/>
    </row>
    <row r="60" spans="1:55" ht="12.75">
      <c r="A60" s="5">
        <f t="shared" si="2"/>
        <v>2001</v>
      </c>
      <c r="B60" s="6">
        <v>704.49</v>
      </c>
      <c r="C60" s="6">
        <v>0.44700000000000001</v>
      </c>
      <c r="D60" s="6"/>
      <c r="E60" s="6"/>
      <c r="F60" s="6">
        <v>1284.6199999999999</v>
      </c>
      <c r="G60" s="6">
        <v>0.22579999999999997</v>
      </c>
      <c r="H60" s="6"/>
      <c r="I60" s="6"/>
      <c r="J60" s="6">
        <v>0.96</v>
      </c>
      <c r="K60" s="6">
        <v>0.17</v>
      </c>
      <c r="L60" s="6">
        <v>1.8251622860000001</v>
      </c>
      <c r="M60" s="6">
        <v>0.20564787970000001</v>
      </c>
      <c r="N60" s="6"/>
      <c r="O60" s="6"/>
      <c r="P60" s="25"/>
      <c r="Q60" s="25"/>
      <c r="R60" s="25"/>
      <c r="S60" s="25"/>
      <c r="T60" s="25">
        <v>0.51200000000000012</v>
      </c>
      <c r="U60" s="25">
        <v>0.34</v>
      </c>
      <c r="V60" s="25">
        <v>1.6300578034682081</v>
      </c>
      <c r="W60" s="25">
        <v>0.215</v>
      </c>
      <c r="X60" s="25">
        <v>1.515903451387322</v>
      </c>
      <c r="Y60" s="25">
        <v>0.28000000000000003</v>
      </c>
      <c r="Z60" s="25"/>
      <c r="AA60" s="25"/>
      <c r="AB60" s="25">
        <v>0.70721647196891801</v>
      </c>
      <c r="AC60" s="25">
        <v>0.37542455443406836</v>
      </c>
      <c r="AD60" s="25"/>
      <c r="AE60" s="25"/>
      <c r="AF60" s="25">
        <v>0.91929000000000005</v>
      </c>
      <c r="AG60" s="25">
        <v>0.26823999999999998</v>
      </c>
      <c r="AH60" s="25"/>
      <c r="AI60" s="25"/>
      <c r="AJ60" s="25">
        <v>0.23200000000000001</v>
      </c>
      <c r="AK60" s="25">
        <v>6.4655172413793094E-2</v>
      </c>
      <c r="AL60" s="25">
        <v>0.75900000000000001</v>
      </c>
      <c r="AM60" s="25">
        <v>0.19894598155467719</v>
      </c>
      <c r="AN60" s="17"/>
      <c r="AO60" s="17"/>
      <c r="AP60" s="16"/>
      <c r="AQ60" s="5">
        <f t="shared" si="1"/>
        <v>2001</v>
      </c>
      <c r="AR60" s="6">
        <v>0.01</v>
      </c>
      <c r="AS60" s="6">
        <v>0.37</v>
      </c>
      <c r="AT60" s="6"/>
      <c r="AU60" s="6"/>
      <c r="AV60" s="6">
        <v>5.4970999999999997</v>
      </c>
      <c r="AW60" s="6">
        <v>0.18454999999999999</v>
      </c>
      <c r="AX60" s="25">
        <v>3.6999999999999998E-2</v>
      </c>
      <c r="AY60" s="25">
        <v>0.14499999999999999</v>
      </c>
      <c r="AZ60" s="25">
        <v>0.437</v>
      </c>
      <c r="BA60" s="25">
        <v>0.316</v>
      </c>
      <c r="BB60" s="6"/>
      <c r="BC60" s="6"/>
    </row>
    <row r="61" spans="1:55" s="47" customFormat="1" ht="12.75" customHeight="1">
      <c r="A61" s="43">
        <f t="shared" si="2"/>
        <v>2002</v>
      </c>
      <c r="B61" s="44">
        <v>687.42</v>
      </c>
      <c r="C61" s="44">
        <v>0.42299999999999999</v>
      </c>
      <c r="D61" s="44"/>
      <c r="E61" s="44"/>
      <c r="F61" s="44">
        <v>1130.42</v>
      </c>
      <c r="G61" s="44">
        <v>0.22579999999999997</v>
      </c>
      <c r="H61" s="44"/>
      <c r="I61" s="44"/>
      <c r="J61" s="44">
        <v>2.0499999999999998</v>
      </c>
      <c r="K61" s="44">
        <v>0.15</v>
      </c>
      <c r="L61" s="44">
        <v>0.82220197250000004</v>
      </c>
      <c r="M61" s="44">
        <v>0.21514471769999999</v>
      </c>
      <c r="N61" s="44"/>
      <c r="O61" s="44"/>
      <c r="P61" s="46"/>
      <c r="Q61" s="46"/>
      <c r="R61" s="46"/>
      <c r="S61" s="46"/>
      <c r="T61" s="46">
        <v>1.5360000000000003</v>
      </c>
      <c r="U61" s="46">
        <v>0.38</v>
      </c>
      <c r="V61" s="46">
        <v>2.5664739884393062</v>
      </c>
      <c r="W61" s="46">
        <v>0.26400000000000001</v>
      </c>
      <c r="X61" s="46">
        <v>1.8407399052560338</v>
      </c>
      <c r="Y61" s="46">
        <v>0.23</v>
      </c>
      <c r="Z61" s="46"/>
      <c r="AA61" s="46"/>
      <c r="AB61" s="46">
        <v>0.66420871180177699</v>
      </c>
      <c r="AC61" s="46">
        <v>0.38569952993027423</v>
      </c>
      <c r="AD61" s="46"/>
      <c r="AE61" s="46"/>
      <c r="AF61" s="46">
        <v>0.78319000000000005</v>
      </c>
      <c r="AG61" s="46">
        <v>0.2762</v>
      </c>
      <c r="AH61" s="46"/>
      <c r="AI61" s="46"/>
      <c r="AJ61" s="46">
        <v>0.28399999999999997</v>
      </c>
      <c r="AK61" s="46">
        <v>6.6901408450704233E-2</v>
      </c>
      <c r="AL61" s="46">
        <v>0.88100000000000001</v>
      </c>
      <c r="AM61" s="46">
        <v>0.19977298524404086</v>
      </c>
      <c r="AN61" s="51"/>
      <c r="AO61" s="51"/>
      <c r="AP61" s="52"/>
      <c r="AQ61" s="43">
        <f t="shared" si="1"/>
        <v>2002</v>
      </c>
      <c r="AR61" s="44">
        <v>0.01</v>
      </c>
      <c r="AS61" s="44">
        <v>0.5</v>
      </c>
      <c r="AT61" s="44"/>
      <c r="AU61" s="44"/>
      <c r="AV61" s="44">
        <v>2.7584</v>
      </c>
      <c r="AW61" s="44">
        <v>0.26073000000000002</v>
      </c>
      <c r="AX61" s="46">
        <v>0.02</v>
      </c>
      <c r="AY61" s="46">
        <v>0.186</v>
      </c>
      <c r="AZ61" s="46">
        <v>0.24399999999999999</v>
      </c>
      <c r="BA61" s="46">
        <v>0.62</v>
      </c>
      <c r="BB61" s="45"/>
      <c r="BC61" s="45"/>
    </row>
    <row r="62" spans="1:55" s="47" customFormat="1" ht="12.75" customHeight="1">
      <c r="A62" s="43">
        <f t="shared" si="2"/>
        <v>2003</v>
      </c>
      <c r="B62" s="44">
        <v>444.91</v>
      </c>
      <c r="C62" s="44">
        <v>0.48199999999999998</v>
      </c>
      <c r="D62" s="44"/>
      <c r="E62" s="44"/>
      <c r="F62" s="44">
        <v>662.66</v>
      </c>
      <c r="G62" s="44">
        <v>0.23680000000000001</v>
      </c>
      <c r="H62" s="44"/>
      <c r="I62" s="44"/>
      <c r="J62" s="44">
        <v>1.7</v>
      </c>
      <c r="K62" s="44">
        <v>0.13</v>
      </c>
      <c r="L62" s="44">
        <v>1.0970155192</v>
      </c>
      <c r="M62" s="44">
        <v>0.24389791220000001</v>
      </c>
      <c r="N62" s="44"/>
      <c r="O62" s="44"/>
      <c r="P62" s="46"/>
      <c r="Q62" s="46"/>
      <c r="R62" s="46"/>
      <c r="S62" s="46"/>
      <c r="T62" s="46">
        <v>0.44800000000000012</v>
      </c>
      <c r="U62" s="46">
        <v>0.33</v>
      </c>
      <c r="V62" s="46">
        <v>0.65895953757225423</v>
      </c>
      <c r="W62" s="46">
        <v>0.16600000000000001</v>
      </c>
      <c r="X62" s="46">
        <v>0.48725468080306772</v>
      </c>
      <c r="Y62" s="46">
        <v>0.27</v>
      </c>
      <c r="Z62" s="46"/>
      <c r="AA62" s="46"/>
      <c r="AB62" s="46">
        <v>1.193069199968974</v>
      </c>
      <c r="AC62" s="46">
        <v>0.32045810405656033</v>
      </c>
      <c r="AD62" s="46"/>
      <c r="AE62" s="46"/>
      <c r="AF62" s="46">
        <v>1.2282599999999999</v>
      </c>
      <c r="AG62" s="46">
        <v>0.28754000000000002</v>
      </c>
      <c r="AH62" s="46"/>
      <c r="AI62" s="46"/>
      <c r="AJ62" s="46">
        <v>0.315</v>
      </c>
      <c r="AK62" s="46">
        <v>6.9841269841269843E-2</v>
      </c>
      <c r="AL62" s="46">
        <v>0.97199999999999998</v>
      </c>
      <c r="AM62" s="46">
        <v>0.19958847736625515</v>
      </c>
      <c r="AN62" s="51"/>
      <c r="AO62" s="51"/>
      <c r="AP62" s="52"/>
      <c r="AQ62" s="43">
        <f t="shared" si="1"/>
        <v>2003</v>
      </c>
      <c r="AR62" s="44">
        <v>0.01</v>
      </c>
      <c r="AS62" s="44">
        <v>0.35</v>
      </c>
      <c r="AT62" s="44"/>
      <c r="AU62" s="44"/>
      <c r="AV62" s="44">
        <v>13.401300000000001</v>
      </c>
      <c r="AW62" s="44">
        <v>0.25269000000000003</v>
      </c>
      <c r="AX62" s="46">
        <v>3.5999999999999997E-2</v>
      </c>
      <c r="AY62" s="46">
        <v>0.14399999999999999</v>
      </c>
      <c r="AZ62" s="46">
        <v>0.76600000000000001</v>
      </c>
      <c r="BA62" s="46">
        <v>0.38800000000000001</v>
      </c>
      <c r="BB62" s="45"/>
      <c r="BC62" s="45"/>
    </row>
    <row r="63" spans="1:55" s="47" customFormat="1" ht="12.75" customHeight="1">
      <c r="A63" s="43">
        <f t="shared" si="2"/>
        <v>2004</v>
      </c>
      <c r="B63" s="44">
        <v>1210.46</v>
      </c>
      <c r="C63" s="44">
        <v>0.41699999999999998</v>
      </c>
      <c r="D63" s="44"/>
      <c r="E63" s="44"/>
      <c r="F63" s="44">
        <v>332.36</v>
      </c>
      <c r="G63" s="44">
        <v>0.22620000000000001</v>
      </c>
      <c r="H63" s="44"/>
      <c r="I63" s="44"/>
      <c r="J63" s="44">
        <v>0.82</v>
      </c>
      <c r="K63" s="44">
        <v>0.18</v>
      </c>
      <c r="L63" s="44">
        <v>0.84427543410000006</v>
      </c>
      <c r="M63" s="44">
        <v>0.2242796621</v>
      </c>
      <c r="N63" s="44"/>
      <c r="O63" s="44"/>
      <c r="P63" s="46"/>
      <c r="Q63" s="46"/>
      <c r="R63" s="46"/>
      <c r="S63" s="46"/>
      <c r="T63" s="46">
        <v>2.3680000000000003</v>
      </c>
      <c r="U63" s="46">
        <v>0.3</v>
      </c>
      <c r="V63" s="46">
        <v>0.60693641618497107</v>
      </c>
      <c r="W63" s="46">
        <v>0.21</v>
      </c>
      <c r="X63" s="46">
        <v>0.75795172569366098</v>
      </c>
      <c r="Y63" s="46">
        <v>0.27</v>
      </c>
      <c r="Z63" s="46"/>
      <c r="AA63" s="46"/>
      <c r="AB63" s="46">
        <v>1.0821760132389449</v>
      </c>
      <c r="AC63" s="46">
        <v>0.32237813113869973</v>
      </c>
      <c r="AD63" s="46"/>
      <c r="AE63" s="46"/>
      <c r="AF63" s="46">
        <v>1.1098399999999999</v>
      </c>
      <c r="AG63" s="46">
        <v>0.30318000000000001</v>
      </c>
      <c r="AH63" s="46"/>
      <c r="AI63" s="46"/>
      <c r="AJ63" s="46">
        <v>0.33</v>
      </c>
      <c r="AK63" s="46">
        <v>6.9696969696969688E-2</v>
      </c>
      <c r="AL63" s="46">
        <v>1.0569999999999999</v>
      </c>
      <c r="AM63" s="46">
        <v>0.19867549668874174</v>
      </c>
      <c r="AN63" s="51"/>
      <c r="AO63" s="51"/>
      <c r="AP63" s="52"/>
      <c r="AQ63" s="43">
        <f t="shared" si="1"/>
        <v>2004</v>
      </c>
      <c r="AR63" s="44"/>
      <c r="AS63" s="44"/>
      <c r="AT63" s="44"/>
      <c r="AU63" s="44"/>
      <c r="AV63" s="44">
        <v>9.0259999999999998</v>
      </c>
      <c r="AW63" s="44">
        <v>0.19500999999999999</v>
      </c>
      <c r="AX63" s="46">
        <v>3.7999999999999999E-2</v>
      </c>
      <c r="AY63" s="46">
        <v>7.0999999999999994E-2</v>
      </c>
      <c r="AZ63" s="46">
        <v>0.502</v>
      </c>
      <c r="BA63" s="46">
        <v>0.67400000000000004</v>
      </c>
      <c r="BB63" s="45"/>
      <c r="BC63" s="45"/>
    </row>
    <row r="64" spans="1:55" s="47" customFormat="1" ht="12.75" customHeight="1">
      <c r="A64" s="43">
        <f t="shared" si="2"/>
        <v>2005</v>
      </c>
      <c r="B64" s="44">
        <v>2383.5700000000002</v>
      </c>
      <c r="C64" s="44">
        <v>0.4</v>
      </c>
      <c r="D64" s="44"/>
      <c r="E64" s="44"/>
      <c r="F64" s="44">
        <v>677.39</v>
      </c>
      <c r="G64" s="44">
        <v>0.22589999999999999</v>
      </c>
      <c r="H64" s="44"/>
      <c r="I64" s="44"/>
      <c r="J64" s="44">
        <v>0.88</v>
      </c>
      <c r="K64" s="44">
        <v>0.15</v>
      </c>
      <c r="L64" s="44">
        <v>0.75088971000000004</v>
      </c>
      <c r="M64" s="44">
        <v>0.21440465919999999</v>
      </c>
      <c r="N64" s="44"/>
      <c r="O64" s="44"/>
      <c r="P64" s="46"/>
      <c r="Q64" s="46"/>
      <c r="R64" s="46"/>
      <c r="S64" s="46"/>
      <c r="T64" s="46">
        <v>2.3040000000000003</v>
      </c>
      <c r="U64" s="46">
        <v>0.3</v>
      </c>
      <c r="V64" s="46">
        <v>0.53757225433526001</v>
      </c>
      <c r="W64" s="46">
        <v>0.19900000000000001</v>
      </c>
      <c r="X64" s="46">
        <v>0.59553349875930495</v>
      </c>
      <c r="Y64" s="46">
        <v>0.26</v>
      </c>
      <c r="Z64" s="46"/>
      <c r="AA64" s="46"/>
      <c r="AB64" s="46">
        <v>0.81693507063562054</v>
      </c>
      <c r="AC64" s="46">
        <v>0.33795233470900549</v>
      </c>
      <c r="AD64" s="46"/>
      <c r="AE64" s="46"/>
      <c r="AF64" s="46">
        <v>0.99380000000000002</v>
      </c>
      <c r="AG64" s="46">
        <v>0.26038</v>
      </c>
      <c r="AH64" s="46"/>
      <c r="AI64" s="46"/>
      <c r="AJ64" s="46">
        <v>0.35</v>
      </c>
      <c r="AK64" s="46">
        <v>6.8571428571428575E-2</v>
      </c>
      <c r="AL64" s="46">
        <v>1.1679999999999999</v>
      </c>
      <c r="AM64" s="46">
        <v>0.19863013698630139</v>
      </c>
      <c r="AN64" s="51"/>
      <c r="AO64" s="51"/>
      <c r="AP64" s="52"/>
      <c r="AQ64" s="43">
        <f t="shared" si="1"/>
        <v>2005</v>
      </c>
      <c r="AR64" s="44"/>
      <c r="AS64" s="44"/>
      <c r="AT64" s="44"/>
      <c r="AU64" s="44"/>
      <c r="AV64" s="44">
        <v>3.5611000000000002</v>
      </c>
      <c r="AW64" s="44">
        <v>0.17076</v>
      </c>
      <c r="AX64" s="46">
        <v>5.0999999999999997E-2</v>
      </c>
      <c r="AY64" s="46">
        <v>5.3999999999999999E-2</v>
      </c>
      <c r="AZ64" s="46">
        <v>0.18</v>
      </c>
      <c r="BA64" s="46">
        <v>0.28999999999999998</v>
      </c>
      <c r="BB64" s="45"/>
      <c r="BC64" s="45"/>
    </row>
    <row r="65" spans="1:55" s="47" customFormat="1" ht="12.75" customHeight="1">
      <c r="A65" s="43">
        <f t="shared" si="2"/>
        <v>2006</v>
      </c>
      <c r="B65" s="44">
        <v>850.09</v>
      </c>
      <c r="C65" s="44">
        <v>0.48</v>
      </c>
      <c r="D65" s="44"/>
      <c r="E65" s="44"/>
      <c r="F65" s="44">
        <v>633.94000000000005</v>
      </c>
      <c r="G65" s="44">
        <v>0.22600000000000001</v>
      </c>
      <c r="H65" s="44"/>
      <c r="I65" s="44"/>
      <c r="J65" s="44">
        <v>1.91</v>
      </c>
      <c r="K65" s="44">
        <v>0.15</v>
      </c>
      <c r="L65" s="44">
        <v>0.83320406830000004</v>
      </c>
      <c r="M65" s="44">
        <v>0.22199634339999999</v>
      </c>
      <c r="N65" s="44"/>
      <c r="O65" s="44"/>
      <c r="P65" s="46"/>
      <c r="Q65" s="46"/>
      <c r="R65" s="46"/>
      <c r="S65" s="46"/>
      <c r="T65" s="46">
        <v>0.64000000000000012</v>
      </c>
      <c r="U65" s="46">
        <v>0.33</v>
      </c>
      <c r="V65" s="46">
        <v>1.352601156069364</v>
      </c>
      <c r="W65" s="46">
        <v>0.20399999999999999</v>
      </c>
      <c r="X65" s="46">
        <v>0.48725468080306772</v>
      </c>
      <c r="Y65" s="46">
        <v>0.35</v>
      </c>
      <c r="Z65" s="46"/>
      <c r="AA65" s="46"/>
      <c r="AB65" s="46">
        <v>0.57954071642098071</v>
      </c>
      <c r="AC65" s="46">
        <v>0.38732790832043951</v>
      </c>
      <c r="AD65" s="46"/>
      <c r="AE65" s="46"/>
      <c r="AF65" s="46">
        <v>1.5345200000000001</v>
      </c>
      <c r="AG65" s="46">
        <v>0.29065999999999997</v>
      </c>
      <c r="AH65" s="46"/>
      <c r="AI65" s="46"/>
      <c r="AJ65" s="46">
        <v>0.40100000000000002</v>
      </c>
      <c r="AK65" s="46">
        <v>6.7331670822942641E-2</v>
      </c>
      <c r="AL65" s="46">
        <v>1.3140000000000001</v>
      </c>
      <c r="AM65" s="46">
        <v>0.19863013698630136</v>
      </c>
      <c r="AN65" s="51"/>
      <c r="AO65" s="51"/>
      <c r="AP65" s="52"/>
      <c r="AQ65" s="43">
        <f t="shared" si="1"/>
        <v>2006</v>
      </c>
      <c r="AR65" s="44"/>
      <c r="AS65" s="44"/>
      <c r="AT65" s="44"/>
      <c r="AU65" s="44"/>
      <c r="AV65" s="44"/>
      <c r="AW65" s="44"/>
      <c r="AX65" s="46">
        <v>6.2E-2</v>
      </c>
      <c r="AY65" s="46">
        <v>7.2999999999999995E-2</v>
      </c>
      <c r="AZ65" s="46">
        <v>0.496</v>
      </c>
      <c r="BA65" s="46">
        <v>0.35199999999999998</v>
      </c>
      <c r="BB65" s="45"/>
      <c r="BC65" s="45"/>
    </row>
    <row r="66" spans="1:55" s="47" customFormat="1" ht="12.75" customHeight="1">
      <c r="A66" s="43">
        <f t="shared" si="2"/>
        <v>2007</v>
      </c>
      <c r="B66" s="44"/>
      <c r="C66" s="44"/>
      <c r="D66" s="44">
        <v>2179.982</v>
      </c>
      <c r="E66" s="44">
        <v>0.31230000000000002</v>
      </c>
      <c r="F66" s="44">
        <v>1000.6</v>
      </c>
      <c r="G66" s="44">
        <v>0.22589999999999999</v>
      </c>
      <c r="H66" s="44"/>
      <c r="I66" s="44"/>
      <c r="J66" s="44">
        <v>0.94</v>
      </c>
      <c r="K66" s="44">
        <v>0.19</v>
      </c>
      <c r="L66" s="44">
        <v>0.84360729209999996</v>
      </c>
      <c r="M66" s="44">
        <v>0.21570736239999999</v>
      </c>
      <c r="N66" s="44"/>
      <c r="O66" s="44"/>
      <c r="P66" s="46"/>
      <c r="Q66" s="46"/>
      <c r="R66" s="46"/>
      <c r="S66" s="46"/>
      <c r="T66" s="46">
        <v>0.44800000000000012</v>
      </c>
      <c r="U66" s="46">
        <v>0.3</v>
      </c>
      <c r="V66" s="46">
        <v>1.4739884393063583</v>
      </c>
      <c r="W66" s="46">
        <v>0.157</v>
      </c>
      <c r="X66" s="46">
        <v>0.32483645386871185</v>
      </c>
      <c r="Y66" s="46">
        <v>0.37</v>
      </c>
      <c r="Z66" s="46"/>
      <c r="AA66" s="46"/>
      <c r="AB66" s="46">
        <v>0.77743098713396075</v>
      </c>
      <c r="AC66" s="46">
        <v>0.37654333267226975</v>
      </c>
      <c r="AD66" s="46"/>
      <c r="AE66" s="46"/>
      <c r="AF66" s="46">
        <v>0.98521999999999998</v>
      </c>
      <c r="AG66" s="46">
        <v>0.40476000000000001</v>
      </c>
      <c r="AH66" s="46"/>
      <c r="AI66" s="46"/>
      <c r="AJ66" s="46">
        <v>0.50800000000000001</v>
      </c>
      <c r="AK66" s="46">
        <v>6.4960629921259838E-2</v>
      </c>
      <c r="AL66" s="46">
        <v>1.466</v>
      </c>
      <c r="AM66" s="46">
        <v>0.19849931787175989</v>
      </c>
      <c r="AN66" s="51"/>
      <c r="AO66" s="51"/>
      <c r="AP66" s="52"/>
      <c r="AQ66" s="43">
        <f t="shared" si="1"/>
        <v>2007</v>
      </c>
      <c r="AR66" s="44"/>
      <c r="AS66" s="44"/>
      <c r="AT66" s="44"/>
      <c r="AU66" s="44"/>
      <c r="AV66" s="44"/>
      <c r="AW66" s="44"/>
      <c r="AX66" s="46">
        <v>4.2000000000000003E-2</v>
      </c>
      <c r="AY66" s="46">
        <v>0.13100000000000001</v>
      </c>
      <c r="AZ66" s="46">
        <v>0.45800000000000002</v>
      </c>
      <c r="BA66" s="46">
        <v>0.378</v>
      </c>
      <c r="BB66" s="45"/>
      <c r="BC66" s="45"/>
    </row>
    <row r="67" spans="1:55" s="47" customFormat="1" ht="12.75" customHeight="1">
      <c r="A67" s="43">
        <f t="shared" si="2"/>
        <v>2008</v>
      </c>
      <c r="B67" s="44"/>
      <c r="C67" s="44"/>
      <c r="D67" s="44">
        <v>2154.0140000000001</v>
      </c>
      <c r="E67" s="44">
        <v>0.30180000000000001</v>
      </c>
      <c r="F67" s="44">
        <v>634.17999999999995</v>
      </c>
      <c r="G67" s="44">
        <v>0.22600000000000001</v>
      </c>
      <c r="H67" s="44"/>
      <c r="I67" s="44"/>
      <c r="J67" s="44">
        <v>1.22</v>
      </c>
      <c r="K67" s="44">
        <v>0.17</v>
      </c>
      <c r="L67" s="44">
        <v>1.1726576444000001</v>
      </c>
      <c r="M67" s="44">
        <v>0.2109724955</v>
      </c>
      <c r="N67" s="44"/>
      <c r="O67" s="44"/>
      <c r="P67" s="46"/>
      <c r="Q67" s="46"/>
      <c r="R67" s="46"/>
      <c r="S67" s="46"/>
      <c r="T67" s="46">
        <v>0.38400000000000006</v>
      </c>
      <c r="U67" s="46">
        <v>0.31</v>
      </c>
      <c r="V67" s="46">
        <v>1.0404624277456647</v>
      </c>
      <c r="W67" s="46">
        <v>0.17899999999999999</v>
      </c>
      <c r="X67" s="46">
        <v>0.37897586284683049</v>
      </c>
      <c r="Y67" s="46">
        <v>0.34</v>
      </c>
      <c r="Z67" s="46"/>
      <c r="AA67" s="46"/>
      <c r="AB67" s="46">
        <v>1.7843715920111045</v>
      </c>
      <c r="AC67" s="46">
        <v>0.33015366815506692</v>
      </c>
      <c r="AD67" s="46"/>
      <c r="AE67" s="46"/>
      <c r="AF67" s="46">
        <v>1.35938</v>
      </c>
      <c r="AG67" s="46">
        <v>0.44503999999999999</v>
      </c>
      <c r="AH67" s="46"/>
      <c r="AI67" s="46"/>
      <c r="AJ67" s="46">
        <v>0.69</v>
      </c>
      <c r="AK67" s="46">
        <v>6.2318840579710141E-2</v>
      </c>
      <c r="AL67" s="46">
        <v>1.577</v>
      </c>
      <c r="AM67" s="46">
        <v>0.19911223842739378</v>
      </c>
      <c r="AN67" s="51"/>
      <c r="AO67" s="51"/>
      <c r="AP67" s="52"/>
      <c r="AQ67" s="43">
        <f t="shared" si="1"/>
        <v>2008</v>
      </c>
      <c r="AR67" s="44"/>
      <c r="AS67" s="44"/>
      <c r="AT67" s="44"/>
      <c r="AU67" s="44"/>
      <c r="AV67" s="44"/>
      <c r="AW67" s="44"/>
      <c r="AX67" s="46">
        <v>3.4000000000000002E-2</v>
      </c>
      <c r="AY67" s="46">
        <v>7.5999999999999998E-2</v>
      </c>
      <c r="AZ67" s="46">
        <v>0.32400000000000001</v>
      </c>
      <c r="BA67" s="46">
        <v>0.378</v>
      </c>
      <c r="BB67" s="45"/>
      <c r="BC67" s="45"/>
    </row>
    <row r="68" spans="1:55" ht="12.75">
      <c r="A68" s="5">
        <f t="shared" si="2"/>
        <v>2009</v>
      </c>
      <c r="B68" s="6"/>
      <c r="C68" s="6"/>
      <c r="D68" s="6">
        <v>955.37670000000003</v>
      </c>
      <c r="E68" s="6">
        <v>0.30320000000000003</v>
      </c>
      <c r="F68" s="6">
        <v>876.71</v>
      </c>
      <c r="G68" s="6">
        <v>0.22589999999999999</v>
      </c>
      <c r="H68" s="6"/>
      <c r="I68" s="6"/>
      <c r="J68" s="6">
        <v>1.04</v>
      </c>
      <c r="K68" s="6">
        <v>0.24</v>
      </c>
      <c r="L68" s="6">
        <v>1.4992432543</v>
      </c>
      <c r="M68" s="6">
        <v>0.2070404337</v>
      </c>
      <c r="N68" s="6"/>
      <c r="O68" s="6"/>
      <c r="P68" s="25"/>
      <c r="Q68" s="25"/>
      <c r="R68" s="25"/>
      <c r="S68" s="25"/>
      <c r="T68" s="25">
        <v>0.38400000000000006</v>
      </c>
      <c r="U68" s="25">
        <v>0.31</v>
      </c>
      <c r="V68" s="25">
        <v>0.45086705202312133</v>
      </c>
      <c r="W68" s="25">
        <v>0.218</v>
      </c>
      <c r="X68" s="25">
        <v>0.27069704489059321</v>
      </c>
      <c r="Y68" s="25">
        <v>0.4</v>
      </c>
      <c r="Z68" s="25"/>
      <c r="AA68" s="25"/>
      <c r="AB68" s="25">
        <v>1.4594825196570056</v>
      </c>
      <c r="AC68" s="25">
        <v>0.35218324067079076</v>
      </c>
      <c r="AD68" s="25"/>
      <c r="AE68" s="25"/>
      <c r="AF68" s="25">
        <v>2.3386499999999999</v>
      </c>
      <c r="AG68" s="25">
        <v>0.35278999999999999</v>
      </c>
      <c r="AH68" s="25"/>
      <c r="AI68" s="25"/>
      <c r="AJ68" s="25">
        <v>0.94699999999999995</v>
      </c>
      <c r="AK68" s="25">
        <v>6.1246040126715952E-2</v>
      </c>
      <c r="AL68" s="25">
        <v>1.619</v>
      </c>
      <c r="AM68" s="25">
        <v>0.19950586781964175</v>
      </c>
      <c r="AN68" s="17"/>
      <c r="AO68" s="17"/>
      <c r="AP68" s="16"/>
      <c r="AQ68" s="5">
        <f t="shared" si="1"/>
        <v>2009</v>
      </c>
      <c r="AR68" s="6"/>
      <c r="AS68" s="6"/>
      <c r="AT68" s="6">
        <v>0.06</v>
      </c>
      <c r="AU68" s="6">
        <v>0.42</v>
      </c>
      <c r="AV68" s="6"/>
      <c r="AW68" s="6"/>
      <c r="AX68" s="25">
        <v>5.7000000000000002E-2</v>
      </c>
      <c r="AY68" s="25">
        <v>0.09</v>
      </c>
      <c r="AZ68" s="25">
        <v>0.59099999999999997</v>
      </c>
      <c r="BA68" s="25">
        <v>0.31900000000000001</v>
      </c>
      <c r="BB68" s="15"/>
      <c r="BC68" s="6"/>
    </row>
    <row r="69" spans="1:55" ht="12.75">
      <c r="A69" s="5">
        <f t="shared" si="2"/>
        <v>2010</v>
      </c>
      <c r="B69" s="6"/>
      <c r="C69" s="6"/>
      <c r="D69" s="6">
        <v>2126.1970000000001</v>
      </c>
      <c r="E69" s="6">
        <v>0.30659999999999998</v>
      </c>
      <c r="F69" s="6">
        <v>1042.24</v>
      </c>
      <c r="G69" s="6">
        <v>0.2366</v>
      </c>
      <c r="H69" s="6"/>
      <c r="I69" s="6"/>
      <c r="J69" s="6"/>
      <c r="K69" s="6"/>
      <c r="L69" s="6"/>
      <c r="M69" s="6"/>
      <c r="N69" s="6">
        <v>2.2219868731000001</v>
      </c>
      <c r="O69" s="6">
        <v>0.2238283445</v>
      </c>
      <c r="P69" s="25"/>
      <c r="Q69" s="25"/>
      <c r="R69" s="25"/>
      <c r="S69" s="25"/>
      <c r="T69" s="25">
        <v>0.64000000000000012</v>
      </c>
      <c r="U69" s="25">
        <v>0.31</v>
      </c>
      <c r="V69" s="25">
        <v>1.1445086705202312</v>
      </c>
      <c r="W69" s="25">
        <v>0.189</v>
      </c>
      <c r="X69" s="25">
        <v>1.0286487705842542</v>
      </c>
      <c r="Y69" s="25">
        <v>0.25</v>
      </c>
      <c r="Z69" s="25"/>
      <c r="AA69" s="25"/>
      <c r="AB69" s="25">
        <v>1.2181445664216646</v>
      </c>
      <c r="AC69" s="25">
        <v>0.33772279588054044</v>
      </c>
      <c r="AD69" s="25"/>
      <c r="AE69" s="25"/>
      <c r="AF69" s="25"/>
      <c r="AG69" s="25"/>
      <c r="AH69" s="25">
        <v>0.59924999999999995</v>
      </c>
      <c r="AI69" s="25">
        <v>0.37153999999999998</v>
      </c>
      <c r="AJ69" s="25">
        <v>1.228</v>
      </c>
      <c r="AK69" s="25">
        <v>5.7817589576547229E-2</v>
      </c>
      <c r="AL69" s="25">
        <v>1.6</v>
      </c>
      <c r="AM69" s="25">
        <v>0.199375</v>
      </c>
      <c r="AN69" s="17"/>
      <c r="AO69" s="17"/>
      <c r="AP69" s="16"/>
      <c r="AQ69" s="5">
        <f t="shared" si="1"/>
        <v>2010</v>
      </c>
      <c r="AR69" s="6"/>
      <c r="AS69" s="6"/>
      <c r="AT69" s="6">
        <v>0.04</v>
      </c>
      <c r="AU69" s="6">
        <v>0.52</v>
      </c>
      <c r="AV69" s="6"/>
      <c r="AW69" s="6"/>
      <c r="AX69" s="25">
        <v>6.5000000000000002E-2</v>
      </c>
      <c r="AY69" s="25">
        <v>4.2000000000000003E-2</v>
      </c>
      <c r="AZ69" s="25">
        <v>0.33700000000000002</v>
      </c>
      <c r="BA69" s="25">
        <v>0.51300000000000001</v>
      </c>
      <c r="BB69" s="15">
        <v>3587</v>
      </c>
      <c r="BC69" s="6">
        <v>56.5</v>
      </c>
    </row>
    <row r="70" spans="1:55" ht="12.75">
      <c r="A70" s="5">
        <f t="shared" si="2"/>
        <v>2011</v>
      </c>
      <c r="B70" s="6"/>
      <c r="C70" s="6"/>
      <c r="D70" s="6">
        <v>2785.4740000000002</v>
      </c>
      <c r="E70" s="6">
        <v>0.30430000000000001</v>
      </c>
      <c r="F70" s="6">
        <v>674.97</v>
      </c>
      <c r="G70" s="6">
        <v>0.22589999999999999</v>
      </c>
      <c r="H70" s="6"/>
      <c r="I70" s="6"/>
      <c r="J70" s="6"/>
      <c r="K70" s="6"/>
      <c r="L70" s="6"/>
      <c r="M70" s="6"/>
      <c r="N70" s="6">
        <v>4.4522768881000001</v>
      </c>
      <c r="O70" s="6">
        <v>0.25975401180000002</v>
      </c>
      <c r="P70" s="25"/>
      <c r="Q70" s="25"/>
      <c r="R70" s="25"/>
      <c r="S70" s="25"/>
      <c r="T70" s="25">
        <v>0.83200000000000018</v>
      </c>
      <c r="U70" s="25">
        <v>0.34</v>
      </c>
      <c r="V70" s="25">
        <v>0.93641618497109813</v>
      </c>
      <c r="W70" s="25">
        <v>0.23200000000000001</v>
      </c>
      <c r="X70" s="25">
        <v>0.6496729077374237</v>
      </c>
      <c r="Y70" s="25">
        <v>0.28000000000000003</v>
      </c>
      <c r="Z70" s="25"/>
      <c r="AA70" s="25"/>
      <c r="AB70" s="25">
        <v>1.0896007884125363</v>
      </c>
      <c r="AC70" s="25">
        <v>0.48081414171331832</v>
      </c>
      <c r="AD70" s="25"/>
      <c r="AE70" s="25"/>
      <c r="AF70" s="25"/>
      <c r="AG70" s="25"/>
      <c r="AH70" s="25">
        <v>2.0350199999999998</v>
      </c>
      <c r="AI70" s="25">
        <v>0.26363999999999999</v>
      </c>
      <c r="AJ70" s="25">
        <v>1.4450000000000001</v>
      </c>
      <c r="AK70" s="25">
        <v>5.1903114186851208E-2</v>
      </c>
      <c r="AL70" s="25">
        <v>1.5489999999999999</v>
      </c>
      <c r="AM70" s="25">
        <v>0.19948353776630084</v>
      </c>
      <c r="AN70" s="17"/>
      <c r="AO70" s="17"/>
      <c r="AP70" s="16"/>
      <c r="AQ70" s="5">
        <f t="shared" si="1"/>
        <v>2011</v>
      </c>
      <c r="AR70" s="6"/>
      <c r="AS70" s="6"/>
      <c r="AT70" s="6">
        <v>0.09</v>
      </c>
      <c r="AU70" s="6">
        <v>0.34</v>
      </c>
      <c r="AV70" s="6"/>
      <c r="AW70" s="6"/>
      <c r="AX70" s="25">
        <v>0.05</v>
      </c>
      <c r="AY70" s="25">
        <v>0.08</v>
      </c>
      <c r="AZ70" s="25">
        <v>1.0409999999999999</v>
      </c>
      <c r="BA70" s="25">
        <v>0.39</v>
      </c>
      <c r="BB70" s="15">
        <v>4371</v>
      </c>
      <c r="BC70" s="6">
        <v>46.2</v>
      </c>
    </row>
    <row r="71" spans="1:55" ht="12.75">
      <c r="A71" s="5">
        <f t="shared" si="2"/>
        <v>2012</v>
      </c>
      <c r="B71" s="6"/>
      <c r="C71" s="6"/>
      <c r="D71" s="6">
        <v>2306.9879999999998</v>
      </c>
      <c r="E71" s="6">
        <v>0.3866</v>
      </c>
      <c r="F71" s="6" t="s">
        <v>131</v>
      </c>
      <c r="G71" s="6"/>
      <c r="H71" s="6">
        <v>41.15</v>
      </c>
      <c r="I71" s="6">
        <v>0.49060000000000004</v>
      </c>
      <c r="J71" s="6"/>
      <c r="K71" s="6"/>
      <c r="L71" s="6"/>
      <c r="M71" s="6"/>
      <c r="N71" s="6">
        <v>7.7023957724000001</v>
      </c>
      <c r="O71" s="6">
        <v>0.30593007589999999</v>
      </c>
      <c r="P71" s="25"/>
      <c r="Q71" s="25"/>
      <c r="R71" s="25"/>
      <c r="S71" s="25"/>
      <c r="T71" s="25">
        <v>0.44800000000000012</v>
      </c>
      <c r="U71" s="25">
        <v>0.39</v>
      </c>
      <c r="V71" s="25">
        <v>0.98843930635838151</v>
      </c>
      <c r="W71" s="25">
        <v>0.249</v>
      </c>
      <c r="X71" s="25">
        <v>0.70381231671554223</v>
      </c>
      <c r="Y71" s="25">
        <v>0.25</v>
      </c>
      <c r="Z71" s="25"/>
      <c r="AA71" s="25"/>
      <c r="AB71" s="25">
        <v>3.3906384394905964</v>
      </c>
      <c r="AC71" s="25">
        <v>0.37226641690514839</v>
      </c>
      <c r="AD71" s="25"/>
      <c r="AE71" s="25"/>
      <c r="AF71" s="25"/>
      <c r="AG71" s="25"/>
      <c r="AH71" s="25">
        <v>2.5363899999999999</v>
      </c>
      <c r="AI71" s="25">
        <v>0.26646999999999998</v>
      </c>
      <c r="AJ71" s="25">
        <v>1.5409999999999999</v>
      </c>
      <c r="AK71" s="25">
        <v>4.9967553536664502E-2</v>
      </c>
      <c r="AL71" s="25">
        <v>1.4890000000000001</v>
      </c>
      <c r="AM71" s="25">
        <v>0.20013431833445264</v>
      </c>
      <c r="AN71" s="17"/>
      <c r="AO71" s="17"/>
      <c r="AP71" s="16"/>
      <c r="AQ71" s="5">
        <f t="shared" si="1"/>
        <v>2012</v>
      </c>
      <c r="AR71" s="6"/>
      <c r="AS71" s="6"/>
      <c r="AT71" s="6">
        <v>0.04</v>
      </c>
      <c r="AU71" s="6">
        <v>0.32</v>
      </c>
      <c r="AV71" s="6">
        <v>41.050699999999999</v>
      </c>
      <c r="AW71" s="6">
        <v>7.3219999999999993E-2</v>
      </c>
      <c r="AX71" s="25">
        <v>0.10100000000000001</v>
      </c>
      <c r="AY71" s="25">
        <v>6.5000000000000002E-2</v>
      </c>
      <c r="AZ71" s="25">
        <v>0.28199999999999997</v>
      </c>
      <c r="BA71" s="25">
        <v>0.47199999999999998</v>
      </c>
      <c r="BB71" s="15" t="s">
        <v>131</v>
      </c>
      <c r="BC71" s="6"/>
    </row>
    <row r="72" spans="1:55" ht="12.75">
      <c r="A72" s="5">
        <f t="shared" si="2"/>
        <v>2013</v>
      </c>
      <c r="B72" s="6"/>
      <c r="C72" s="6"/>
      <c r="D72" s="6">
        <v>1569.126</v>
      </c>
      <c r="E72" s="6">
        <v>0.4425</v>
      </c>
      <c r="F72" s="6" t="s">
        <v>131</v>
      </c>
      <c r="G72" s="6"/>
      <c r="H72" s="6">
        <v>88.58</v>
      </c>
      <c r="I72" s="6">
        <v>0.54359999999999997</v>
      </c>
      <c r="J72" s="6"/>
      <c r="K72" s="6"/>
      <c r="L72" s="6"/>
      <c r="M72" s="6"/>
      <c r="N72" s="6">
        <v>6.1091186475999999</v>
      </c>
      <c r="O72" s="6">
        <v>0.26399538769999997</v>
      </c>
      <c r="P72" s="25"/>
      <c r="Q72" s="25"/>
      <c r="R72" s="25"/>
      <c r="S72" s="25"/>
      <c r="T72" s="25">
        <v>0.57600000000000007</v>
      </c>
      <c r="U72" s="25">
        <v>0.35</v>
      </c>
      <c r="V72" s="25">
        <v>1.7341040462427746</v>
      </c>
      <c r="W72" s="25">
        <v>0.218</v>
      </c>
      <c r="X72" s="25">
        <v>0.48725468080306772</v>
      </c>
      <c r="Y72" s="25">
        <v>0.28000000000000003</v>
      </c>
      <c r="Z72" s="25"/>
      <c r="AA72" s="25"/>
      <c r="AB72" s="25">
        <v>1.231582124419963</v>
      </c>
      <c r="AC72" s="25">
        <v>0.42387901438054643</v>
      </c>
      <c r="AD72" s="25"/>
      <c r="AE72" s="25"/>
      <c r="AF72" s="25"/>
      <c r="AG72" s="25"/>
      <c r="AH72" s="25">
        <v>1.91215</v>
      </c>
      <c r="AI72" s="25">
        <v>0.26139000000000001</v>
      </c>
      <c r="AJ72" s="25">
        <v>1.5349999999999999</v>
      </c>
      <c r="AK72" s="25">
        <v>5.0814332247557006E-2</v>
      </c>
      <c r="AL72" s="25">
        <v>1.4279999999999999</v>
      </c>
      <c r="AM72" s="25">
        <v>0.19957983193277309</v>
      </c>
      <c r="AN72" s="17"/>
      <c r="AO72" s="17"/>
      <c r="AP72" s="16"/>
      <c r="AQ72" s="5">
        <f t="shared" si="1"/>
        <v>2013</v>
      </c>
      <c r="AR72" s="6"/>
      <c r="AS72" s="6"/>
      <c r="AT72" s="6" t="s">
        <v>131</v>
      </c>
      <c r="AU72" s="6"/>
      <c r="AV72" s="6">
        <v>21.8325</v>
      </c>
      <c r="AW72" s="6">
        <v>8.0530000000000004E-2</v>
      </c>
      <c r="AX72" s="25">
        <v>5.6000000000000001E-2</v>
      </c>
      <c r="AY72" s="25">
        <v>5.7000000000000002E-2</v>
      </c>
      <c r="AZ72" s="25">
        <v>0.98626000000000003</v>
      </c>
      <c r="BA72" s="25">
        <v>0.34406999999999999</v>
      </c>
      <c r="BB72" s="15">
        <v>3539</v>
      </c>
      <c r="BC72" s="6">
        <v>40.6</v>
      </c>
    </row>
    <row r="73" spans="1:55" ht="12.75">
      <c r="A73" s="5">
        <f t="shared" si="2"/>
        <v>2014</v>
      </c>
      <c r="B73" s="6"/>
      <c r="C73" s="6"/>
      <c r="D73" s="6">
        <v>678.28740000000005</v>
      </c>
      <c r="E73" s="6">
        <v>0.41139999999999999</v>
      </c>
      <c r="F73" s="6" t="s">
        <v>131</v>
      </c>
      <c r="G73" s="6"/>
      <c r="H73" s="6">
        <v>48.54</v>
      </c>
      <c r="I73" s="6">
        <v>0.49780000000000002</v>
      </c>
      <c r="J73" s="6"/>
      <c r="K73" s="6"/>
      <c r="L73" s="6"/>
      <c r="M73" s="6"/>
      <c r="N73" s="6">
        <v>9.6963210640999993</v>
      </c>
      <c r="O73" s="6">
        <v>0.29905207690000002</v>
      </c>
      <c r="P73" s="25"/>
      <c r="Q73" s="25"/>
      <c r="R73" s="25"/>
      <c r="S73" s="25"/>
      <c r="T73" s="25">
        <v>0.70400000000000018</v>
      </c>
      <c r="U73" s="25">
        <v>0.36</v>
      </c>
      <c r="V73" s="25">
        <v>0.88439306358381486</v>
      </c>
      <c r="W73" s="25">
        <v>0.27400000000000002</v>
      </c>
      <c r="X73" s="25">
        <v>0.6496729077374237</v>
      </c>
      <c r="Y73" s="25">
        <v>0.27</v>
      </c>
      <c r="Z73" s="25"/>
      <c r="AA73" s="25"/>
      <c r="AB73" s="25">
        <v>1.0157350053765839</v>
      </c>
      <c r="AC73" s="25">
        <v>0.43580266466210016</v>
      </c>
      <c r="AD73" s="25"/>
      <c r="AE73" s="25"/>
      <c r="AF73" s="25"/>
      <c r="AG73" s="25"/>
      <c r="AH73" s="25">
        <v>2.3833500000000001</v>
      </c>
      <c r="AI73" s="25">
        <v>0.28448000000000001</v>
      </c>
      <c r="AJ73" s="25">
        <v>1.4890000000000001</v>
      </c>
      <c r="AK73" s="25">
        <v>4.9026192075218258E-2</v>
      </c>
      <c r="AL73" s="25">
        <v>1.367</v>
      </c>
      <c r="AM73" s="25">
        <v>0.19970738844184346</v>
      </c>
      <c r="AN73" s="17"/>
      <c r="AO73" s="17"/>
      <c r="AP73" s="16"/>
      <c r="AQ73" s="5">
        <f t="shared" si="1"/>
        <v>2014</v>
      </c>
      <c r="AR73" s="6"/>
      <c r="AS73" s="6"/>
      <c r="AT73" s="6">
        <v>0.17</v>
      </c>
      <c r="AU73" s="6">
        <v>0.38</v>
      </c>
      <c r="AV73" s="6">
        <v>25.4069</v>
      </c>
      <c r="AW73" s="6">
        <v>0.10355</v>
      </c>
      <c r="AX73" s="25">
        <v>7.5999999999999998E-2</v>
      </c>
      <c r="AY73" s="25">
        <v>6.3E-2</v>
      </c>
      <c r="AZ73" s="25">
        <v>0.26162999999999997</v>
      </c>
      <c r="BA73" s="25">
        <v>0.36953000000000003</v>
      </c>
      <c r="BB73" s="15" t="s">
        <v>131</v>
      </c>
      <c r="BC73" s="6"/>
    </row>
    <row r="74" spans="1:55" ht="12.75">
      <c r="A74" s="5">
        <f t="shared" si="2"/>
        <v>2015</v>
      </c>
      <c r="B74" s="6"/>
      <c r="C74" s="6"/>
      <c r="D74" s="6" t="s">
        <v>131</v>
      </c>
      <c r="E74" s="6"/>
      <c r="F74" s="6" t="s">
        <v>131</v>
      </c>
      <c r="G74" s="6"/>
      <c r="H74" s="6">
        <v>66.98</v>
      </c>
      <c r="I74" s="6">
        <v>0.53939999999999999</v>
      </c>
      <c r="J74" s="6"/>
      <c r="K74" s="6"/>
      <c r="L74" s="6"/>
      <c r="M74" s="6"/>
      <c r="N74" s="6">
        <v>5.9083903392000003</v>
      </c>
      <c r="O74" s="6">
        <v>0.2993210677</v>
      </c>
      <c r="P74" s="25"/>
      <c r="Q74" s="25"/>
      <c r="R74" s="25"/>
      <c r="S74" s="25"/>
      <c r="T74" s="25">
        <v>0.44800000000000012</v>
      </c>
      <c r="U74" s="25">
        <v>0.38</v>
      </c>
      <c r="V74" s="25">
        <v>0.31213872832369938</v>
      </c>
      <c r="W74" s="25">
        <v>0.33600000000000002</v>
      </c>
      <c r="X74" s="25">
        <v>1.0827881795623728</v>
      </c>
      <c r="Y74" s="25">
        <v>0.23</v>
      </c>
      <c r="Z74" s="25"/>
      <c r="AA74" s="25"/>
      <c r="AB74" s="25">
        <v>1.0157941794571339</v>
      </c>
      <c r="AC74" s="25">
        <v>0.46883194995065358</v>
      </c>
      <c r="AD74" s="25"/>
      <c r="AE74" s="25"/>
      <c r="AF74" s="25"/>
      <c r="AG74" s="25"/>
      <c r="AH74" s="25">
        <v>1.4574400000000001</v>
      </c>
      <c r="AI74" s="25">
        <v>0.26655000000000001</v>
      </c>
      <c r="AJ74" s="25">
        <v>1.446</v>
      </c>
      <c r="AK74" s="25">
        <v>4.8409405255878293E-2</v>
      </c>
      <c r="AL74" s="25">
        <v>1.306</v>
      </c>
      <c r="AM74" s="25">
        <v>0.20520673813169985</v>
      </c>
      <c r="AN74" s="17"/>
      <c r="AO74" s="17"/>
      <c r="AP74" s="16"/>
      <c r="AQ74" s="5">
        <f t="shared" si="1"/>
        <v>2015</v>
      </c>
      <c r="AR74" s="6"/>
      <c r="AS74" s="6"/>
      <c r="AT74" s="6">
        <v>0.09</v>
      </c>
      <c r="AU74" s="6">
        <v>0.34</v>
      </c>
      <c r="AV74" s="6">
        <v>54.287300000000002</v>
      </c>
      <c r="AW74" s="6">
        <v>7.0749999999999993E-2</v>
      </c>
      <c r="AX74" s="25">
        <v>7.4999999999999997E-2</v>
      </c>
      <c r="AY74" s="25">
        <v>9.8000000000000004E-2</v>
      </c>
      <c r="AZ74" s="25">
        <v>0.38879999999999998</v>
      </c>
      <c r="BA74" s="25">
        <v>0.30634</v>
      </c>
      <c r="BB74" s="15">
        <v>4712</v>
      </c>
      <c r="BC74" s="6">
        <v>42</v>
      </c>
    </row>
    <row r="75" spans="1:55" ht="12.75">
      <c r="A75" s="5">
        <f t="shared" si="2"/>
        <v>2016</v>
      </c>
      <c r="B75" s="6"/>
      <c r="C75" s="6"/>
      <c r="D75" s="6" t="s">
        <v>131</v>
      </c>
      <c r="E75" s="6"/>
      <c r="F75" s="6" t="s">
        <v>131</v>
      </c>
      <c r="G75" s="6"/>
      <c r="H75" s="6">
        <v>64.03</v>
      </c>
      <c r="I75" s="6">
        <v>0.5343</v>
      </c>
      <c r="J75" s="6"/>
      <c r="K75" s="6"/>
      <c r="L75" s="6"/>
      <c r="M75" s="6"/>
      <c r="N75" s="6">
        <v>5.4721174734</v>
      </c>
      <c r="O75" s="6">
        <v>0.28303477690000001</v>
      </c>
      <c r="P75" s="25"/>
      <c r="Q75" s="25"/>
      <c r="R75" s="25"/>
      <c r="S75" s="25"/>
      <c r="T75" s="25">
        <v>0.57600000000000007</v>
      </c>
      <c r="U75" s="25">
        <v>0.36</v>
      </c>
      <c r="V75" s="25">
        <v>1.4393063583815029</v>
      </c>
      <c r="W75" s="25">
        <v>0.23</v>
      </c>
      <c r="X75" s="25">
        <v>1.153169411233927</v>
      </c>
      <c r="Y75" s="25">
        <v>0.23</v>
      </c>
      <c r="Z75" s="25"/>
      <c r="AA75" s="25"/>
      <c r="AB75" s="25">
        <v>1.140966097834097</v>
      </c>
      <c r="AC75" s="25">
        <v>0.4721284939733294</v>
      </c>
      <c r="AD75" s="25"/>
      <c r="AE75" s="25"/>
      <c r="AF75" s="25"/>
      <c r="AG75" s="25"/>
      <c r="AH75" s="25">
        <v>3.6730399999999999</v>
      </c>
      <c r="AI75" s="25">
        <v>0.29387000000000002</v>
      </c>
      <c r="AJ75" s="25">
        <v>1.4159999999999999</v>
      </c>
      <c r="AK75" s="25">
        <v>6.002824858757063E-2</v>
      </c>
      <c r="AL75" s="42"/>
      <c r="AM75" s="42"/>
      <c r="AN75" s="17"/>
      <c r="AO75" s="17"/>
      <c r="AP75" s="16"/>
      <c r="AQ75" s="5">
        <f t="shared" si="1"/>
        <v>2016</v>
      </c>
      <c r="AR75" s="6"/>
      <c r="AS75" s="6"/>
      <c r="AT75" s="6">
        <v>0.41</v>
      </c>
      <c r="AU75" s="6">
        <v>0.28000000000000003</v>
      </c>
      <c r="AV75" s="41"/>
      <c r="AW75" s="41"/>
      <c r="AX75" s="42"/>
      <c r="AY75" s="42"/>
      <c r="AZ75" s="25">
        <v>2.4682499999999998</v>
      </c>
      <c r="BA75" s="25">
        <v>0.26416000000000001</v>
      </c>
      <c r="BB75" s="15" t="s">
        <v>131</v>
      </c>
      <c r="BC75" s="6"/>
    </row>
    <row r="76" spans="1:55" ht="12.75">
      <c r="A76" s="7">
        <f t="shared" si="2"/>
        <v>2017</v>
      </c>
      <c r="B76" s="8"/>
      <c r="C76" s="8"/>
      <c r="D76" s="8" t="s">
        <v>131</v>
      </c>
      <c r="E76" s="8"/>
      <c r="F76" s="8" t="s">
        <v>131</v>
      </c>
      <c r="G76" s="8"/>
      <c r="H76" s="8"/>
      <c r="I76" s="8"/>
      <c r="J76" s="8"/>
      <c r="K76" s="8"/>
      <c r="L76" s="8"/>
      <c r="M76" s="8"/>
      <c r="N76" s="8">
        <v>7.1907504418999997</v>
      </c>
      <c r="O76" s="8">
        <v>0.29806272340000001</v>
      </c>
      <c r="P76" s="24"/>
      <c r="Q76" s="24"/>
      <c r="R76" s="24"/>
      <c r="S76" s="24"/>
      <c r="T76" s="24"/>
      <c r="U76" s="24"/>
      <c r="V76" s="24"/>
      <c r="W76" s="24"/>
      <c r="X76" s="24"/>
      <c r="Y76" s="24"/>
      <c r="Z76" s="24"/>
      <c r="AA76" s="24"/>
      <c r="AB76" s="24"/>
      <c r="AC76" s="24"/>
      <c r="AD76" s="24"/>
      <c r="AE76" s="24"/>
      <c r="AF76" s="24"/>
      <c r="AG76" s="24"/>
      <c r="AH76" s="24">
        <v>3.6362999999999999</v>
      </c>
      <c r="AI76" s="24">
        <v>0.31352000000000002</v>
      </c>
      <c r="AJ76" s="24"/>
      <c r="AK76" s="24"/>
      <c r="AL76" s="24"/>
      <c r="AM76" s="24"/>
      <c r="AN76" s="17"/>
      <c r="AO76" s="17"/>
      <c r="AP76" s="16"/>
      <c r="AQ76" s="7">
        <f t="shared" ref="AQ76" si="3">+AQ75+1</f>
        <v>2017</v>
      </c>
      <c r="AR76" s="8"/>
      <c r="AS76" s="8"/>
      <c r="AT76" s="8"/>
      <c r="AU76" s="8"/>
      <c r="AV76" s="8"/>
      <c r="AW76" s="8"/>
      <c r="AX76" s="24"/>
      <c r="AY76" s="24"/>
      <c r="AZ76" s="24"/>
      <c r="BA76" s="24"/>
      <c r="BB76" s="14">
        <v>12693</v>
      </c>
      <c r="BC76" s="8">
        <v>40.9</v>
      </c>
    </row>
    <row r="85" spans="4:46">
      <c r="AR85" s="13"/>
      <c r="AT85" s="13"/>
    </row>
    <row r="86" spans="4:46">
      <c r="AR86" s="13"/>
      <c r="AT86" s="13"/>
    </row>
    <row r="87" spans="4:46">
      <c r="AR87" s="13"/>
      <c r="AT87" s="13"/>
    </row>
    <row r="88" spans="4:46">
      <c r="D88" s="9"/>
      <c r="AR88" s="13"/>
      <c r="AT88" s="13"/>
    </row>
    <row r="89" spans="4:46">
      <c r="AR89" s="13"/>
      <c r="AT89" s="13"/>
    </row>
    <row r="90" spans="4:46">
      <c r="AR90" s="13"/>
      <c r="AT90" s="13"/>
    </row>
    <row r="91" spans="4:46">
      <c r="AR91" s="13"/>
      <c r="AT91" s="13"/>
    </row>
    <row r="93" spans="4:46">
      <c r="D93" s="9"/>
    </row>
    <row r="94" spans="4:46">
      <c r="D94" s="9"/>
    </row>
    <row r="96" spans="4:46">
      <c r="D96" s="9"/>
    </row>
    <row r="111" ht="12.75" customHeight="1"/>
  </sheetData>
  <mergeCells count="173">
    <mergeCell ref="AD3:AE3"/>
    <mergeCell ref="AD4:AE4"/>
    <mergeCell ref="AD5:AE5"/>
    <mergeCell ref="AD6:AE6"/>
    <mergeCell ref="AB3:AC3"/>
    <mergeCell ref="AB4:AC4"/>
    <mergeCell ref="AB5:AC5"/>
    <mergeCell ref="AH9:AI9"/>
    <mergeCell ref="AZ4:BA4"/>
    <mergeCell ref="AZ5:BA5"/>
    <mergeCell ref="AZ6:BA6"/>
    <mergeCell ref="AZ7:BA7"/>
    <mergeCell ref="AZ9:BA9"/>
    <mergeCell ref="AB9:AC9"/>
    <mergeCell ref="AF9:AG9"/>
    <mergeCell ref="AZ3:BA3"/>
    <mergeCell ref="AF3:AG3"/>
    <mergeCell ref="AF4:AG4"/>
    <mergeCell ref="AF5:AG5"/>
    <mergeCell ref="AF6:AG6"/>
    <mergeCell ref="AX9:AY9"/>
    <mergeCell ref="AX8:AY8"/>
    <mergeCell ref="AX3:AY3"/>
    <mergeCell ref="AX4:AY4"/>
    <mergeCell ref="AX5:AY5"/>
    <mergeCell ref="AX6:AY6"/>
    <mergeCell ref="AX7:AY7"/>
    <mergeCell ref="P9:Q9"/>
    <mergeCell ref="R9:S9"/>
    <mergeCell ref="AH3:AI3"/>
    <mergeCell ref="AH4:AI4"/>
    <mergeCell ref="AH5:AI5"/>
    <mergeCell ref="AH6:AI6"/>
    <mergeCell ref="AH7:AI7"/>
    <mergeCell ref="AH8:AI8"/>
    <mergeCell ref="AB7:AC7"/>
    <mergeCell ref="R4:S4"/>
    <mergeCell ref="R5:S5"/>
    <mergeCell ref="AD8:AE8"/>
    <mergeCell ref="AD9:AE9"/>
    <mergeCell ref="Z3:AA3"/>
    <mergeCell ref="AB6:AC6"/>
    <mergeCell ref="T9:U9"/>
    <mergeCell ref="V9:W9"/>
    <mergeCell ref="T6:U6"/>
    <mergeCell ref="V6:W6"/>
    <mergeCell ref="T7:U7"/>
    <mergeCell ref="V7:W7"/>
    <mergeCell ref="T8:U8"/>
    <mergeCell ref="V8:W8"/>
    <mergeCell ref="P6:Q6"/>
    <mergeCell ref="P7:Q7"/>
    <mergeCell ref="R6:S6"/>
    <mergeCell ref="R7:S7"/>
    <mergeCell ref="Z9:AA9"/>
    <mergeCell ref="X6:Y6"/>
    <mergeCell ref="X7:Y7"/>
    <mergeCell ref="T3:U3"/>
    <mergeCell ref="V3:W3"/>
    <mergeCell ref="T4:U4"/>
    <mergeCell ref="V4:W4"/>
    <mergeCell ref="T5:U5"/>
    <mergeCell ref="V5:W5"/>
    <mergeCell ref="X3:Y3"/>
    <mergeCell ref="X4:Y4"/>
    <mergeCell ref="X5:Y5"/>
    <mergeCell ref="P3:Q3"/>
    <mergeCell ref="R3:S3"/>
    <mergeCell ref="P4:Q4"/>
    <mergeCell ref="P5:Q5"/>
    <mergeCell ref="Z4:AA4"/>
    <mergeCell ref="Z5:AA5"/>
    <mergeCell ref="Z6:AA6"/>
    <mergeCell ref="Z7:AA7"/>
    <mergeCell ref="Z8:AA8"/>
    <mergeCell ref="AJ3:AK3"/>
    <mergeCell ref="AL3:AM3"/>
    <mergeCell ref="AL4:AM4"/>
    <mergeCell ref="AL5:AM5"/>
    <mergeCell ref="AL6:AM6"/>
    <mergeCell ref="BB8:BC8"/>
    <mergeCell ref="BB3:BC3"/>
    <mergeCell ref="BB4:BC4"/>
    <mergeCell ref="BB5:BC5"/>
    <mergeCell ref="BB6:BC6"/>
    <mergeCell ref="AT5:AU5"/>
    <mergeCell ref="AT6:AU6"/>
    <mergeCell ref="BB9:BC9"/>
    <mergeCell ref="AL9:AM9"/>
    <mergeCell ref="AJ7:AK7"/>
    <mergeCell ref="AL8:AM8"/>
    <mergeCell ref="AJ8:AK8"/>
    <mergeCell ref="AJ9:AK9"/>
    <mergeCell ref="AL7:AM7"/>
    <mergeCell ref="X9:Y9"/>
    <mergeCell ref="X8:Y8"/>
    <mergeCell ref="AF8:AG8"/>
    <mergeCell ref="AZ8:BA8"/>
    <mergeCell ref="AB8:AC8"/>
    <mergeCell ref="AF7:AG7"/>
    <mergeCell ref="BB7:BC7"/>
    <mergeCell ref="AT7:AU7"/>
    <mergeCell ref="AT8:AU8"/>
    <mergeCell ref="AT9:AU9"/>
    <mergeCell ref="AD7:AE7"/>
    <mergeCell ref="B3:C3"/>
    <mergeCell ref="D3:E3"/>
    <mergeCell ref="D4:E4"/>
    <mergeCell ref="D5:E5"/>
    <mergeCell ref="H4:I4"/>
    <mergeCell ref="H3:I3"/>
    <mergeCell ref="F3:G3"/>
    <mergeCell ref="F4:G4"/>
    <mergeCell ref="B4:C4"/>
    <mergeCell ref="B5:C5"/>
    <mergeCell ref="B9:C9"/>
    <mergeCell ref="F7:G7"/>
    <mergeCell ref="F8:G8"/>
    <mergeCell ref="D8:E8"/>
    <mergeCell ref="D6:E6"/>
    <mergeCell ref="D9:E9"/>
    <mergeCell ref="B8:C8"/>
    <mergeCell ref="B7:C7"/>
    <mergeCell ref="D7:E7"/>
    <mergeCell ref="B6:C6"/>
    <mergeCell ref="AV3:AW3"/>
    <mergeCell ref="AV4:AW4"/>
    <mergeCell ref="AV5:AW5"/>
    <mergeCell ref="AV6:AW6"/>
    <mergeCell ref="N8:O8"/>
    <mergeCell ref="AV9:AW9"/>
    <mergeCell ref="AR8:AS8"/>
    <mergeCell ref="AR7:AS7"/>
    <mergeCell ref="L4:M4"/>
    <mergeCell ref="AR3:AS3"/>
    <mergeCell ref="AR4:AS4"/>
    <mergeCell ref="AT4:AU4"/>
    <mergeCell ref="AR9:AS9"/>
    <mergeCell ref="AV7:AW7"/>
    <mergeCell ref="AV8:AW8"/>
    <mergeCell ref="AT3:AU3"/>
    <mergeCell ref="N6:O6"/>
    <mergeCell ref="N7:O7"/>
    <mergeCell ref="AR6:AS6"/>
    <mergeCell ref="L3:M3"/>
    <mergeCell ref="AR5:AS5"/>
    <mergeCell ref="AJ4:AK4"/>
    <mergeCell ref="AJ5:AK5"/>
    <mergeCell ref="AJ6:AK6"/>
    <mergeCell ref="N3:O3"/>
    <mergeCell ref="N4:O4"/>
    <mergeCell ref="N5:O5"/>
    <mergeCell ref="L5:M5"/>
    <mergeCell ref="L6:M6"/>
    <mergeCell ref="F9:G9"/>
    <mergeCell ref="F5:G5"/>
    <mergeCell ref="F6:G6"/>
    <mergeCell ref="N9:O9"/>
    <mergeCell ref="J8:K8"/>
    <mergeCell ref="J6:K6"/>
    <mergeCell ref="J5:K5"/>
    <mergeCell ref="H9:I9"/>
    <mergeCell ref="H8:I8"/>
    <mergeCell ref="H7:I7"/>
    <mergeCell ref="H6:I6"/>
    <mergeCell ref="H5:I5"/>
    <mergeCell ref="L8:M8"/>
    <mergeCell ref="L9:M9"/>
    <mergeCell ref="J7:K7"/>
    <mergeCell ref="L7:M7"/>
    <mergeCell ref="J9:K9"/>
    <mergeCell ref="J4:K4"/>
    <mergeCell ref="J3:K3"/>
  </mergeCells>
  <phoneticPr fontId="2"/>
  <pageMargins left="0.78700000000000003" right="0.78700000000000003" top="0.98399999999999999" bottom="0.98399999999999999" header="0" footer="0"/>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3"/>
  <sheetViews>
    <sheetView topLeftCell="A10" workbookViewId="0">
      <selection activeCell="A3" sqref="A3"/>
    </sheetView>
  </sheetViews>
  <sheetFormatPr defaultRowHeight="18.75"/>
  <cols>
    <col min="3" max="3" width="20.75" customWidth="1"/>
    <col min="11" max="11" width="16.625" bestFit="1" customWidth="1"/>
  </cols>
  <sheetData>
    <row r="2" spans="1:16">
      <c r="B2" t="s">
        <v>181</v>
      </c>
      <c r="J2" s="63" t="s">
        <v>180</v>
      </c>
      <c r="K2" s="63"/>
      <c r="L2" s="63"/>
      <c r="M2" s="63"/>
      <c r="N2" s="63"/>
      <c r="O2" s="63"/>
      <c r="P2" s="63"/>
    </row>
    <row r="3" spans="1:16">
      <c r="A3" s="63"/>
      <c r="B3" s="63" t="s">
        <v>179</v>
      </c>
      <c r="C3" s="63" t="s">
        <v>153</v>
      </c>
      <c r="D3" s="64" t="s">
        <v>178</v>
      </c>
      <c r="E3" s="64" t="s">
        <v>177</v>
      </c>
      <c r="F3" s="65" t="s">
        <v>176</v>
      </c>
      <c r="G3" s="65" t="s">
        <v>175</v>
      </c>
      <c r="I3" s="63"/>
      <c r="J3" s="64" t="s">
        <v>154</v>
      </c>
      <c r="K3" s="64" t="s">
        <v>153</v>
      </c>
      <c r="L3" s="64" t="s">
        <v>152</v>
      </c>
      <c r="M3" s="64" t="s">
        <v>151</v>
      </c>
      <c r="N3" s="64" t="s">
        <v>15</v>
      </c>
      <c r="O3" s="65" t="s">
        <v>150</v>
      </c>
      <c r="P3" s="63"/>
    </row>
    <row r="4" spans="1:16">
      <c r="A4" s="63"/>
      <c r="B4" s="63">
        <v>1</v>
      </c>
      <c r="C4" s="63" t="s">
        <v>174</v>
      </c>
      <c r="D4" s="64">
        <v>3</v>
      </c>
      <c r="E4" s="64">
        <v>8</v>
      </c>
      <c r="F4" s="65">
        <v>3</v>
      </c>
      <c r="G4" s="65">
        <v>0</v>
      </c>
      <c r="I4" s="63"/>
      <c r="J4" s="64">
        <v>1</v>
      </c>
      <c r="K4" s="64" t="s">
        <v>149</v>
      </c>
      <c r="L4" s="64">
        <v>1</v>
      </c>
      <c r="M4" s="64">
        <v>3</v>
      </c>
      <c r="N4" s="64">
        <v>10</v>
      </c>
      <c r="O4" s="65">
        <v>1</v>
      </c>
      <c r="P4" s="63"/>
    </row>
    <row r="5" spans="1:16">
      <c r="A5" s="63"/>
      <c r="B5" s="63">
        <f t="shared" ref="B5:B22" si="0">+B4+1</f>
        <v>2</v>
      </c>
      <c r="C5" s="63" t="s">
        <v>173</v>
      </c>
      <c r="D5" s="64">
        <v>3</v>
      </c>
      <c r="E5" s="64">
        <v>8</v>
      </c>
      <c r="F5" s="65">
        <v>3</v>
      </c>
      <c r="G5" s="65">
        <v>0</v>
      </c>
      <c r="I5" s="63"/>
      <c r="J5" s="64">
        <v>2</v>
      </c>
      <c r="K5" s="64" t="s">
        <v>148</v>
      </c>
      <c r="L5" s="64">
        <v>1</v>
      </c>
      <c r="M5" s="64">
        <v>3</v>
      </c>
      <c r="N5" s="64">
        <v>10</v>
      </c>
      <c r="O5" s="65">
        <v>1</v>
      </c>
      <c r="P5" s="63"/>
    </row>
    <row r="6" spans="1:16">
      <c r="A6" s="63"/>
      <c r="B6" s="63">
        <f t="shared" si="0"/>
        <v>3</v>
      </c>
      <c r="C6" s="63" t="s">
        <v>172</v>
      </c>
      <c r="D6" s="64">
        <v>2</v>
      </c>
      <c r="E6" s="64">
        <v>9</v>
      </c>
      <c r="F6" s="65">
        <v>9</v>
      </c>
      <c r="G6" s="65">
        <v>0</v>
      </c>
      <c r="I6" s="63"/>
      <c r="J6" s="64">
        <v>3</v>
      </c>
      <c r="K6" s="64" t="s">
        <v>147</v>
      </c>
      <c r="L6" s="64">
        <v>1</v>
      </c>
      <c r="M6" s="64">
        <v>2</v>
      </c>
      <c r="N6" s="64">
        <v>10</v>
      </c>
      <c r="O6" s="65">
        <v>2</v>
      </c>
      <c r="P6" s="63"/>
    </row>
    <row r="7" spans="1:16">
      <c r="A7" s="63"/>
      <c r="B7" s="63">
        <f t="shared" si="0"/>
        <v>4</v>
      </c>
      <c r="C7" s="63" t="s">
        <v>171</v>
      </c>
      <c r="D7" s="64">
        <v>2</v>
      </c>
      <c r="E7" s="64">
        <v>9</v>
      </c>
      <c r="F7" s="65">
        <v>10</v>
      </c>
      <c r="G7" s="65">
        <v>0</v>
      </c>
      <c r="I7" s="63"/>
      <c r="J7" s="64">
        <v>4</v>
      </c>
      <c r="K7" s="64" t="s">
        <v>146</v>
      </c>
      <c r="L7" s="64">
        <v>2</v>
      </c>
      <c r="M7" s="64">
        <v>3</v>
      </c>
      <c r="N7" s="64">
        <v>4</v>
      </c>
      <c r="O7" s="65">
        <v>2</v>
      </c>
      <c r="P7" s="63"/>
    </row>
    <row r="8" spans="1:16">
      <c r="A8" s="63"/>
      <c r="B8" s="63">
        <f t="shared" si="0"/>
        <v>5</v>
      </c>
      <c r="C8" s="63" t="s">
        <v>170</v>
      </c>
      <c r="D8" s="64">
        <v>2</v>
      </c>
      <c r="E8" s="64">
        <v>9</v>
      </c>
      <c r="F8" s="65">
        <v>2</v>
      </c>
      <c r="G8" s="65">
        <v>0</v>
      </c>
      <c r="I8" s="63"/>
      <c r="J8" s="64">
        <v>5</v>
      </c>
      <c r="K8" s="64" t="s">
        <v>145</v>
      </c>
      <c r="L8" s="64">
        <v>2</v>
      </c>
      <c r="M8" s="64">
        <v>2</v>
      </c>
      <c r="N8" s="64">
        <v>1</v>
      </c>
      <c r="O8" s="65">
        <v>2</v>
      </c>
      <c r="P8" s="63"/>
    </row>
    <row r="9" spans="1:16">
      <c r="A9" s="63"/>
      <c r="B9" s="63">
        <f t="shared" si="0"/>
        <v>6</v>
      </c>
      <c r="C9" s="63" t="s">
        <v>169</v>
      </c>
      <c r="D9" s="64">
        <v>4</v>
      </c>
      <c r="E9" s="64">
        <v>7</v>
      </c>
      <c r="F9" s="65">
        <v>2</v>
      </c>
      <c r="G9" s="65">
        <v>0</v>
      </c>
      <c r="I9" s="63"/>
      <c r="J9" s="64">
        <v>6</v>
      </c>
      <c r="K9" s="64" t="s">
        <v>144</v>
      </c>
      <c r="L9" s="64">
        <v>1</v>
      </c>
      <c r="M9" s="64">
        <v>2</v>
      </c>
      <c r="N9" s="64">
        <v>10</v>
      </c>
      <c r="O9" s="65">
        <v>2</v>
      </c>
      <c r="P9" s="63"/>
    </row>
    <row r="10" spans="1:16">
      <c r="A10" s="63"/>
      <c r="B10" s="63">
        <f t="shared" si="0"/>
        <v>7</v>
      </c>
      <c r="C10" s="63" t="s">
        <v>168</v>
      </c>
      <c r="D10" s="64">
        <v>4</v>
      </c>
      <c r="E10" s="64">
        <v>7</v>
      </c>
      <c r="F10" s="65">
        <v>2</v>
      </c>
      <c r="G10" s="65">
        <v>0</v>
      </c>
      <c r="I10" s="63"/>
      <c r="J10" s="64"/>
      <c r="K10" s="64"/>
      <c r="L10" s="64"/>
      <c r="M10" s="64"/>
      <c r="N10" s="64"/>
      <c r="O10" s="64"/>
      <c r="P10" s="63"/>
    </row>
    <row r="11" spans="1:16">
      <c r="A11" s="63"/>
      <c r="B11" s="63">
        <f t="shared" si="0"/>
        <v>8</v>
      </c>
      <c r="C11" s="63" t="s">
        <v>167</v>
      </c>
      <c r="D11" s="64">
        <v>3</v>
      </c>
      <c r="E11" s="64">
        <v>3</v>
      </c>
      <c r="F11" s="65">
        <v>3</v>
      </c>
      <c r="G11" s="65">
        <v>1</v>
      </c>
      <c r="I11" s="63"/>
    </row>
    <row r="12" spans="1:16">
      <c r="A12" s="63"/>
      <c r="B12" s="63">
        <f t="shared" si="0"/>
        <v>9</v>
      </c>
      <c r="C12" s="63" t="s">
        <v>166</v>
      </c>
      <c r="D12" s="64">
        <v>3</v>
      </c>
      <c r="E12" s="64">
        <v>3</v>
      </c>
      <c r="F12" s="65">
        <v>7</v>
      </c>
      <c r="G12" s="65">
        <v>2</v>
      </c>
      <c r="I12" s="63"/>
    </row>
    <row r="13" spans="1:16">
      <c r="A13" s="63" t="s">
        <v>155</v>
      </c>
      <c r="B13" s="63">
        <f t="shared" si="0"/>
        <v>10</v>
      </c>
      <c r="C13" s="63" t="s">
        <v>165</v>
      </c>
      <c r="D13" s="64">
        <v>3</v>
      </c>
      <c r="E13" s="64">
        <v>3</v>
      </c>
      <c r="F13" s="65"/>
      <c r="G13" s="65"/>
      <c r="I13" s="63"/>
    </row>
    <row r="14" spans="1:16">
      <c r="A14" s="63"/>
      <c r="B14" s="63">
        <f t="shared" si="0"/>
        <v>11</v>
      </c>
      <c r="C14" s="63" t="s">
        <v>164</v>
      </c>
      <c r="D14" s="64">
        <v>3</v>
      </c>
      <c r="E14" s="64">
        <v>3</v>
      </c>
      <c r="F14" s="65">
        <v>10</v>
      </c>
      <c r="G14" s="65">
        <v>3</v>
      </c>
      <c r="I14" s="63"/>
    </row>
    <row r="15" spans="1:16">
      <c r="A15" s="63"/>
      <c r="B15" s="63">
        <f t="shared" si="0"/>
        <v>12</v>
      </c>
      <c r="C15" s="63" t="s">
        <v>163</v>
      </c>
      <c r="D15" s="64">
        <v>3</v>
      </c>
      <c r="E15" s="64">
        <v>3</v>
      </c>
      <c r="F15" s="65">
        <v>4</v>
      </c>
      <c r="G15" s="65">
        <v>5</v>
      </c>
      <c r="I15" s="63"/>
    </row>
    <row r="16" spans="1:16">
      <c r="A16" s="63"/>
      <c r="B16" s="63">
        <f t="shared" si="0"/>
        <v>13</v>
      </c>
      <c r="C16" s="63" t="s">
        <v>162</v>
      </c>
      <c r="D16" s="64">
        <v>2</v>
      </c>
      <c r="E16" s="64">
        <v>1</v>
      </c>
      <c r="F16" s="65">
        <v>2</v>
      </c>
      <c r="G16" s="65">
        <v>0</v>
      </c>
      <c r="I16" s="63"/>
    </row>
    <row r="17" spans="1:9">
      <c r="A17" s="63"/>
      <c r="B17" s="63">
        <f t="shared" si="0"/>
        <v>14</v>
      </c>
      <c r="C17" s="63" t="s">
        <v>161</v>
      </c>
      <c r="D17" s="64">
        <v>2</v>
      </c>
      <c r="E17" s="64">
        <v>1</v>
      </c>
      <c r="F17" s="65">
        <v>2</v>
      </c>
      <c r="G17" s="65">
        <v>0</v>
      </c>
      <c r="I17" s="63"/>
    </row>
    <row r="18" spans="1:9">
      <c r="A18" s="63" t="s">
        <v>155</v>
      </c>
      <c r="B18" s="63">
        <f t="shared" si="0"/>
        <v>15</v>
      </c>
      <c r="C18" s="63" t="s">
        <v>160</v>
      </c>
      <c r="D18" s="64">
        <v>2</v>
      </c>
      <c r="E18" s="64">
        <v>1</v>
      </c>
      <c r="F18" s="65"/>
      <c r="G18" s="65">
        <v>0</v>
      </c>
      <c r="I18" s="63"/>
    </row>
    <row r="19" spans="1:9">
      <c r="A19" s="63"/>
      <c r="B19" s="63">
        <f t="shared" si="0"/>
        <v>16</v>
      </c>
      <c r="C19" s="63" t="s">
        <v>159</v>
      </c>
      <c r="D19" s="64">
        <v>4</v>
      </c>
      <c r="E19" s="64">
        <v>3</v>
      </c>
      <c r="F19" s="65">
        <v>2</v>
      </c>
      <c r="G19" s="65">
        <v>0</v>
      </c>
      <c r="I19" s="63"/>
    </row>
    <row r="20" spans="1:9">
      <c r="A20" s="63"/>
      <c r="B20" s="63">
        <f t="shared" si="0"/>
        <v>17</v>
      </c>
      <c r="C20" s="63" t="s">
        <v>158</v>
      </c>
      <c r="D20" s="64">
        <v>4</v>
      </c>
      <c r="E20" s="64">
        <v>3</v>
      </c>
      <c r="F20" s="65">
        <v>2</v>
      </c>
      <c r="G20" s="65">
        <v>0</v>
      </c>
      <c r="I20" s="63"/>
    </row>
    <row r="21" spans="1:9">
      <c r="A21" s="63" t="s">
        <v>155</v>
      </c>
      <c r="B21" s="63">
        <f t="shared" si="0"/>
        <v>18</v>
      </c>
      <c r="C21" s="63" t="s">
        <v>157</v>
      </c>
      <c r="D21" s="64">
        <v>3</v>
      </c>
      <c r="E21" s="64">
        <v>4</v>
      </c>
      <c r="F21" s="65"/>
      <c r="G21" s="65"/>
      <c r="I21" s="63"/>
    </row>
    <row r="22" spans="1:9">
      <c r="A22" s="63" t="s">
        <v>155</v>
      </c>
      <c r="B22" s="63">
        <f t="shared" si="0"/>
        <v>19</v>
      </c>
      <c r="C22" s="63" t="s">
        <v>156</v>
      </c>
      <c r="D22" s="64">
        <v>3</v>
      </c>
      <c r="E22" s="64">
        <v>3</v>
      </c>
      <c r="F22" s="65"/>
      <c r="G22" s="65"/>
      <c r="I22" s="63"/>
    </row>
    <row r="23" spans="1:9">
      <c r="B23" s="63"/>
      <c r="C23" s="63"/>
      <c r="D23" s="64"/>
      <c r="E23" s="64"/>
      <c r="F23" s="63"/>
      <c r="G23" s="63"/>
      <c r="H23" s="63"/>
      <c r="I23" s="63"/>
    </row>
    <row r="24" spans="1:9">
      <c r="B24" s="63"/>
      <c r="C24" s="63"/>
      <c r="D24" s="63"/>
      <c r="E24" s="63"/>
      <c r="F24" s="63"/>
      <c r="G24" s="63"/>
      <c r="H24" s="63"/>
      <c r="I24" s="63"/>
    </row>
    <row r="25" spans="1:9">
      <c r="I25" s="63"/>
    </row>
    <row r="26" spans="1:9">
      <c r="I26" s="63"/>
    </row>
    <row r="27" spans="1:9">
      <c r="I27" s="63"/>
    </row>
    <row r="28" spans="1:9">
      <c r="I28" s="63"/>
    </row>
    <row r="29" spans="1:9">
      <c r="I29" s="63"/>
    </row>
    <row r="30" spans="1:9">
      <c r="I30" s="63"/>
    </row>
    <row r="31" spans="1:9">
      <c r="I31" s="63"/>
    </row>
    <row r="32" spans="1:9">
      <c r="I32" s="63"/>
    </row>
    <row r="33" spans="2:9">
      <c r="I33" s="63"/>
    </row>
    <row r="34" spans="2:9">
      <c r="B34" s="63"/>
      <c r="C34" s="63"/>
      <c r="D34" s="63"/>
      <c r="E34" s="63"/>
      <c r="F34" s="63"/>
      <c r="G34" s="63"/>
      <c r="H34" s="63"/>
      <c r="I34" s="63"/>
    </row>
    <row r="35" spans="2:9">
      <c r="B35" s="63"/>
      <c r="C35" s="63"/>
      <c r="D35" s="63"/>
      <c r="E35" s="63"/>
      <c r="F35" s="63"/>
      <c r="G35" s="63"/>
      <c r="H35" s="63"/>
      <c r="I35" s="63"/>
    </row>
    <row r="36" spans="2:9">
      <c r="B36" s="63"/>
      <c r="C36" s="63"/>
      <c r="D36" s="63"/>
      <c r="E36" s="63"/>
      <c r="F36" s="63"/>
      <c r="G36" s="63"/>
      <c r="H36" s="63"/>
      <c r="I36" s="63"/>
    </row>
    <row r="37" spans="2:9">
      <c r="B37" s="63"/>
      <c r="C37" s="63"/>
      <c r="D37" s="63"/>
      <c r="E37" s="63"/>
      <c r="F37" s="63"/>
      <c r="G37" s="63"/>
      <c r="H37" s="63"/>
      <c r="I37" s="63"/>
    </row>
    <row r="38" spans="2:9">
      <c r="B38" s="63"/>
      <c r="C38" s="63"/>
      <c r="D38" s="63"/>
      <c r="E38" s="63"/>
      <c r="F38" s="63"/>
      <c r="G38" s="63"/>
      <c r="H38" s="63"/>
      <c r="I38" s="63"/>
    </row>
    <row r="39" spans="2:9">
      <c r="B39" s="63"/>
      <c r="C39" s="63"/>
      <c r="D39" s="63"/>
      <c r="E39" s="63"/>
      <c r="F39" s="63"/>
      <c r="G39" s="63"/>
      <c r="H39" s="63"/>
      <c r="I39" s="63"/>
    </row>
    <row r="40" spans="2:9">
      <c r="B40" s="63"/>
      <c r="C40" s="63"/>
      <c r="D40" s="63"/>
      <c r="E40" s="63"/>
      <c r="F40" s="63"/>
      <c r="G40" s="63"/>
      <c r="H40" s="63"/>
      <c r="I40" s="63"/>
    </row>
    <row r="41" spans="2:9">
      <c r="B41" s="63"/>
      <c r="C41" s="63"/>
      <c r="D41" s="63"/>
      <c r="E41" s="63"/>
      <c r="F41" s="63"/>
      <c r="G41" s="63"/>
      <c r="H41" s="63"/>
      <c r="I41" s="63"/>
    </row>
    <row r="42" spans="2:9">
      <c r="B42" s="63"/>
      <c r="C42" s="63"/>
      <c r="D42" s="63"/>
      <c r="E42" s="63"/>
      <c r="F42" s="63"/>
      <c r="G42" s="63"/>
      <c r="H42" s="63"/>
      <c r="I42" s="63"/>
    </row>
    <row r="43" spans="2:9">
      <c r="B43" s="63"/>
      <c r="C43" s="63"/>
      <c r="D43" s="63"/>
      <c r="E43" s="63"/>
      <c r="F43" s="63"/>
      <c r="G43" s="63"/>
      <c r="H43" s="63"/>
      <c r="I43" s="63"/>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5"/>
  <sheetViews>
    <sheetView workbookViewId="0"/>
  </sheetViews>
  <sheetFormatPr defaultRowHeight="18.75"/>
  <cols>
    <col min="1" max="1" width="10"/>
    <col min="2" max="7" width="7.625" style="11" customWidth="1"/>
    <col min="8" max="8" width="8.75" style="11" customWidth="1"/>
    <col min="9" max="18" width="7.625" style="11" customWidth="1"/>
    <col min="22" max="22" width="14.25" style="10" customWidth="1"/>
    <col min="23" max="26" width="7.625" style="10" customWidth="1"/>
    <col min="27" max="28" width="9" style="10"/>
    <col min="29" max="29" width="10.625" style="10" customWidth="1"/>
    <col min="30" max="30" width="7.625" style="10" customWidth="1"/>
  </cols>
  <sheetData>
    <row r="1" spans="1:30">
      <c r="A1" t="s">
        <v>99</v>
      </c>
    </row>
    <row r="3" spans="1:30">
      <c r="A3" t="s">
        <v>76</v>
      </c>
      <c r="V3" s="10" t="s">
        <v>98</v>
      </c>
      <c r="Y3" s="32"/>
      <c r="Z3" s="32"/>
      <c r="AA3" s="10" t="s">
        <v>97</v>
      </c>
    </row>
    <row r="4" spans="1:30">
      <c r="A4" s="1" t="s">
        <v>3</v>
      </c>
      <c r="B4" s="66" t="s">
        <v>53</v>
      </c>
      <c r="C4" s="66"/>
      <c r="D4" s="66" t="s">
        <v>52</v>
      </c>
      <c r="E4" s="66"/>
      <c r="F4" s="66" t="s">
        <v>60</v>
      </c>
      <c r="G4" s="66"/>
      <c r="H4" s="66" t="s">
        <v>51</v>
      </c>
      <c r="I4" s="66"/>
      <c r="J4" s="82" t="s">
        <v>70</v>
      </c>
      <c r="K4" s="82"/>
      <c r="L4" s="66" t="s">
        <v>55</v>
      </c>
      <c r="M4" s="66"/>
      <c r="N4" s="66" t="s">
        <v>54</v>
      </c>
      <c r="O4" s="66"/>
      <c r="P4" s="66" t="s">
        <v>4</v>
      </c>
      <c r="Q4" s="66"/>
      <c r="R4" s="66"/>
      <c r="V4" s="33" t="s">
        <v>3</v>
      </c>
      <c r="W4" s="80" t="s">
        <v>132</v>
      </c>
      <c r="X4" s="80"/>
      <c r="Y4" s="80" t="s">
        <v>94</v>
      </c>
      <c r="Z4" s="80"/>
      <c r="AA4" s="80" t="s">
        <v>93</v>
      </c>
      <c r="AB4" s="80"/>
      <c r="AC4" s="80" t="s">
        <v>92</v>
      </c>
      <c r="AD4" s="80"/>
    </row>
    <row r="5" spans="1:30" ht="18.75" customHeight="1">
      <c r="A5" s="2" t="s">
        <v>5</v>
      </c>
      <c r="B5" s="67" t="s">
        <v>49</v>
      </c>
      <c r="C5" s="67"/>
      <c r="D5" s="67"/>
      <c r="E5" s="67"/>
      <c r="F5" s="67" t="s">
        <v>47</v>
      </c>
      <c r="G5" s="67"/>
      <c r="H5" s="67"/>
      <c r="I5" s="67"/>
      <c r="J5" s="83" t="s">
        <v>33</v>
      </c>
      <c r="K5" s="83"/>
      <c r="L5" s="67" t="s">
        <v>63</v>
      </c>
      <c r="M5" s="67"/>
      <c r="N5" s="67" t="s">
        <v>50</v>
      </c>
      <c r="O5" s="67"/>
      <c r="P5" s="68" t="s">
        <v>11</v>
      </c>
      <c r="Q5" s="68"/>
      <c r="R5" s="68"/>
      <c r="V5" s="34" t="s">
        <v>5</v>
      </c>
      <c r="W5" s="78" t="s">
        <v>133</v>
      </c>
      <c r="X5" s="78"/>
      <c r="Y5" s="78"/>
      <c r="Z5" s="78"/>
      <c r="AA5" s="78" t="s">
        <v>90</v>
      </c>
      <c r="AB5" s="78"/>
      <c r="AC5" s="78" t="s">
        <v>89</v>
      </c>
      <c r="AD5" s="78"/>
    </row>
    <row r="6" spans="1:30">
      <c r="A6" s="2" t="s">
        <v>12</v>
      </c>
      <c r="B6" s="68" t="s">
        <v>46</v>
      </c>
      <c r="C6" s="68"/>
      <c r="D6" s="68" t="s">
        <v>46</v>
      </c>
      <c r="E6" s="68"/>
      <c r="F6" s="68"/>
      <c r="G6" s="68"/>
      <c r="H6" s="68"/>
      <c r="I6" s="68"/>
      <c r="J6" s="83" t="s">
        <v>14</v>
      </c>
      <c r="K6" s="83"/>
      <c r="L6" s="83" t="s">
        <v>14</v>
      </c>
      <c r="M6" s="83"/>
      <c r="N6" s="68" t="s">
        <v>46</v>
      </c>
      <c r="O6" s="68"/>
      <c r="P6" s="68" t="s">
        <v>13</v>
      </c>
      <c r="Q6" s="68"/>
      <c r="R6" s="68"/>
      <c r="V6" s="34" t="s">
        <v>12</v>
      </c>
      <c r="W6" s="29"/>
      <c r="X6" s="29"/>
      <c r="Y6" s="77"/>
      <c r="Z6" s="77"/>
      <c r="AA6" s="26"/>
      <c r="AB6" s="26"/>
      <c r="AC6" s="77" t="s">
        <v>88</v>
      </c>
      <c r="AD6" s="77"/>
    </row>
    <row r="7" spans="1:30">
      <c r="A7" s="2" t="s">
        <v>15</v>
      </c>
      <c r="B7" s="68" t="s">
        <v>43</v>
      </c>
      <c r="C7" s="68"/>
      <c r="D7" s="68" t="s">
        <v>43</v>
      </c>
      <c r="E7" s="68"/>
      <c r="F7" s="68" t="s">
        <v>44</v>
      </c>
      <c r="G7" s="68"/>
      <c r="H7" s="68" t="s">
        <v>43</v>
      </c>
      <c r="I7" s="68"/>
      <c r="J7" s="83" t="s">
        <v>17</v>
      </c>
      <c r="K7" s="83"/>
      <c r="L7" s="68" t="s">
        <v>43</v>
      </c>
      <c r="M7" s="68"/>
      <c r="N7" s="83" t="s">
        <v>17</v>
      </c>
      <c r="O7" s="83"/>
      <c r="P7" s="68" t="s">
        <v>16</v>
      </c>
      <c r="Q7" s="68"/>
      <c r="R7" s="68"/>
      <c r="V7" s="34" t="s">
        <v>15</v>
      </c>
      <c r="W7" s="77" t="s">
        <v>134</v>
      </c>
      <c r="X7" s="77"/>
      <c r="Y7" s="77" t="s">
        <v>85</v>
      </c>
      <c r="Z7" s="77"/>
      <c r="AA7" s="77" t="s">
        <v>84</v>
      </c>
      <c r="AB7" s="77"/>
      <c r="AC7" s="77" t="s">
        <v>83</v>
      </c>
      <c r="AD7" s="77"/>
    </row>
    <row r="8" spans="1:30">
      <c r="A8" s="2" t="s">
        <v>19</v>
      </c>
      <c r="B8" s="70"/>
      <c r="C8" s="70"/>
      <c r="D8" s="70"/>
      <c r="E8" s="70"/>
      <c r="F8" s="70"/>
      <c r="G8" s="70"/>
      <c r="H8" s="70"/>
      <c r="I8" s="70"/>
      <c r="J8" s="84" t="s">
        <v>21</v>
      </c>
      <c r="K8" s="84"/>
      <c r="L8" s="70"/>
      <c r="M8" s="70"/>
      <c r="N8" s="70" t="s">
        <v>42</v>
      </c>
      <c r="O8" s="70"/>
      <c r="P8" s="68" t="s">
        <v>23</v>
      </c>
      <c r="Q8" s="68"/>
      <c r="R8" s="68"/>
      <c r="V8" s="34" t="s">
        <v>19</v>
      </c>
      <c r="W8" s="31"/>
      <c r="X8" s="31"/>
      <c r="Y8" s="76"/>
      <c r="Z8" s="76"/>
      <c r="AA8" s="30"/>
      <c r="AB8" s="30"/>
      <c r="AC8" s="77" t="s">
        <v>82</v>
      </c>
      <c r="AD8" s="77"/>
    </row>
    <row r="9" spans="1:30">
      <c r="A9" s="2" t="s">
        <v>24</v>
      </c>
      <c r="B9" s="68" t="s">
        <v>25</v>
      </c>
      <c r="C9" s="68"/>
      <c r="D9" s="68" t="s">
        <v>25</v>
      </c>
      <c r="E9" s="68"/>
      <c r="F9" s="68"/>
      <c r="G9" s="68"/>
      <c r="H9" s="68"/>
      <c r="I9" s="68"/>
      <c r="J9" s="68" t="s">
        <v>25</v>
      </c>
      <c r="K9" s="68"/>
      <c r="L9" s="68"/>
      <c r="M9" s="68"/>
      <c r="N9" s="68" t="s">
        <v>25</v>
      </c>
      <c r="O9" s="68"/>
      <c r="P9" s="68" t="s">
        <v>26</v>
      </c>
      <c r="Q9" s="68"/>
      <c r="R9" s="68"/>
      <c r="V9" s="34" t="s">
        <v>24</v>
      </c>
      <c r="W9" s="29"/>
      <c r="X9" s="29"/>
      <c r="Y9" s="77"/>
      <c r="Z9" s="77"/>
      <c r="AA9" s="26"/>
      <c r="AB9" s="26"/>
      <c r="AC9" s="77" t="s">
        <v>81</v>
      </c>
      <c r="AD9" s="77"/>
    </row>
    <row r="10" spans="1:30">
      <c r="A10" s="3" t="s">
        <v>27</v>
      </c>
      <c r="B10" s="69" t="s">
        <v>39</v>
      </c>
      <c r="C10" s="69"/>
      <c r="D10" s="69" t="s">
        <v>38</v>
      </c>
      <c r="E10" s="69"/>
      <c r="F10" s="69" t="s">
        <v>37</v>
      </c>
      <c r="G10" s="69"/>
      <c r="H10" s="69" t="s">
        <v>36</v>
      </c>
      <c r="I10" s="69"/>
      <c r="J10" s="69" t="s">
        <v>69</v>
      </c>
      <c r="K10" s="69"/>
      <c r="L10" s="69" t="s">
        <v>40</v>
      </c>
      <c r="M10" s="69"/>
      <c r="N10" s="69" t="s">
        <v>57</v>
      </c>
      <c r="O10" s="69"/>
      <c r="P10" s="81" t="s">
        <v>66</v>
      </c>
      <c r="Q10" s="81"/>
      <c r="R10" s="81"/>
      <c r="V10" s="35" t="s">
        <v>27</v>
      </c>
      <c r="W10" s="75" t="s">
        <v>135</v>
      </c>
      <c r="X10" s="75"/>
      <c r="Y10" s="75" t="s">
        <v>80</v>
      </c>
      <c r="Z10" s="75"/>
      <c r="AA10" s="75" t="s">
        <v>79</v>
      </c>
      <c r="AB10" s="75"/>
      <c r="AC10" s="75" t="s">
        <v>78</v>
      </c>
      <c r="AD10" s="75"/>
    </row>
    <row r="11" spans="1:30">
      <c r="A11" s="4" t="s">
        <v>29</v>
      </c>
      <c r="B11" s="18" t="s">
        <v>30</v>
      </c>
      <c r="C11" s="12" t="s">
        <v>1</v>
      </c>
      <c r="D11" s="18" t="s">
        <v>30</v>
      </c>
      <c r="E11" s="12" t="s">
        <v>32</v>
      </c>
      <c r="F11" s="12" t="s">
        <v>62</v>
      </c>
      <c r="G11" s="12" t="s">
        <v>1</v>
      </c>
      <c r="H11" s="18" t="s">
        <v>62</v>
      </c>
      <c r="I11" s="21"/>
      <c r="J11" s="22" t="s">
        <v>30</v>
      </c>
      <c r="K11" s="22" t="s">
        <v>1</v>
      </c>
      <c r="L11" s="18" t="s">
        <v>30</v>
      </c>
      <c r="M11" s="12" t="s">
        <v>61</v>
      </c>
      <c r="N11" s="18" t="s">
        <v>30</v>
      </c>
      <c r="O11" s="19" t="s">
        <v>1</v>
      </c>
      <c r="P11" s="12" t="s">
        <v>65</v>
      </c>
      <c r="Q11" s="12" t="s">
        <v>31</v>
      </c>
      <c r="R11" s="12" t="s">
        <v>2</v>
      </c>
      <c r="V11" s="36" t="s">
        <v>29</v>
      </c>
      <c r="W11" s="28" t="s">
        <v>30</v>
      </c>
      <c r="X11" s="28" t="s">
        <v>1</v>
      </c>
      <c r="Y11" s="27" t="s">
        <v>30</v>
      </c>
      <c r="Z11" s="27" t="s">
        <v>1</v>
      </c>
      <c r="AA11" s="27" t="s">
        <v>30</v>
      </c>
      <c r="AB11" s="27" t="s">
        <v>1</v>
      </c>
      <c r="AC11" s="27" t="s">
        <v>77</v>
      </c>
      <c r="AD11" s="27" t="s">
        <v>1</v>
      </c>
    </row>
    <row r="12" spans="1:30">
      <c r="A12" s="5">
        <v>1952</v>
      </c>
      <c r="B12" s="6"/>
      <c r="C12" s="6"/>
      <c r="D12" s="6"/>
      <c r="E12" s="6"/>
      <c r="F12" s="6"/>
      <c r="G12" s="6"/>
      <c r="H12" s="6"/>
      <c r="I12" s="6"/>
      <c r="J12" s="6"/>
      <c r="K12" s="6"/>
      <c r="L12" s="6"/>
      <c r="M12" s="6"/>
      <c r="N12" s="6"/>
      <c r="O12" s="6"/>
      <c r="P12" s="6"/>
      <c r="Q12" s="6"/>
      <c r="R12" s="6"/>
      <c r="V12" s="37">
        <f>+V13-1</f>
        <v>1970</v>
      </c>
      <c r="W12" s="29"/>
      <c r="X12" s="29"/>
      <c r="Y12" s="26"/>
      <c r="Z12" s="26"/>
      <c r="AA12" s="26"/>
      <c r="AB12" s="26"/>
      <c r="AC12" s="25">
        <v>0.65</v>
      </c>
      <c r="AD12" s="25">
        <v>0.21299999999999999</v>
      </c>
    </row>
    <row r="13" spans="1:30">
      <c r="A13" s="5">
        <f t="shared" ref="A13:A44" si="0">+A12+1</f>
        <v>1953</v>
      </c>
      <c r="B13" s="6"/>
      <c r="C13" s="6"/>
      <c r="D13" s="6"/>
      <c r="E13" s="6"/>
      <c r="F13" s="6"/>
      <c r="G13" s="6"/>
      <c r="H13" s="6"/>
      <c r="I13" s="6"/>
      <c r="J13" s="6"/>
      <c r="K13" s="6"/>
      <c r="L13" s="6"/>
      <c r="M13" s="6"/>
      <c r="N13" s="6"/>
      <c r="O13" s="6"/>
      <c r="P13" s="6"/>
      <c r="Q13" s="6"/>
      <c r="R13" s="6"/>
      <c r="V13" s="37">
        <f>+V14-1</f>
        <v>1971</v>
      </c>
      <c r="W13" s="29"/>
      <c r="X13" s="29"/>
      <c r="Y13" s="26"/>
      <c r="Z13" s="26"/>
      <c r="AA13" s="26"/>
      <c r="AB13" s="26"/>
      <c r="AC13" s="25">
        <v>0.69</v>
      </c>
      <c r="AD13" s="25">
        <v>0.21099999999999999</v>
      </c>
    </row>
    <row r="14" spans="1:30">
      <c r="A14" s="5">
        <f t="shared" si="0"/>
        <v>1954</v>
      </c>
      <c r="B14" s="6"/>
      <c r="C14" s="6"/>
      <c r="D14" s="6"/>
      <c r="E14" s="6"/>
      <c r="F14" s="6"/>
      <c r="G14" s="6"/>
      <c r="H14" s="6"/>
      <c r="I14" s="6"/>
      <c r="J14" s="6"/>
      <c r="K14" s="6"/>
      <c r="L14" s="6"/>
      <c r="M14" s="6"/>
      <c r="N14" s="6"/>
      <c r="O14" s="6"/>
      <c r="P14" s="6"/>
      <c r="Q14" s="6"/>
      <c r="R14" s="6"/>
      <c r="V14" s="37">
        <f>+V15-1</f>
        <v>1972</v>
      </c>
      <c r="W14" s="29"/>
      <c r="X14" s="29"/>
      <c r="Y14" s="26"/>
      <c r="Z14" s="26"/>
      <c r="AA14" s="26"/>
      <c r="AB14" s="26"/>
      <c r="AC14" s="25">
        <v>0.43</v>
      </c>
      <c r="AD14" s="25">
        <v>0.23200000000000001</v>
      </c>
    </row>
    <row r="15" spans="1:30">
      <c r="A15" s="5">
        <f t="shared" si="0"/>
        <v>1955</v>
      </c>
      <c r="B15" s="6"/>
      <c r="C15" s="6"/>
      <c r="D15" s="6"/>
      <c r="E15" s="6"/>
      <c r="F15" s="6"/>
      <c r="G15" s="6"/>
      <c r="H15" s="6"/>
      <c r="I15" s="6"/>
      <c r="J15" s="6"/>
      <c r="K15" s="6"/>
      <c r="L15" s="6"/>
      <c r="M15" s="6"/>
      <c r="N15" s="6"/>
      <c r="O15" s="6"/>
      <c r="P15" s="6">
        <v>13393.554999999998</v>
      </c>
      <c r="Q15" s="6">
        <v>370</v>
      </c>
      <c r="R15" s="6">
        <f t="shared" ref="R15:R36" si="1">P15/Q15</f>
        <v>36.19879729729729</v>
      </c>
      <c r="V15" s="37">
        <f>+V16-1</f>
        <v>1973</v>
      </c>
      <c r="W15" s="29"/>
      <c r="X15" s="29"/>
      <c r="Y15" s="26"/>
      <c r="Z15" s="26"/>
      <c r="AA15" s="26"/>
      <c r="AB15" s="26"/>
      <c r="AC15" s="25">
        <v>0</v>
      </c>
      <c r="AD15" s="25">
        <v>0.28399999999999997</v>
      </c>
    </row>
    <row r="16" spans="1:30">
      <c r="A16" s="5">
        <f t="shared" si="0"/>
        <v>1956</v>
      </c>
      <c r="B16" s="6"/>
      <c r="C16" s="6"/>
      <c r="D16" s="6"/>
      <c r="E16" s="6"/>
      <c r="F16" s="6"/>
      <c r="G16" s="6"/>
      <c r="H16" s="6"/>
      <c r="I16" s="6"/>
      <c r="J16" s="6"/>
      <c r="K16" s="6"/>
      <c r="L16" s="6"/>
      <c r="M16" s="6"/>
      <c r="N16" s="6"/>
      <c r="O16" s="6"/>
      <c r="P16" s="6">
        <v>5313.4749999999995</v>
      </c>
      <c r="Q16" s="6">
        <v>250</v>
      </c>
      <c r="R16" s="6">
        <f t="shared" si="1"/>
        <v>21.253899999999998</v>
      </c>
      <c r="V16" s="37">
        <f>+V17-1</f>
        <v>1974</v>
      </c>
      <c r="W16" s="29"/>
      <c r="X16" s="29"/>
      <c r="Y16" s="26"/>
      <c r="Z16" s="26"/>
      <c r="AA16" s="26"/>
      <c r="AB16" s="26"/>
      <c r="AC16" s="25">
        <v>0.64</v>
      </c>
      <c r="AD16" s="25">
        <v>0.214</v>
      </c>
    </row>
    <row r="17" spans="1:30">
      <c r="A17" s="5">
        <f t="shared" si="0"/>
        <v>1957</v>
      </c>
      <c r="B17" s="6"/>
      <c r="C17" s="6"/>
      <c r="D17" s="6"/>
      <c r="E17" s="6"/>
      <c r="F17" s="6"/>
      <c r="G17" s="6"/>
      <c r="H17" s="6"/>
      <c r="I17" s="6"/>
      <c r="J17" s="6"/>
      <c r="K17" s="6"/>
      <c r="L17" s="6"/>
      <c r="M17" s="6"/>
      <c r="N17" s="6"/>
      <c r="O17" s="6"/>
      <c r="P17" s="6">
        <v>6436.5649999999996</v>
      </c>
      <c r="Q17" s="6">
        <v>225</v>
      </c>
      <c r="R17" s="6">
        <f t="shared" si="1"/>
        <v>28.606955555555555</v>
      </c>
      <c r="V17" s="38">
        <v>1975</v>
      </c>
      <c r="W17" s="25"/>
      <c r="X17" s="25"/>
      <c r="Y17" s="25"/>
      <c r="Z17" s="25"/>
      <c r="AA17" s="25"/>
      <c r="AB17" s="25"/>
      <c r="AC17" s="25">
        <v>0.52</v>
      </c>
      <c r="AD17" s="25">
        <v>0.223</v>
      </c>
    </row>
    <row r="18" spans="1:30">
      <c r="A18" s="5">
        <f t="shared" si="0"/>
        <v>1958</v>
      </c>
      <c r="B18" s="6"/>
      <c r="C18" s="6"/>
      <c r="D18" s="6"/>
      <c r="E18" s="6"/>
      <c r="F18" s="6"/>
      <c r="G18" s="6"/>
      <c r="H18" s="6"/>
      <c r="I18" s="6"/>
      <c r="J18" s="6"/>
      <c r="K18" s="6"/>
      <c r="L18" s="6"/>
      <c r="M18" s="6"/>
      <c r="N18" s="6"/>
      <c r="O18" s="6"/>
      <c r="P18" s="6">
        <v>3860.14</v>
      </c>
      <c r="Q18" s="6">
        <v>160</v>
      </c>
      <c r="R18" s="6">
        <f t="shared" si="1"/>
        <v>24.125875000000001</v>
      </c>
      <c r="V18" s="38">
        <f t="shared" ref="V18:V59" si="2">+V17+1</f>
        <v>1976</v>
      </c>
      <c r="W18" s="25"/>
      <c r="X18" s="25"/>
      <c r="Y18" s="25"/>
      <c r="Z18" s="25"/>
      <c r="AA18" s="25"/>
      <c r="AB18" s="25"/>
      <c r="AC18" s="25">
        <v>0.48</v>
      </c>
      <c r="AD18" s="25">
        <v>0.22700000000000001</v>
      </c>
    </row>
    <row r="19" spans="1:30">
      <c r="A19" s="5">
        <f t="shared" si="0"/>
        <v>1959</v>
      </c>
      <c r="B19" s="6"/>
      <c r="C19" s="6"/>
      <c r="D19" s="6"/>
      <c r="E19" s="6"/>
      <c r="F19" s="6"/>
      <c r="G19" s="6"/>
      <c r="H19" s="6"/>
      <c r="I19" s="6"/>
      <c r="J19" s="6"/>
      <c r="K19" s="6"/>
      <c r="L19" s="6"/>
      <c r="M19" s="6"/>
      <c r="N19" s="6"/>
      <c r="O19" s="6"/>
      <c r="P19" s="6">
        <v>3240.77</v>
      </c>
      <c r="Q19" s="6">
        <v>100</v>
      </c>
      <c r="R19" s="6">
        <f t="shared" si="1"/>
        <v>32.407699999999998</v>
      </c>
      <c r="V19" s="38">
        <f t="shared" si="2"/>
        <v>1977</v>
      </c>
      <c r="W19" s="25"/>
      <c r="X19" s="25"/>
      <c r="Y19" s="25"/>
      <c r="Z19" s="25"/>
      <c r="AA19" s="25"/>
      <c r="AB19" s="25"/>
      <c r="AC19" s="25">
        <v>0.86</v>
      </c>
      <c r="AD19" s="25">
        <v>0.20300000000000001</v>
      </c>
    </row>
    <row r="20" spans="1:30">
      <c r="A20" s="5">
        <f t="shared" si="0"/>
        <v>1960</v>
      </c>
      <c r="B20" s="6"/>
      <c r="C20" s="6"/>
      <c r="D20" s="6"/>
      <c r="E20" s="6"/>
      <c r="F20" s="6"/>
      <c r="G20" s="6"/>
      <c r="H20" s="6"/>
      <c r="I20" s="6"/>
      <c r="J20" s="6"/>
      <c r="K20" s="6"/>
      <c r="L20" s="6"/>
      <c r="M20" s="6"/>
      <c r="N20" s="6"/>
      <c r="O20" s="6"/>
      <c r="P20" s="6">
        <v>4214.8</v>
      </c>
      <c r="Q20" s="6">
        <v>90</v>
      </c>
      <c r="R20" s="6">
        <f t="shared" si="1"/>
        <v>46.831111111111113</v>
      </c>
      <c r="V20" s="38">
        <f t="shared" si="2"/>
        <v>1978</v>
      </c>
      <c r="W20" s="25"/>
      <c r="X20" s="25"/>
      <c r="Y20" s="25"/>
      <c r="Z20" s="25"/>
      <c r="AA20" s="25"/>
      <c r="AB20" s="25"/>
      <c r="AC20" s="25">
        <v>0.62</v>
      </c>
      <c r="AD20" s="25">
        <v>0.215</v>
      </c>
    </row>
    <row r="21" spans="1:30">
      <c r="A21" s="5">
        <f t="shared" si="0"/>
        <v>1961</v>
      </c>
      <c r="B21" s="6"/>
      <c r="C21" s="6"/>
      <c r="D21" s="6"/>
      <c r="E21" s="6"/>
      <c r="F21" s="6"/>
      <c r="G21" s="6"/>
      <c r="H21" s="6"/>
      <c r="I21" s="6"/>
      <c r="J21" s="6"/>
      <c r="K21" s="6"/>
      <c r="L21" s="6"/>
      <c r="M21" s="6"/>
      <c r="N21" s="6"/>
      <c r="O21" s="6"/>
      <c r="P21" s="6">
        <v>8552.9599999999991</v>
      </c>
      <c r="Q21" s="6">
        <v>165</v>
      </c>
      <c r="R21" s="6">
        <f t="shared" si="1"/>
        <v>51.836121212121206</v>
      </c>
      <c r="V21" s="38">
        <f t="shared" si="2"/>
        <v>1979</v>
      </c>
      <c r="W21" s="25"/>
      <c r="X21" s="25"/>
      <c r="Y21" s="25"/>
      <c r="Z21" s="25"/>
      <c r="AA21" s="25"/>
      <c r="AB21" s="25"/>
      <c r="AC21" s="25">
        <v>0.62</v>
      </c>
      <c r="AD21" s="25">
        <v>0.215</v>
      </c>
    </row>
    <row r="22" spans="1:30">
      <c r="A22" s="5">
        <f t="shared" si="0"/>
        <v>1962</v>
      </c>
      <c r="B22" s="6"/>
      <c r="C22" s="6"/>
      <c r="D22" s="6"/>
      <c r="E22" s="6"/>
      <c r="F22" s="6"/>
      <c r="G22" s="6"/>
      <c r="H22" s="6"/>
      <c r="I22" s="6"/>
      <c r="J22" s="6"/>
      <c r="K22" s="6"/>
      <c r="L22" s="6"/>
      <c r="M22" s="6"/>
      <c r="N22" s="6"/>
      <c r="O22" s="6"/>
      <c r="P22" s="6">
        <v>8730.2900000000009</v>
      </c>
      <c r="Q22" s="6">
        <v>135</v>
      </c>
      <c r="R22" s="6">
        <f t="shared" si="1"/>
        <v>64.668814814814823</v>
      </c>
      <c r="V22" s="38">
        <f t="shared" si="2"/>
        <v>1980</v>
      </c>
      <c r="W22" s="25"/>
      <c r="X22" s="25"/>
      <c r="Y22" s="25"/>
      <c r="Z22" s="25"/>
      <c r="AA22" s="25"/>
      <c r="AB22" s="25"/>
      <c r="AC22" s="25">
        <v>0.82</v>
      </c>
      <c r="AD22" s="25">
        <v>0.20399999999999999</v>
      </c>
    </row>
    <row r="23" spans="1:30">
      <c r="A23" s="5">
        <f t="shared" si="0"/>
        <v>1963</v>
      </c>
      <c r="B23" s="6"/>
      <c r="C23" s="6"/>
      <c r="D23" s="6"/>
      <c r="E23" s="6"/>
      <c r="F23" s="6"/>
      <c r="G23" s="6"/>
      <c r="H23" s="6"/>
      <c r="I23" s="6"/>
      <c r="J23" s="6"/>
      <c r="K23" s="6"/>
      <c r="L23" s="6"/>
      <c r="M23" s="6"/>
      <c r="N23" s="6"/>
      <c r="O23" s="6"/>
      <c r="P23" s="6">
        <v>167.05</v>
      </c>
      <c r="Q23" s="6">
        <v>100</v>
      </c>
      <c r="R23" s="6">
        <f t="shared" si="1"/>
        <v>1.6705000000000001</v>
      </c>
      <c r="V23" s="38">
        <f t="shared" si="2"/>
        <v>1981</v>
      </c>
      <c r="W23" s="25"/>
      <c r="X23" s="25"/>
      <c r="Y23" s="25"/>
      <c r="Z23" s="25"/>
      <c r="AA23" s="25"/>
      <c r="AB23" s="25"/>
      <c r="AC23" s="25">
        <v>0.9</v>
      </c>
      <c r="AD23" s="25">
        <v>0.20300000000000001</v>
      </c>
    </row>
    <row r="24" spans="1:30">
      <c r="A24" s="5">
        <f t="shared" si="0"/>
        <v>1964</v>
      </c>
      <c r="B24" s="6"/>
      <c r="C24" s="6"/>
      <c r="D24" s="6"/>
      <c r="E24" s="6"/>
      <c r="F24" s="6"/>
      <c r="G24" s="6"/>
      <c r="H24" s="6"/>
      <c r="I24" s="6"/>
      <c r="J24" s="6"/>
      <c r="K24" s="6"/>
      <c r="L24" s="6"/>
      <c r="M24" s="6"/>
      <c r="N24" s="6"/>
      <c r="O24" s="6"/>
      <c r="P24" s="6">
        <v>1461.0450000000001</v>
      </c>
      <c r="Q24" s="6">
        <v>43</v>
      </c>
      <c r="R24" s="6">
        <f t="shared" si="1"/>
        <v>33.977790697674422</v>
      </c>
      <c r="V24" s="38">
        <f t="shared" si="2"/>
        <v>1982</v>
      </c>
      <c r="W24" s="25"/>
      <c r="X24" s="25"/>
      <c r="Y24" s="25"/>
      <c r="Z24" s="25"/>
      <c r="AA24" s="25"/>
      <c r="AB24" s="25"/>
      <c r="AC24" s="25"/>
      <c r="AD24" s="25"/>
    </row>
    <row r="25" spans="1:30">
      <c r="A25" s="5">
        <f t="shared" si="0"/>
        <v>1965</v>
      </c>
      <c r="B25" s="6"/>
      <c r="C25" s="6"/>
      <c r="D25" s="6"/>
      <c r="E25" s="6"/>
      <c r="F25" s="6"/>
      <c r="G25" s="6"/>
      <c r="H25" s="6"/>
      <c r="I25" s="6"/>
      <c r="J25" s="6"/>
      <c r="K25" s="6"/>
      <c r="L25" s="6"/>
      <c r="M25" s="6"/>
      <c r="N25" s="6"/>
      <c r="O25" s="6"/>
      <c r="P25" s="6">
        <v>2505.75</v>
      </c>
      <c r="Q25" s="6">
        <v>36</v>
      </c>
      <c r="R25" s="6">
        <f t="shared" si="1"/>
        <v>69.604166666666671</v>
      </c>
      <c r="V25" s="38">
        <f t="shared" si="2"/>
        <v>1983</v>
      </c>
      <c r="W25" s="25"/>
      <c r="X25" s="25"/>
      <c r="Y25" s="25"/>
      <c r="Z25" s="25"/>
      <c r="AA25" s="25"/>
      <c r="AB25" s="25"/>
      <c r="AC25" s="25"/>
      <c r="AD25" s="25"/>
    </row>
    <row r="26" spans="1:30">
      <c r="A26" s="5">
        <f t="shared" si="0"/>
        <v>1966</v>
      </c>
      <c r="B26" s="6"/>
      <c r="C26" s="6"/>
      <c r="D26" s="6"/>
      <c r="E26" s="6"/>
      <c r="F26" s="6"/>
      <c r="G26" s="6"/>
      <c r="H26" s="6"/>
      <c r="I26" s="6"/>
      <c r="J26" s="6"/>
      <c r="K26" s="6"/>
      <c r="L26" s="6"/>
      <c r="M26" s="6"/>
      <c r="N26" s="6"/>
      <c r="O26" s="6"/>
      <c r="P26" s="6">
        <v>999.73</v>
      </c>
      <c r="Q26" s="6">
        <v>28</v>
      </c>
      <c r="R26" s="6">
        <f t="shared" si="1"/>
        <v>35.704642857142858</v>
      </c>
      <c r="V26" s="38">
        <f t="shared" si="2"/>
        <v>1984</v>
      </c>
      <c r="W26" s="25">
        <v>0.57086853599999998</v>
      </c>
      <c r="X26" s="25">
        <v>0.13689006500000001</v>
      </c>
      <c r="Y26" s="25"/>
      <c r="Z26" s="25"/>
      <c r="AA26" s="25">
        <v>0.41699999999999998</v>
      </c>
      <c r="AB26" s="25">
        <v>0.13600000000000001</v>
      </c>
      <c r="AC26" s="25"/>
      <c r="AD26" s="25"/>
    </row>
    <row r="27" spans="1:30">
      <c r="A27" s="5">
        <f t="shared" si="0"/>
        <v>1967</v>
      </c>
      <c r="B27" s="6"/>
      <c r="C27" s="6"/>
      <c r="D27" s="6"/>
      <c r="E27" s="6"/>
      <c r="F27" s="6"/>
      <c r="G27" s="6"/>
      <c r="H27" s="6"/>
      <c r="I27" s="6"/>
      <c r="J27" s="6"/>
      <c r="K27" s="6"/>
      <c r="L27" s="6"/>
      <c r="M27" s="6"/>
      <c r="N27" s="6"/>
      <c r="O27" s="6"/>
      <c r="P27" s="6">
        <v>2014.88</v>
      </c>
      <c r="Q27" s="6">
        <v>33</v>
      </c>
      <c r="R27" s="6">
        <f t="shared" si="1"/>
        <v>61.056969696969702</v>
      </c>
      <c r="V27" s="38">
        <f t="shared" si="2"/>
        <v>1985</v>
      </c>
      <c r="W27" s="25">
        <v>0.30674924199999998</v>
      </c>
      <c r="X27" s="25">
        <v>0.16410707699999999</v>
      </c>
      <c r="Y27" s="25"/>
      <c r="Z27" s="25"/>
      <c r="AA27" s="25">
        <v>0.49099999999999999</v>
      </c>
      <c r="AB27" s="25">
        <v>0.12</v>
      </c>
      <c r="AC27" s="25"/>
      <c r="AD27" s="25"/>
    </row>
    <row r="28" spans="1:30">
      <c r="A28" s="5">
        <f t="shared" si="0"/>
        <v>1968</v>
      </c>
      <c r="B28" s="6"/>
      <c r="C28" s="6"/>
      <c r="D28" s="6"/>
      <c r="E28" s="6"/>
      <c r="F28" s="6"/>
      <c r="G28" s="6"/>
      <c r="H28" s="6"/>
      <c r="I28" s="6"/>
      <c r="J28" s="6"/>
      <c r="K28" s="6"/>
      <c r="L28" s="6"/>
      <c r="M28" s="6"/>
      <c r="N28" s="6"/>
      <c r="O28" s="6"/>
      <c r="P28" s="6">
        <v>753.01</v>
      </c>
      <c r="Q28" s="6">
        <v>32</v>
      </c>
      <c r="R28" s="6">
        <f t="shared" si="1"/>
        <v>23.5315625</v>
      </c>
      <c r="V28" s="38">
        <f t="shared" si="2"/>
        <v>1986</v>
      </c>
      <c r="W28" s="25">
        <v>0.17931303700000001</v>
      </c>
      <c r="X28" s="25">
        <v>0.21181138499999999</v>
      </c>
      <c r="Y28" s="25"/>
      <c r="Z28" s="25"/>
      <c r="AA28" s="25">
        <v>0.53900000000000003</v>
      </c>
      <c r="AB28" s="25">
        <v>0.11799999999999999</v>
      </c>
      <c r="AC28" s="25"/>
      <c r="AD28" s="25"/>
    </row>
    <row r="29" spans="1:30">
      <c r="A29" s="5">
        <f t="shared" si="0"/>
        <v>1969</v>
      </c>
      <c r="B29" s="6"/>
      <c r="C29" s="6"/>
      <c r="D29" s="6"/>
      <c r="E29" s="6"/>
      <c r="F29" s="6"/>
      <c r="G29" s="6"/>
      <c r="H29" s="6"/>
      <c r="I29" s="6"/>
      <c r="J29" s="6"/>
      <c r="K29" s="6"/>
      <c r="L29" s="6"/>
      <c r="M29" s="6"/>
      <c r="N29" s="6"/>
      <c r="O29" s="6"/>
      <c r="P29" s="6">
        <v>841.67499999999995</v>
      </c>
      <c r="Q29" s="6">
        <v>30</v>
      </c>
      <c r="R29" s="6">
        <f t="shared" si="1"/>
        <v>28.055833333333332</v>
      </c>
      <c r="V29" s="38">
        <f t="shared" si="2"/>
        <v>1987</v>
      </c>
      <c r="W29" s="25">
        <v>0.22134325499999999</v>
      </c>
      <c r="X29" s="25">
        <v>0.371586839</v>
      </c>
      <c r="Y29" s="25"/>
      <c r="Z29" s="25"/>
      <c r="AA29" s="25">
        <v>0.52300000000000002</v>
      </c>
      <c r="AB29" s="25">
        <v>0.11899999999999999</v>
      </c>
      <c r="AC29" s="25"/>
      <c r="AD29" s="25"/>
    </row>
    <row r="30" spans="1:30">
      <c r="A30" s="5">
        <f t="shared" si="0"/>
        <v>1970</v>
      </c>
      <c r="B30" s="6"/>
      <c r="C30" s="6"/>
      <c r="D30" s="6"/>
      <c r="E30" s="6"/>
      <c r="F30" s="6"/>
      <c r="G30" s="6"/>
      <c r="H30" s="6"/>
      <c r="I30" s="6"/>
      <c r="J30" s="6"/>
      <c r="K30" s="6"/>
      <c r="L30" s="6"/>
      <c r="M30" s="6"/>
      <c r="N30" s="6"/>
      <c r="O30" s="6"/>
      <c r="P30" s="6">
        <v>470.31</v>
      </c>
      <c r="Q30" s="6">
        <v>11</v>
      </c>
      <c r="R30" s="6">
        <f t="shared" si="1"/>
        <v>42.755454545454548</v>
      </c>
      <c r="V30" s="38">
        <f t="shared" si="2"/>
        <v>1988</v>
      </c>
      <c r="W30" s="25">
        <v>0.60242478200000005</v>
      </c>
      <c r="X30" s="25">
        <v>0.141307497</v>
      </c>
      <c r="Y30" s="25"/>
      <c r="Z30" s="25"/>
      <c r="AA30" s="25">
        <v>0.44600000000000001</v>
      </c>
      <c r="AB30" s="25">
        <v>0.114</v>
      </c>
      <c r="AC30" s="25"/>
      <c r="AD30" s="25"/>
    </row>
    <row r="31" spans="1:30">
      <c r="A31" s="5">
        <f t="shared" si="0"/>
        <v>1971</v>
      </c>
      <c r="B31" s="6"/>
      <c r="C31" s="6"/>
      <c r="D31" s="6"/>
      <c r="E31" s="6"/>
      <c r="F31" s="6"/>
      <c r="G31" s="6"/>
      <c r="H31" s="6"/>
      <c r="I31" s="6"/>
      <c r="J31" s="6"/>
      <c r="K31" s="6"/>
      <c r="L31" s="6"/>
      <c r="M31" s="6"/>
      <c r="N31" s="6"/>
      <c r="O31" s="6"/>
      <c r="P31" s="6">
        <v>652.78</v>
      </c>
      <c r="Q31" s="6">
        <v>15</v>
      </c>
      <c r="R31" s="6">
        <f t="shared" si="1"/>
        <v>43.518666666666668</v>
      </c>
      <c r="V31" s="38">
        <f t="shared" si="2"/>
        <v>1989</v>
      </c>
      <c r="W31" s="25">
        <v>0.64008991000000004</v>
      </c>
      <c r="X31" s="25">
        <v>0.12867298999999999</v>
      </c>
      <c r="Y31" s="25"/>
      <c r="Z31" s="25"/>
      <c r="AA31" s="25">
        <v>0.35199999999999998</v>
      </c>
      <c r="AB31" s="25">
        <v>0.107</v>
      </c>
      <c r="AC31" s="25"/>
      <c r="AD31" s="25"/>
    </row>
    <row r="32" spans="1:30">
      <c r="A32" s="5">
        <f t="shared" si="0"/>
        <v>1972</v>
      </c>
      <c r="B32" s="6"/>
      <c r="C32" s="6"/>
      <c r="D32" s="6"/>
      <c r="E32" s="6"/>
      <c r="F32" s="6"/>
      <c r="G32" s="6"/>
      <c r="H32" s="6"/>
      <c r="I32" s="6"/>
      <c r="J32" s="6"/>
      <c r="K32" s="6"/>
      <c r="L32" s="6"/>
      <c r="M32" s="6"/>
      <c r="N32" s="6"/>
      <c r="O32" s="6"/>
      <c r="P32" s="6">
        <v>430.47500000000002</v>
      </c>
      <c r="Q32" s="6">
        <v>10</v>
      </c>
      <c r="R32" s="6">
        <f t="shared" si="1"/>
        <v>43.047499999999999</v>
      </c>
      <c r="V32" s="38">
        <f t="shared" si="2"/>
        <v>1990</v>
      </c>
      <c r="W32" s="25">
        <v>0.23285207899999999</v>
      </c>
      <c r="X32" s="25">
        <v>0.110550995</v>
      </c>
      <c r="Y32" s="25"/>
      <c r="Z32" s="25"/>
      <c r="AA32" s="25">
        <v>0.28000000000000003</v>
      </c>
      <c r="AB32" s="25">
        <v>0.104</v>
      </c>
      <c r="AC32" s="25"/>
      <c r="AD32" s="25"/>
    </row>
    <row r="33" spans="1:30">
      <c r="A33" s="5">
        <f t="shared" si="0"/>
        <v>1973</v>
      </c>
      <c r="B33" s="6"/>
      <c r="C33" s="6"/>
      <c r="D33" s="6"/>
      <c r="E33" s="6"/>
      <c r="F33" s="6"/>
      <c r="G33" s="6"/>
      <c r="H33" s="6"/>
      <c r="I33" s="6"/>
      <c r="J33" s="6"/>
      <c r="K33" s="6"/>
      <c r="L33" s="6"/>
      <c r="M33" s="6"/>
      <c r="N33" s="6"/>
      <c r="O33" s="6"/>
      <c r="P33" s="6">
        <v>421.48</v>
      </c>
      <c r="Q33" s="6">
        <v>10</v>
      </c>
      <c r="R33" s="6">
        <f t="shared" si="1"/>
        <v>42.148000000000003</v>
      </c>
      <c r="V33" s="38">
        <f t="shared" si="2"/>
        <v>1991</v>
      </c>
      <c r="W33" s="25">
        <v>0.215097182</v>
      </c>
      <c r="X33" s="25">
        <v>0.110102615</v>
      </c>
      <c r="Y33" s="25"/>
      <c r="Z33" s="25"/>
      <c r="AA33" s="25">
        <v>0.24099999999999999</v>
      </c>
      <c r="AB33" s="25">
        <v>0.10299999999999999</v>
      </c>
      <c r="AC33" s="25"/>
      <c r="AD33" s="25"/>
    </row>
    <row r="34" spans="1:30">
      <c r="A34" s="5">
        <f t="shared" si="0"/>
        <v>1974</v>
      </c>
      <c r="B34" s="6"/>
      <c r="C34" s="6"/>
      <c r="D34" s="6"/>
      <c r="E34" s="6"/>
      <c r="F34" s="6"/>
      <c r="G34" s="6"/>
      <c r="H34" s="6"/>
      <c r="I34" s="6"/>
      <c r="J34" s="6"/>
      <c r="K34" s="6"/>
      <c r="L34" s="6"/>
      <c r="M34" s="6"/>
      <c r="N34" s="6"/>
      <c r="O34" s="6"/>
      <c r="P34" s="6">
        <v>868.66</v>
      </c>
      <c r="Q34" s="6">
        <v>19</v>
      </c>
      <c r="R34" s="6">
        <f t="shared" si="1"/>
        <v>45.718947368421048</v>
      </c>
      <c r="V34" s="38">
        <f t="shared" si="2"/>
        <v>1992</v>
      </c>
      <c r="W34" s="25">
        <v>0.235115606</v>
      </c>
      <c r="X34" s="25">
        <v>0.11014099500000001</v>
      </c>
      <c r="Y34" s="25"/>
      <c r="Z34" s="25"/>
      <c r="AA34" s="25">
        <v>0.23200000000000001</v>
      </c>
      <c r="AB34" s="25">
        <v>0.104</v>
      </c>
      <c r="AC34" s="25"/>
      <c r="AD34" s="25"/>
    </row>
    <row r="35" spans="1:30">
      <c r="A35" s="5">
        <f t="shared" si="0"/>
        <v>1975</v>
      </c>
      <c r="B35" s="6"/>
      <c r="C35" s="6"/>
      <c r="D35" s="6"/>
      <c r="E35" s="6"/>
      <c r="F35" s="6"/>
      <c r="G35" s="6"/>
      <c r="H35" s="6"/>
      <c r="I35" s="6"/>
      <c r="J35" s="6"/>
      <c r="K35" s="6"/>
      <c r="L35" s="6"/>
      <c r="M35" s="6"/>
      <c r="N35" s="6"/>
      <c r="O35" s="6"/>
      <c r="P35" s="6">
        <v>988</v>
      </c>
      <c r="Q35" s="6">
        <v>26</v>
      </c>
      <c r="R35" s="6">
        <f t="shared" si="1"/>
        <v>38</v>
      </c>
      <c r="V35" s="38">
        <f t="shared" si="2"/>
        <v>1993</v>
      </c>
      <c r="W35" s="25">
        <v>0.23584575399999999</v>
      </c>
      <c r="X35" s="25">
        <v>0.11750070999999999</v>
      </c>
      <c r="Y35" s="25">
        <v>0.22076899999999999</v>
      </c>
      <c r="Z35" s="25"/>
      <c r="AA35" s="25">
        <v>0.24399999999999999</v>
      </c>
      <c r="AB35" s="25">
        <v>0.104</v>
      </c>
      <c r="AC35" s="25"/>
      <c r="AD35" s="25"/>
    </row>
    <row r="36" spans="1:30">
      <c r="A36" s="5">
        <f t="shared" si="0"/>
        <v>1976</v>
      </c>
      <c r="B36" s="6"/>
      <c r="C36" s="6"/>
      <c r="D36" s="6"/>
      <c r="E36" s="6"/>
      <c r="F36" s="6"/>
      <c r="G36" s="6"/>
      <c r="H36" s="6"/>
      <c r="I36" s="6"/>
      <c r="J36" s="6"/>
      <c r="K36" s="6"/>
      <c r="L36" s="6"/>
      <c r="M36" s="6"/>
      <c r="N36" s="6"/>
      <c r="O36" s="6"/>
      <c r="P36" s="6">
        <v>529</v>
      </c>
      <c r="Q36" s="6">
        <v>25</v>
      </c>
      <c r="R36" s="6">
        <f t="shared" si="1"/>
        <v>21.16</v>
      </c>
      <c r="V36" s="38">
        <f t="shared" si="2"/>
        <v>1994</v>
      </c>
      <c r="W36" s="25">
        <v>0.212653077</v>
      </c>
      <c r="X36" s="25">
        <v>0.115202677</v>
      </c>
      <c r="Y36" s="25">
        <v>0.26013399999999998</v>
      </c>
      <c r="Z36" s="25"/>
      <c r="AA36" s="25">
        <v>0.26500000000000001</v>
      </c>
      <c r="AB36" s="25">
        <v>0.104</v>
      </c>
      <c r="AC36" s="25"/>
      <c r="AD36" s="25"/>
    </row>
    <row r="37" spans="1:30">
      <c r="A37" s="5">
        <f t="shared" si="0"/>
        <v>1977</v>
      </c>
      <c r="B37" s="6"/>
      <c r="C37" s="6"/>
      <c r="D37" s="6"/>
      <c r="E37" s="6"/>
      <c r="F37" s="6"/>
      <c r="G37" s="6"/>
      <c r="H37" s="6"/>
      <c r="I37" s="6"/>
      <c r="J37" s="6"/>
      <c r="K37" s="6"/>
      <c r="L37" s="6"/>
      <c r="M37" s="6"/>
      <c r="N37" s="6"/>
      <c r="O37" s="6"/>
      <c r="P37" s="6">
        <v>764</v>
      </c>
      <c r="Q37" s="6">
        <v>18</v>
      </c>
      <c r="R37" s="6">
        <v>42.444444444444443</v>
      </c>
      <c r="V37" s="38">
        <f t="shared" si="2"/>
        <v>1995</v>
      </c>
      <c r="W37" s="25">
        <v>0.47822024000000002</v>
      </c>
      <c r="X37" s="25">
        <v>0.11221923</v>
      </c>
      <c r="Y37" s="25">
        <v>0.25440099999999999</v>
      </c>
      <c r="Z37" s="25"/>
      <c r="AA37" s="25">
        <v>0.28399999999999997</v>
      </c>
      <c r="AB37" s="25">
        <v>0.10299999999999999</v>
      </c>
      <c r="AC37" s="25"/>
      <c r="AD37" s="25"/>
    </row>
    <row r="38" spans="1:30">
      <c r="A38" s="5">
        <f t="shared" si="0"/>
        <v>1978</v>
      </c>
      <c r="B38" s="6"/>
      <c r="C38" s="6"/>
      <c r="D38" s="6"/>
      <c r="E38" s="6"/>
      <c r="F38" s="6"/>
      <c r="G38" s="6"/>
      <c r="H38" s="6"/>
      <c r="I38" s="6"/>
      <c r="J38" s="6"/>
      <c r="K38" s="6"/>
      <c r="L38" s="6"/>
      <c r="M38" s="6"/>
      <c r="N38" s="6"/>
      <c r="O38" s="6"/>
      <c r="P38" s="6">
        <v>221</v>
      </c>
      <c r="Q38" s="6">
        <v>18</v>
      </c>
      <c r="R38" s="6">
        <f>P38/Q38</f>
        <v>12.277777777777779</v>
      </c>
      <c r="V38" s="38">
        <f t="shared" si="2"/>
        <v>1996</v>
      </c>
      <c r="W38" s="25">
        <v>0.27418471900000002</v>
      </c>
      <c r="X38" s="25">
        <v>0.10606407800000001</v>
      </c>
      <c r="Y38" s="25">
        <v>0.19630300000000001</v>
      </c>
      <c r="Z38" s="25"/>
      <c r="AA38" s="25">
        <v>0.29399999999999998</v>
      </c>
      <c r="AB38" s="25">
        <v>0.10199999999999999</v>
      </c>
      <c r="AC38" s="25"/>
      <c r="AD38" s="25"/>
    </row>
    <row r="39" spans="1:30">
      <c r="A39" s="5">
        <f t="shared" si="0"/>
        <v>1979</v>
      </c>
      <c r="B39" s="6"/>
      <c r="C39" s="6"/>
      <c r="D39" s="6"/>
      <c r="E39" s="6"/>
      <c r="F39" s="6"/>
      <c r="G39" s="6"/>
      <c r="H39" s="6"/>
      <c r="I39" s="6"/>
      <c r="J39" s="6"/>
      <c r="K39" s="6"/>
      <c r="L39" s="6"/>
      <c r="M39" s="6"/>
      <c r="N39" s="6"/>
      <c r="O39" s="6"/>
      <c r="P39" s="6">
        <v>60</v>
      </c>
      <c r="Q39" s="6">
        <v>16</v>
      </c>
      <c r="R39" s="6">
        <f>P39/Q39</f>
        <v>3.75</v>
      </c>
      <c r="V39" s="38">
        <f t="shared" si="2"/>
        <v>1997</v>
      </c>
      <c r="W39" s="25">
        <v>0.23336122100000001</v>
      </c>
      <c r="X39" s="25">
        <v>0.10433519099999999</v>
      </c>
      <c r="Y39" s="25">
        <v>0.26504299999999997</v>
      </c>
      <c r="Z39" s="25"/>
      <c r="AA39" s="25">
        <v>0.30199999999999999</v>
      </c>
      <c r="AB39" s="25">
        <v>0.10100000000000001</v>
      </c>
      <c r="AC39" s="25"/>
      <c r="AD39" s="25"/>
    </row>
    <row r="40" spans="1:30">
      <c r="A40" s="5">
        <f t="shared" si="0"/>
        <v>1980</v>
      </c>
      <c r="B40" s="6"/>
      <c r="C40" s="6"/>
      <c r="D40" s="6"/>
      <c r="E40" s="6"/>
      <c r="F40" s="6"/>
      <c r="G40" s="6"/>
      <c r="H40" s="6"/>
      <c r="I40" s="6"/>
      <c r="J40" s="6"/>
      <c r="K40" s="6"/>
      <c r="L40" s="6"/>
      <c r="M40" s="6"/>
      <c r="N40" s="6"/>
      <c r="O40" s="6"/>
      <c r="P40" s="6">
        <v>282</v>
      </c>
      <c r="Q40" s="6">
        <v>14</v>
      </c>
      <c r="R40" s="6">
        <f>P40/Q40</f>
        <v>20.142857142857142</v>
      </c>
      <c r="V40" s="38">
        <f t="shared" si="2"/>
        <v>1998</v>
      </c>
      <c r="W40" s="25">
        <v>0.34611740000000002</v>
      </c>
      <c r="X40" s="25">
        <v>0.103829164</v>
      </c>
      <c r="Y40" s="25">
        <v>0.21210499999999999</v>
      </c>
      <c r="Z40" s="25"/>
      <c r="AA40" s="25">
        <v>0.31900000000000001</v>
      </c>
      <c r="AB40" s="25">
        <v>0.10100000000000001</v>
      </c>
      <c r="AC40" s="25"/>
      <c r="AD40" s="25"/>
    </row>
    <row r="41" spans="1:30">
      <c r="A41" s="5">
        <f t="shared" si="0"/>
        <v>1981</v>
      </c>
      <c r="B41" s="6"/>
      <c r="C41" s="6"/>
      <c r="D41" s="6"/>
      <c r="E41" s="6"/>
      <c r="F41" s="6"/>
      <c r="G41" s="6"/>
      <c r="H41" s="6"/>
      <c r="I41" s="6"/>
      <c r="J41" s="6"/>
      <c r="K41" s="6"/>
      <c r="L41" s="6"/>
      <c r="M41" s="6"/>
      <c r="N41" s="6"/>
      <c r="O41" s="6"/>
      <c r="P41" s="6"/>
      <c r="Q41" s="6"/>
      <c r="R41" s="6"/>
      <c r="V41" s="38">
        <f t="shared" si="2"/>
        <v>1999</v>
      </c>
      <c r="W41" s="25">
        <v>0.51477970100000003</v>
      </c>
      <c r="X41" s="25">
        <v>0.10532158</v>
      </c>
      <c r="Y41" s="25">
        <v>0.22653200000000001</v>
      </c>
      <c r="Z41" s="25"/>
      <c r="AA41" s="25">
        <v>0.36199999999999999</v>
      </c>
      <c r="AB41" s="25">
        <v>0.10100000000000001</v>
      </c>
      <c r="AC41" s="25"/>
      <c r="AD41" s="25"/>
    </row>
    <row r="42" spans="1:30">
      <c r="A42" s="5">
        <f t="shared" si="0"/>
        <v>1982</v>
      </c>
      <c r="B42" s="6"/>
      <c r="C42" s="6"/>
      <c r="D42" s="6"/>
      <c r="E42" s="6"/>
      <c r="F42" s="6"/>
      <c r="G42" s="6"/>
      <c r="H42" s="6"/>
      <c r="I42" s="6"/>
      <c r="J42" s="6"/>
      <c r="K42" s="6"/>
      <c r="L42" s="6"/>
      <c r="M42" s="6"/>
      <c r="N42" s="6"/>
      <c r="O42" s="6"/>
      <c r="P42" s="6"/>
      <c r="Q42" s="6"/>
      <c r="R42" s="6"/>
      <c r="V42" s="38">
        <f t="shared" si="2"/>
        <v>2000</v>
      </c>
      <c r="W42" s="25">
        <v>0.32263536500000001</v>
      </c>
      <c r="X42" s="25">
        <v>0.106639579</v>
      </c>
      <c r="Y42" s="25">
        <v>0.25315300000000002</v>
      </c>
      <c r="Z42" s="25"/>
      <c r="AA42" s="25">
        <v>0.441</v>
      </c>
      <c r="AB42" s="25">
        <v>0.10100000000000001</v>
      </c>
      <c r="AC42" s="25"/>
      <c r="AD42" s="25"/>
    </row>
    <row r="43" spans="1:30">
      <c r="A43" s="5">
        <f t="shared" si="0"/>
        <v>1983</v>
      </c>
      <c r="B43" s="6"/>
      <c r="C43" s="6"/>
      <c r="D43" s="6"/>
      <c r="E43" s="6"/>
      <c r="F43" s="6"/>
      <c r="G43" s="6"/>
      <c r="H43" s="6"/>
      <c r="I43" s="6"/>
      <c r="J43" s="6"/>
      <c r="K43" s="6"/>
      <c r="L43" s="6"/>
      <c r="M43" s="6"/>
      <c r="N43" s="6"/>
      <c r="O43" s="6"/>
      <c r="P43" s="6"/>
      <c r="Q43" s="6"/>
      <c r="R43" s="6"/>
      <c r="V43" s="38">
        <f t="shared" si="2"/>
        <v>2001</v>
      </c>
      <c r="W43" s="25">
        <v>0.49923315200000001</v>
      </c>
      <c r="X43" s="25">
        <v>0.104718994</v>
      </c>
      <c r="Y43" s="25">
        <v>0.30340699999999998</v>
      </c>
      <c r="Z43" s="25"/>
      <c r="AA43" s="25">
        <v>0.56200000000000006</v>
      </c>
      <c r="AB43" s="25">
        <v>0.10199999999999999</v>
      </c>
      <c r="AC43" s="25"/>
      <c r="AD43" s="25"/>
    </row>
    <row r="44" spans="1:30">
      <c r="A44" s="5">
        <f t="shared" si="0"/>
        <v>1984</v>
      </c>
      <c r="B44" s="6"/>
      <c r="C44" s="6"/>
      <c r="D44" s="6"/>
      <c r="E44" s="6"/>
      <c r="F44" s="6"/>
      <c r="G44" s="6"/>
      <c r="H44" s="6"/>
      <c r="I44" s="6"/>
      <c r="J44" s="6"/>
      <c r="K44" s="6"/>
      <c r="L44" s="6"/>
      <c r="M44" s="6"/>
      <c r="N44" s="6"/>
      <c r="O44" s="6"/>
      <c r="P44" s="6"/>
      <c r="Q44" s="6"/>
      <c r="R44" s="6"/>
      <c r="V44" s="38">
        <f t="shared" si="2"/>
        <v>2002</v>
      </c>
      <c r="W44" s="25">
        <v>0.74731772399999996</v>
      </c>
      <c r="X44" s="25">
        <v>0.11186019899999999</v>
      </c>
      <c r="Y44" s="25">
        <v>0.38389499999999999</v>
      </c>
      <c r="Z44" s="25"/>
      <c r="AA44" s="25">
        <v>0.71299999999999997</v>
      </c>
      <c r="AB44" s="25">
        <v>0.10299999999999999</v>
      </c>
      <c r="AC44" s="25"/>
      <c r="AD44" s="25"/>
    </row>
    <row r="45" spans="1:30">
      <c r="A45" s="5">
        <f t="shared" ref="A45:A77" si="3">+A44+1</f>
        <v>1985</v>
      </c>
      <c r="B45" s="6"/>
      <c r="C45" s="6"/>
      <c r="D45" s="6"/>
      <c r="E45" s="6"/>
      <c r="F45" s="6"/>
      <c r="G45" s="6"/>
      <c r="H45" s="6"/>
      <c r="I45" s="6"/>
      <c r="J45" s="6"/>
      <c r="K45" s="6"/>
      <c r="L45" s="6"/>
      <c r="M45" s="6"/>
      <c r="N45" s="6"/>
      <c r="O45" s="6"/>
      <c r="P45" s="6"/>
      <c r="Q45" s="6"/>
      <c r="R45" s="6"/>
      <c r="V45" s="38">
        <f t="shared" si="2"/>
        <v>2003</v>
      </c>
      <c r="W45" s="25">
        <v>0.956186706</v>
      </c>
      <c r="X45" s="25">
        <v>0.112184279</v>
      </c>
      <c r="Y45" s="25">
        <v>0.24419299999999999</v>
      </c>
      <c r="Z45" s="25"/>
      <c r="AA45" s="25">
        <v>0.86599999999999999</v>
      </c>
      <c r="AB45" s="25">
        <v>0.10299999999999999</v>
      </c>
      <c r="AC45" s="25"/>
      <c r="AD45" s="25"/>
    </row>
    <row r="46" spans="1:30">
      <c r="A46" s="5">
        <f t="shared" si="3"/>
        <v>1986</v>
      </c>
      <c r="B46" s="6"/>
      <c r="C46" s="6"/>
      <c r="D46" s="6"/>
      <c r="E46" s="6"/>
      <c r="F46" s="6"/>
      <c r="G46" s="6"/>
      <c r="H46" s="6"/>
      <c r="I46" s="6"/>
      <c r="J46" s="6"/>
      <c r="K46" s="6"/>
      <c r="L46" s="6"/>
      <c r="M46" s="6"/>
      <c r="N46" s="6"/>
      <c r="O46" s="6"/>
      <c r="P46" s="6"/>
      <c r="Q46" s="6"/>
      <c r="R46" s="6"/>
      <c r="V46" s="38">
        <f t="shared" si="2"/>
        <v>2004</v>
      </c>
      <c r="W46" s="25">
        <v>1.094494874</v>
      </c>
      <c r="X46" s="25">
        <v>0.107017589</v>
      </c>
      <c r="Y46" s="25">
        <v>0.18771699999999999</v>
      </c>
      <c r="Z46" s="25"/>
      <c r="AA46" s="25">
        <v>0.99199999999999999</v>
      </c>
      <c r="AB46" s="25">
        <v>0.10199999999999999</v>
      </c>
      <c r="AC46" s="25"/>
      <c r="AD46" s="25"/>
    </row>
    <row r="47" spans="1:30">
      <c r="A47" s="5">
        <f t="shared" si="3"/>
        <v>1987</v>
      </c>
      <c r="B47" s="6"/>
      <c r="C47" s="6"/>
      <c r="D47" s="6"/>
      <c r="E47" s="6"/>
      <c r="F47" s="6"/>
      <c r="G47" s="6"/>
      <c r="H47" s="6"/>
      <c r="I47" s="6"/>
      <c r="J47" s="6"/>
      <c r="K47" s="6"/>
      <c r="L47" s="6"/>
      <c r="M47" s="6"/>
      <c r="N47" s="6"/>
      <c r="O47" s="6"/>
      <c r="P47" s="6"/>
      <c r="Q47" s="6"/>
      <c r="R47" s="6"/>
      <c r="V47" s="38">
        <f t="shared" si="2"/>
        <v>2005</v>
      </c>
      <c r="W47" s="25">
        <v>0.99376222800000003</v>
      </c>
      <c r="X47" s="25">
        <v>0.104845012</v>
      </c>
      <c r="Y47" s="25">
        <v>0.217639</v>
      </c>
      <c r="Z47" s="25"/>
      <c r="AA47" s="25">
        <v>1.0900000000000001</v>
      </c>
      <c r="AB47" s="25">
        <v>0.10199999999999999</v>
      </c>
      <c r="AC47" s="25"/>
      <c r="AD47" s="25"/>
    </row>
    <row r="48" spans="1:30">
      <c r="A48" s="5">
        <f t="shared" si="3"/>
        <v>1988</v>
      </c>
      <c r="B48" s="6"/>
      <c r="C48" s="6"/>
      <c r="D48" s="6"/>
      <c r="E48" s="6"/>
      <c r="F48" s="6"/>
      <c r="G48" s="6"/>
      <c r="H48" s="6"/>
      <c r="I48" s="6"/>
      <c r="J48" s="6"/>
      <c r="K48" s="6"/>
      <c r="L48" s="6"/>
      <c r="M48" s="6"/>
      <c r="N48" s="6"/>
      <c r="O48" s="6"/>
      <c r="P48" s="6"/>
      <c r="Q48" s="6"/>
      <c r="R48" s="6"/>
      <c r="V48" s="38">
        <f t="shared" si="2"/>
        <v>2006</v>
      </c>
      <c r="W48" s="25">
        <v>1.272630908</v>
      </c>
      <c r="X48" s="25">
        <v>0.10343699100000001</v>
      </c>
      <c r="Y48" s="25">
        <v>0.272706</v>
      </c>
      <c r="Z48" s="25"/>
      <c r="AA48" s="25">
        <v>1.1819999999999999</v>
      </c>
      <c r="AB48" s="25">
        <v>0.10100000000000001</v>
      </c>
      <c r="AC48" s="25"/>
      <c r="AD48" s="25"/>
    </row>
    <row r="49" spans="1:30">
      <c r="A49" s="5">
        <f t="shared" si="3"/>
        <v>1989</v>
      </c>
      <c r="B49" s="6"/>
      <c r="C49" s="6"/>
      <c r="D49" s="6"/>
      <c r="E49" s="6"/>
      <c r="F49" s="6"/>
      <c r="G49" s="6"/>
      <c r="H49" s="6"/>
      <c r="I49" s="6"/>
      <c r="J49" s="6"/>
      <c r="K49" s="6"/>
      <c r="L49" s="6"/>
      <c r="M49" s="6"/>
      <c r="N49" s="6"/>
      <c r="O49" s="6"/>
      <c r="P49" s="6"/>
      <c r="Q49" s="6"/>
      <c r="R49" s="6"/>
      <c r="V49" s="38">
        <f t="shared" si="2"/>
        <v>2007</v>
      </c>
      <c r="W49" s="25">
        <v>1.2517333690000001</v>
      </c>
      <c r="X49" s="25">
        <v>0.108033328</v>
      </c>
      <c r="Y49" s="25">
        <v>0.28844599999999998</v>
      </c>
      <c r="Z49" s="25"/>
      <c r="AA49" s="25">
        <v>1.296</v>
      </c>
      <c r="AB49" s="25">
        <v>0.10100000000000001</v>
      </c>
      <c r="AC49" s="25"/>
      <c r="AD49" s="25"/>
    </row>
    <row r="50" spans="1:30">
      <c r="A50" s="5">
        <f t="shared" si="3"/>
        <v>1990</v>
      </c>
      <c r="B50" s="6"/>
      <c r="C50" s="6"/>
      <c r="D50" s="6"/>
      <c r="E50" s="6"/>
      <c r="F50" s="6"/>
      <c r="G50" s="6"/>
      <c r="H50" s="6">
        <v>0.375618008454777</v>
      </c>
      <c r="I50" s="6"/>
      <c r="J50" s="6"/>
      <c r="K50" s="6"/>
      <c r="L50" s="6"/>
      <c r="M50" s="6"/>
      <c r="N50" s="6"/>
      <c r="O50" s="6"/>
      <c r="P50" s="6"/>
      <c r="Q50" s="6"/>
      <c r="R50" s="6"/>
      <c r="V50" s="38">
        <f t="shared" si="2"/>
        <v>2008</v>
      </c>
      <c r="W50" s="25">
        <v>1.110392662</v>
      </c>
      <c r="X50" s="25">
        <v>0.10644401100000001</v>
      </c>
      <c r="Y50" s="25">
        <v>0.22278200000000001</v>
      </c>
      <c r="Z50" s="25"/>
      <c r="AA50" s="25">
        <v>1.444</v>
      </c>
      <c r="AB50" s="25">
        <v>0.10100000000000001</v>
      </c>
      <c r="AC50" s="25"/>
      <c r="AD50" s="25"/>
    </row>
    <row r="51" spans="1:30">
      <c r="A51" s="5">
        <f t="shared" si="3"/>
        <v>1991</v>
      </c>
      <c r="B51" s="6"/>
      <c r="C51" s="6"/>
      <c r="D51" s="6"/>
      <c r="E51" s="6"/>
      <c r="F51" s="6"/>
      <c r="G51" s="6"/>
      <c r="H51" s="6">
        <v>0.26176193477714998</v>
      </c>
      <c r="I51" s="6"/>
      <c r="J51" s="6"/>
      <c r="K51" s="6"/>
      <c r="L51" s="6"/>
      <c r="M51" s="6"/>
      <c r="N51" s="6"/>
      <c r="O51" s="6"/>
      <c r="P51" s="6"/>
      <c r="Q51" s="6"/>
      <c r="R51" s="6"/>
      <c r="V51" s="38">
        <f t="shared" si="2"/>
        <v>2009</v>
      </c>
      <c r="W51" s="25">
        <v>1.9712888719999999</v>
      </c>
      <c r="X51" s="25">
        <v>0.113665646</v>
      </c>
      <c r="Y51" s="25">
        <v>0.249582</v>
      </c>
      <c r="Z51" s="25"/>
      <c r="AA51" s="25">
        <v>1.6060000000000001</v>
      </c>
      <c r="AB51" s="25">
        <v>0.10199999999999999</v>
      </c>
      <c r="AC51" s="25"/>
      <c r="AD51" s="25"/>
    </row>
    <row r="52" spans="1:30">
      <c r="A52" s="5">
        <f t="shared" si="3"/>
        <v>1992</v>
      </c>
      <c r="B52" s="6"/>
      <c r="C52" s="6"/>
      <c r="D52" s="6"/>
      <c r="E52" s="6"/>
      <c r="F52" s="6"/>
      <c r="G52" s="6"/>
      <c r="H52" s="6">
        <v>0.22771892038413999</v>
      </c>
      <c r="I52" s="6"/>
      <c r="J52" s="6"/>
      <c r="K52" s="6"/>
      <c r="L52" s="6"/>
      <c r="M52" s="6"/>
      <c r="N52" s="6"/>
      <c r="O52" s="6"/>
      <c r="P52" s="6"/>
      <c r="Q52" s="6"/>
      <c r="R52" s="6"/>
      <c r="V52" s="38">
        <f t="shared" si="2"/>
        <v>2010</v>
      </c>
      <c r="W52" s="25">
        <v>2.3105594119999999</v>
      </c>
      <c r="X52" s="25">
        <v>0.118594849</v>
      </c>
      <c r="Y52" s="25">
        <v>0.136106</v>
      </c>
      <c r="Z52" s="25"/>
      <c r="AA52" s="25">
        <v>1.7450000000000001</v>
      </c>
      <c r="AB52" s="25">
        <v>0.10199999999999999</v>
      </c>
      <c r="AC52" s="25"/>
      <c r="AD52" s="25"/>
    </row>
    <row r="53" spans="1:30">
      <c r="A53" s="5">
        <f t="shared" si="3"/>
        <v>1993</v>
      </c>
      <c r="B53" s="6"/>
      <c r="C53" s="6"/>
      <c r="D53" s="6"/>
      <c r="E53" s="6"/>
      <c r="F53" s="6"/>
      <c r="G53" s="6"/>
      <c r="H53" s="6">
        <v>0.32675946120240501</v>
      </c>
      <c r="I53" s="6"/>
      <c r="J53" s="6"/>
      <c r="K53" s="6"/>
      <c r="L53" s="6">
        <v>1.1711400000000001</v>
      </c>
      <c r="M53" s="6">
        <v>0.32669500000000001</v>
      </c>
      <c r="N53" s="6"/>
      <c r="O53" s="6"/>
      <c r="P53" s="6"/>
      <c r="Q53" s="6"/>
      <c r="R53" s="6"/>
      <c r="V53" s="38">
        <f t="shared" si="2"/>
        <v>2011</v>
      </c>
      <c r="W53" s="25">
        <v>1.8651381840000001</v>
      </c>
      <c r="X53" s="25">
        <v>0.108062704</v>
      </c>
      <c r="Y53" s="25">
        <v>0.312809</v>
      </c>
      <c r="Z53" s="25"/>
      <c r="AA53" s="25">
        <v>1.827</v>
      </c>
      <c r="AB53" s="25">
        <v>0.10100000000000001</v>
      </c>
      <c r="AC53" s="25"/>
      <c r="AD53" s="25"/>
    </row>
    <row r="54" spans="1:30">
      <c r="A54" s="5">
        <f t="shared" si="3"/>
        <v>1994</v>
      </c>
      <c r="B54" s="6"/>
      <c r="C54" s="6"/>
      <c r="D54" s="6"/>
      <c r="E54" s="6"/>
      <c r="F54" s="6"/>
      <c r="G54" s="6"/>
      <c r="H54" s="6">
        <v>0.34102196221946401</v>
      </c>
      <c r="I54" s="6"/>
      <c r="J54" s="6"/>
      <c r="K54" s="6"/>
      <c r="L54" s="6">
        <v>1.0435000000000001</v>
      </c>
      <c r="M54" s="6">
        <v>0.46921800000000002</v>
      </c>
      <c r="N54" s="6"/>
      <c r="O54" s="6"/>
      <c r="P54" s="6"/>
      <c r="Q54" s="6"/>
      <c r="R54" s="6"/>
      <c r="V54" s="38">
        <f t="shared" si="2"/>
        <v>2012</v>
      </c>
      <c r="W54" s="25">
        <v>2.078847428</v>
      </c>
      <c r="X54" s="25">
        <v>0.107182733</v>
      </c>
      <c r="Y54" s="25"/>
      <c r="Z54" s="25"/>
      <c r="AA54" s="25">
        <v>1.8480000000000001</v>
      </c>
      <c r="AB54" s="25">
        <v>0.10100000000000001</v>
      </c>
      <c r="AC54" s="25"/>
      <c r="AD54" s="25"/>
    </row>
    <row r="55" spans="1:30">
      <c r="A55" s="5">
        <f t="shared" si="3"/>
        <v>1995</v>
      </c>
      <c r="B55" s="6"/>
      <c r="C55" s="6"/>
      <c r="D55" s="6"/>
      <c r="E55" s="6"/>
      <c r="F55" s="6"/>
      <c r="G55" s="6"/>
      <c r="H55" s="6">
        <v>0.31655175789123602</v>
      </c>
      <c r="I55" s="6"/>
      <c r="J55" s="6"/>
      <c r="K55" s="6"/>
      <c r="L55" s="6">
        <v>1.4379599999999999</v>
      </c>
      <c r="M55" s="6">
        <v>0.32669500000000001</v>
      </c>
      <c r="N55" s="6"/>
      <c r="O55" s="6"/>
      <c r="P55" s="6"/>
      <c r="Q55" s="6"/>
      <c r="R55" s="6"/>
      <c r="V55" s="38">
        <f t="shared" si="2"/>
        <v>2013</v>
      </c>
      <c r="W55" s="25">
        <v>1.6931893250000001</v>
      </c>
      <c r="X55" s="25">
        <v>0.106381909</v>
      </c>
      <c r="Y55" s="25"/>
      <c r="Z55" s="25"/>
      <c r="AA55" s="25">
        <v>1.839</v>
      </c>
      <c r="AB55" s="25">
        <v>0.10100000000000001</v>
      </c>
      <c r="AC55" s="25"/>
      <c r="AD55" s="25"/>
    </row>
    <row r="56" spans="1:30">
      <c r="A56" s="5">
        <f t="shared" si="3"/>
        <v>1996</v>
      </c>
      <c r="B56" s="6"/>
      <c r="C56" s="6"/>
      <c r="D56" s="6"/>
      <c r="E56" s="6"/>
      <c r="F56" s="6"/>
      <c r="G56" s="6"/>
      <c r="H56" s="6">
        <v>0.33903604664897202</v>
      </c>
      <c r="I56" s="6"/>
      <c r="J56" s="6"/>
      <c r="K56" s="6"/>
      <c r="L56" s="6">
        <v>1.56358</v>
      </c>
      <c r="M56" s="6">
        <v>0.38089099999999998</v>
      </c>
      <c r="N56" s="6"/>
      <c r="O56" s="6"/>
      <c r="P56" s="6"/>
      <c r="Q56" s="6"/>
      <c r="R56" s="6"/>
      <c r="V56" s="38">
        <f t="shared" si="2"/>
        <v>2014</v>
      </c>
      <c r="W56" s="25">
        <v>1.7099026260000001</v>
      </c>
      <c r="X56" s="25">
        <v>0.107384221</v>
      </c>
      <c r="Y56" s="25"/>
      <c r="Z56" s="25"/>
      <c r="AA56" s="25">
        <v>1.8340000000000001</v>
      </c>
      <c r="AB56" s="25">
        <v>0.10100000000000001</v>
      </c>
      <c r="AC56" s="25"/>
      <c r="AD56" s="25"/>
    </row>
    <row r="57" spans="1:30">
      <c r="A57" s="5">
        <f t="shared" si="3"/>
        <v>1997</v>
      </c>
      <c r="B57" s="6"/>
      <c r="C57" s="6"/>
      <c r="D57" s="6"/>
      <c r="E57" s="6"/>
      <c r="F57" s="6"/>
      <c r="G57" s="6"/>
      <c r="H57" s="6">
        <v>0.34686044633144197</v>
      </c>
      <c r="I57" s="6"/>
      <c r="J57" s="6"/>
      <c r="K57" s="6"/>
      <c r="L57" s="6">
        <v>1.0751599999999999</v>
      </c>
      <c r="M57" s="6">
        <v>0.46921800000000002</v>
      </c>
      <c r="N57" s="6"/>
      <c r="O57" s="6"/>
      <c r="P57" s="6"/>
      <c r="Q57" s="6"/>
      <c r="R57" s="6"/>
      <c r="V57" s="38">
        <f t="shared" si="2"/>
        <v>2015</v>
      </c>
      <c r="W57" s="25">
        <v>1.571311691</v>
      </c>
      <c r="X57" s="25">
        <v>0.105497164</v>
      </c>
      <c r="Y57" s="25"/>
      <c r="Z57" s="25"/>
      <c r="AA57" s="25">
        <v>1.851</v>
      </c>
      <c r="AB57" s="25">
        <v>0.10299999999999999</v>
      </c>
      <c r="AC57" s="25"/>
      <c r="AD57" s="25"/>
    </row>
    <row r="58" spans="1:30">
      <c r="A58" s="5">
        <f t="shared" si="3"/>
        <v>1998</v>
      </c>
      <c r="B58" s="6"/>
      <c r="C58" s="6"/>
      <c r="D58" s="6"/>
      <c r="E58" s="6"/>
      <c r="F58" s="6"/>
      <c r="G58" s="6"/>
      <c r="H58" s="6">
        <v>0.34158545986550498</v>
      </c>
      <c r="I58" s="6"/>
      <c r="J58" s="6">
        <v>18.989477318430598</v>
      </c>
      <c r="K58" s="6">
        <v>0.13079314563927599</v>
      </c>
      <c r="L58" s="6">
        <v>2.1760299999999999</v>
      </c>
      <c r="M58" s="6">
        <v>0.37852999999999998</v>
      </c>
      <c r="N58" s="6">
        <v>0.66389991999999998</v>
      </c>
      <c r="O58" s="6"/>
      <c r="P58" s="6"/>
      <c r="Q58" s="6"/>
      <c r="R58" s="6"/>
      <c r="V58" s="38">
        <f t="shared" si="2"/>
        <v>2016</v>
      </c>
      <c r="W58" s="25">
        <v>2.3527786800000001</v>
      </c>
      <c r="X58" s="25">
        <v>0.115303877</v>
      </c>
      <c r="Y58" s="25"/>
      <c r="Z58" s="25"/>
      <c r="AA58" s="25">
        <v>1.885</v>
      </c>
      <c r="AB58" s="25">
        <v>0.111</v>
      </c>
      <c r="AC58" s="25"/>
      <c r="AD58" s="25"/>
    </row>
    <row r="59" spans="1:30">
      <c r="A59" s="5">
        <f t="shared" si="3"/>
        <v>1999</v>
      </c>
      <c r="B59" s="6"/>
      <c r="C59" s="6"/>
      <c r="D59" s="6"/>
      <c r="E59" s="6"/>
      <c r="F59" s="6"/>
      <c r="G59" s="6"/>
      <c r="H59" s="6">
        <v>0.36217376351672798</v>
      </c>
      <c r="I59" s="6"/>
      <c r="J59" s="6">
        <v>17.542693455051801</v>
      </c>
      <c r="K59" s="6">
        <v>0.135538985889393</v>
      </c>
      <c r="L59" s="6">
        <v>2.4945900000000001</v>
      </c>
      <c r="M59" s="6">
        <v>0.32669500000000001</v>
      </c>
      <c r="N59" s="6">
        <v>5.9737369999999998E-2</v>
      </c>
      <c r="O59" s="6"/>
      <c r="P59" s="6"/>
      <c r="Q59" s="6"/>
      <c r="R59" s="6"/>
      <c r="V59" s="39">
        <f t="shared" si="2"/>
        <v>2017</v>
      </c>
      <c r="W59" s="24"/>
      <c r="X59" s="24"/>
      <c r="Y59" s="24"/>
      <c r="Z59" s="24"/>
      <c r="AC59" s="24"/>
      <c r="AD59" s="24"/>
    </row>
    <row r="60" spans="1:30">
      <c r="A60" s="5">
        <f t="shared" si="3"/>
        <v>2000</v>
      </c>
      <c r="B60" s="6">
        <v>9.1254358648857394</v>
      </c>
      <c r="C60" s="6"/>
      <c r="D60" s="6"/>
      <c r="E60" s="6"/>
      <c r="F60" s="6"/>
      <c r="G60" s="6"/>
      <c r="H60" s="6">
        <v>0.37410426767801297</v>
      </c>
      <c r="I60" s="6"/>
      <c r="J60" s="6">
        <v>20.899409068613402</v>
      </c>
      <c r="K60" s="6">
        <v>0.13670195464044799</v>
      </c>
      <c r="L60" s="6">
        <v>1.9023099999999999</v>
      </c>
      <c r="M60" s="6">
        <v>0.466146</v>
      </c>
      <c r="N60" s="6">
        <v>0.63764434999999997</v>
      </c>
      <c r="O60" s="6"/>
      <c r="P60" s="6"/>
      <c r="Q60" s="6"/>
      <c r="R60" s="6"/>
    </row>
    <row r="61" spans="1:30">
      <c r="A61" s="5">
        <f t="shared" si="3"/>
        <v>2001</v>
      </c>
      <c r="B61" s="6">
        <v>9.1018871157598689</v>
      </c>
      <c r="C61" s="6"/>
      <c r="D61" s="6"/>
      <c r="E61" s="6"/>
      <c r="F61" s="6"/>
      <c r="G61" s="6"/>
      <c r="H61" s="6">
        <v>0.36786965964469504</v>
      </c>
      <c r="I61" s="6"/>
      <c r="J61" s="6">
        <v>24.9622497101495</v>
      </c>
      <c r="K61" s="6">
        <v>0.103533106204141</v>
      </c>
      <c r="L61" s="6">
        <v>2.8083</v>
      </c>
      <c r="M61" s="6">
        <v>0.466146</v>
      </c>
      <c r="N61" s="6">
        <v>0.36676785000000001</v>
      </c>
      <c r="O61" s="6"/>
      <c r="P61" s="6"/>
      <c r="Q61" s="6"/>
      <c r="R61" s="6"/>
    </row>
    <row r="62" spans="1:30">
      <c r="A62" s="5">
        <f t="shared" si="3"/>
        <v>2002</v>
      </c>
      <c r="B62" s="6">
        <v>9.5082202694044096</v>
      </c>
      <c r="C62" s="6"/>
      <c r="D62" s="6"/>
      <c r="E62" s="6"/>
      <c r="F62" s="6"/>
      <c r="G62" s="6"/>
      <c r="H62" s="6">
        <v>0.31954291830808901</v>
      </c>
      <c r="I62" s="6"/>
      <c r="J62" s="6">
        <v>25.7926282409761</v>
      </c>
      <c r="K62" s="6">
        <v>0.111550412516129</v>
      </c>
      <c r="L62" s="6">
        <v>2.52095</v>
      </c>
      <c r="M62" s="6">
        <v>0.466146</v>
      </c>
      <c r="N62" s="6">
        <v>0.26973502999999999</v>
      </c>
      <c r="O62" s="6"/>
      <c r="P62" s="6"/>
      <c r="Q62" s="6"/>
      <c r="R62" s="6"/>
    </row>
    <row r="63" spans="1:30">
      <c r="A63" s="5">
        <f t="shared" si="3"/>
        <v>2003</v>
      </c>
      <c r="B63" s="6">
        <v>9.1211047049046314</v>
      </c>
      <c r="C63" s="6"/>
      <c r="D63" s="6"/>
      <c r="E63" s="6"/>
      <c r="F63" s="6"/>
      <c r="G63" s="6"/>
      <c r="H63" s="6">
        <v>0.39416981023262304</v>
      </c>
      <c r="I63" s="6"/>
      <c r="J63" s="6">
        <v>13.5270490751005</v>
      </c>
      <c r="K63" s="6">
        <v>0.14693762507248201</v>
      </c>
      <c r="L63" s="6">
        <v>1.6471199999999999</v>
      </c>
      <c r="M63" s="6">
        <v>0.28448000000000001</v>
      </c>
      <c r="N63" s="6">
        <v>0.24427866000000001</v>
      </c>
      <c r="O63" s="6"/>
      <c r="P63" s="6"/>
      <c r="Q63" s="6"/>
      <c r="R63" s="6"/>
    </row>
    <row r="64" spans="1:30">
      <c r="A64" s="5">
        <f t="shared" si="3"/>
        <v>2004</v>
      </c>
      <c r="B64" s="6">
        <v>9.3866240615545671</v>
      </c>
      <c r="C64" s="6"/>
      <c r="D64" s="6"/>
      <c r="E64" s="6"/>
      <c r="F64" s="6"/>
      <c r="G64" s="6"/>
      <c r="H64" s="6">
        <v>0.29393698290237902</v>
      </c>
      <c r="I64" s="6"/>
      <c r="J64" s="6">
        <v>4.2536154916499003</v>
      </c>
      <c r="K64" s="6">
        <v>0.30295918560973001</v>
      </c>
      <c r="L64" s="6">
        <v>1.7474700000000001</v>
      </c>
      <c r="M64" s="6">
        <v>0.28448000000000001</v>
      </c>
      <c r="N64" s="6">
        <v>0.48417445999999997</v>
      </c>
      <c r="O64" s="6"/>
      <c r="P64" s="6"/>
      <c r="Q64" s="6"/>
      <c r="R64" s="6"/>
    </row>
    <row r="65" spans="1:18">
      <c r="A65" s="5">
        <f t="shared" si="3"/>
        <v>2005</v>
      </c>
      <c r="B65" s="6">
        <v>9.1196814416538494</v>
      </c>
      <c r="C65" s="6"/>
      <c r="D65" s="6"/>
      <c r="E65" s="6"/>
      <c r="F65" s="6"/>
      <c r="G65" s="6"/>
      <c r="H65" s="6">
        <v>0.38419799617061995</v>
      </c>
      <c r="I65" s="6"/>
      <c r="J65" s="6">
        <v>15.545535635837499</v>
      </c>
      <c r="K65" s="6">
        <v>0.13077989790761099</v>
      </c>
      <c r="L65" s="6">
        <v>1.0009600000000001</v>
      </c>
      <c r="M65" s="6">
        <v>0.466146</v>
      </c>
      <c r="N65" s="6">
        <v>0.28679141000000002</v>
      </c>
      <c r="O65" s="6"/>
      <c r="P65" s="6"/>
      <c r="Q65" s="6"/>
      <c r="R65" s="6"/>
    </row>
    <row r="66" spans="1:18">
      <c r="A66" s="5">
        <f t="shared" si="3"/>
        <v>2006</v>
      </c>
      <c r="B66" s="6">
        <v>9.2053134725477737</v>
      </c>
      <c r="C66" s="6"/>
      <c r="D66" s="6"/>
      <c r="E66" s="6"/>
      <c r="F66" s="6"/>
      <c r="G66" s="6"/>
      <c r="H66" s="6">
        <v>0.34996608388374301</v>
      </c>
      <c r="I66" s="6"/>
      <c r="J66" s="6">
        <v>42.455705325241397</v>
      </c>
      <c r="K66" s="6">
        <v>0.112772648007314</v>
      </c>
      <c r="L66" s="6">
        <v>2.30681</v>
      </c>
      <c r="M66" s="6">
        <v>0.467696</v>
      </c>
      <c r="N66" s="6">
        <v>0.45778226999999999</v>
      </c>
      <c r="O66" s="6"/>
      <c r="P66" s="6"/>
      <c r="Q66" s="6"/>
      <c r="R66" s="6"/>
    </row>
    <row r="67" spans="1:18">
      <c r="A67" s="5">
        <f t="shared" si="3"/>
        <v>2007</v>
      </c>
      <c r="B67" s="6">
        <v>9.1637378132521636</v>
      </c>
      <c r="C67" s="6"/>
      <c r="D67" s="6"/>
      <c r="E67" s="6"/>
      <c r="F67" s="6"/>
      <c r="G67" s="6"/>
      <c r="H67" s="6">
        <v>0.38147965294733999</v>
      </c>
      <c r="I67" s="6"/>
      <c r="J67" s="6">
        <v>60.242263111409002</v>
      </c>
      <c r="K67" s="6">
        <v>9.5304386120098894E-2</v>
      </c>
      <c r="L67" s="6">
        <v>2.3168700000000002</v>
      </c>
      <c r="M67" s="6">
        <v>0.37706299999999998</v>
      </c>
      <c r="N67" s="6">
        <v>0.24867118999999999</v>
      </c>
      <c r="O67" s="6"/>
      <c r="P67" s="6"/>
      <c r="Q67" s="6"/>
      <c r="R67" s="6"/>
    </row>
    <row r="68" spans="1:18">
      <c r="A68" s="5">
        <f t="shared" si="3"/>
        <v>2008</v>
      </c>
      <c r="B68" s="6">
        <v>9.4444238633287263</v>
      </c>
      <c r="C68" s="6"/>
      <c r="D68" s="6"/>
      <c r="E68" s="6"/>
      <c r="F68" s="6"/>
      <c r="G68" s="6"/>
      <c r="H68" s="6">
        <v>0.32791447399551998</v>
      </c>
      <c r="I68" s="6"/>
      <c r="J68" s="6">
        <v>15.4015156366921</v>
      </c>
      <c r="K68" s="6">
        <v>0.160574941760671</v>
      </c>
      <c r="L68" s="6">
        <v>2.18228</v>
      </c>
      <c r="M68" s="6">
        <v>0.28950399999999998</v>
      </c>
      <c r="N68" s="6">
        <v>0.16488091999999999</v>
      </c>
      <c r="O68" s="6"/>
      <c r="P68" s="6"/>
      <c r="Q68" s="6"/>
      <c r="R68" s="6"/>
    </row>
    <row r="69" spans="1:18">
      <c r="A69" s="5">
        <f t="shared" si="3"/>
        <v>2009</v>
      </c>
      <c r="B69" s="6">
        <v>9.37975852393423</v>
      </c>
      <c r="C69" s="6"/>
      <c r="D69" s="6">
        <v>4.093</v>
      </c>
      <c r="E69" s="6">
        <v>9.8000000000000004E-2</v>
      </c>
      <c r="F69" s="6"/>
      <c r="G69" s="6"/>
      <c r="H69" s="6">
        <v>0.37412522346870397</v>
      </c>
      <c r="I69" s="6"/>
      <c r="J69" s="6">
        <v>16.049830808348101</v>
      </c>
      <c r="K69" s="6">
        <v>0.13678113588672899</v>
      </c>
      <c r="L69" s="6">
        <v>2.4977299999999998</v>
      </c>
      <c r="M69" s="6">
        <v>0.38089099999999998</v>
      </c>
      <c r="N69" s="6">
        <v>0.32067655</v>
      </c>
      <c r="O69" s="6"/>
      <c r="P69" s="6"/>
      <c r="Q69" s="6"/>
      <c r="R69" s="6"/>
    </row>
    <row r="70" spans="1:18">
      <c r="A70" s="5">
        <f t="shared" si="3"/>
        <v>2010</v>
      </c>
      <c r="B70" s="6">
        <v>9.5516579935938726</v>
      </c>
      <c r="C70" s="6"/>
      <c r="D70" s="6">
        <v>3.22</v>
      </c>
      <c r="E70" s="6">
        <v>0.126</v>
      </c>
      <c r="F70" s="15"/>
      <c r="G70" s="6"/>
      <c r="H70" s="6">
        <v>0.30837760169408501</v>
      </c>
      <c r="I70" s="6"/>
      <c r="J70" s="6">
        <v>22.630600342445799</v>
      </c>
      <c r="K70" s="6">
        <v>0.18974390432702501</v>
      </c>
      <c r="L70" s="6">
        <v>3.3090999999999999</v>
      </c>
      <c r="M70" s="6">
        <v>0.32587100000000002</v>
      </c>
      <c r="N70" s="6">
        <v>2.1533992099999999</v>
      </c>
      <c r="O70" s="6"/>
      <c r="P70" s="6"/>
      <c r="Q70" s="6"/>
      <c r="R70" s="6"/>
    </row>
    <row r="71" spans="1:18">
      <c r="A71" s="5">
        <f t="shared" si="3"/>
        <v>2011</v>
      </c>
      <c r="B71" s="6">
        <v>9.38907525743398</v>
      </c>
      <c r="C71" s="6"/>
      <c r="D71" s="6">
        <v>1.4359999999999999</v>
      </c>
      <c r="E71" s="6">
        <v>0.35799999999999998</v>
      </c>
      <c r="F71" s="15">
        <v>593968</v>
      </c>
      <c r="G71" s="6">
        <v>45.5</v>
      </c>
      <c r="H71" s="6">
        <v>0.40853308067112204</v>
      </c>
      <c r="I71" s="6"/>
      <c r="J71" s="6">
        <v>19.779790951334</v>
      </c>
      <c r="K71" s="6">
        <v>0.16073875869921</v>
      </c>
      <c r="L71" s="6"/>
      <c r="M71" s="6"/>
      <c r="N71" s="6">
        <v>5.6206676499999997</v>
      </c>
      <c r="O71" s="6"/>
      <c r="P71" s="6"/>
      <c r="Q71" s="6"/>
      <c r="R71" s="6"/>
    </row>
    <row r="72" spans="1:18">
      <c r="A72" s="5">
        <f t="shared" si="3"/>
        <v>2012</v>
      </c>
      <c r="B72" s="6">
        <v>10.468363292162939</v>
      </c>
      <c r="C72" s="6"/>
      <c r="D72" s="6">
        <v>4.34</v>
      </c>
      <c r="E72" s="6">
        <v>0.124</v>
      </c>
      <c r="F72" s="15"/>
      <c r="G72" s="6"/>
      <c r="H72" s="6">
        <v>0.36072324840854003</v>
      </c>
      <c r="I72" s="6"/>
      <c r="J72" s="6">
        <v>35.565665556393299</v>
      </c>
      <c r="K72" s="6">
        <v>0.16205490453308</v>
      </c>
      <c r="L72" s="6"/>
      <c r="M72" s="6"/>
      <c r="N72" s="6">
        <v>3.4291043600000002</v>
      </c>
      <c r="O72" s="6"/>
      <c r="P72" s="6"/>
      <c r="Q72" s="6"/>
      <c r="R72" s="6"/>
    </row>
    <row r="73" spans="1:18">
      <c r="A73" s="5">
        <f t="shared" si="3"/>
        <v>2013</v>
      </c>
      <c r="B73" s="6">
        <v>10.638865335062874</v>
      </c>
      <c r="C73" s="6"/>
      <c r="D73" s="6">
        <v>4.3140000000000001</v>
      </c>
      <c r="E73" s="6">
        <v>0.125</v>
      </c>
      <c r="F73" s="15">
        <v>209486</v>
      </c>
      <c r="G73" s="6">
        <v>44.5</v>
      </c>
      <c r="H73" s="6">
        <v>0.26889326492107096</v>
      </c>
      <c r="I73" s="6"/>
      <c r="J73" s="6">
        <v>96.422310671215698</v>
      </c>
      <c r="K73" s="6">
        <v>0.12284094416517</v>
      </c>
      <c r="L73" s="6"/>
      <c r="M73" s="6"/>
      <c r="N73" s="6">
        <v>7.1914566899999999</v>
      </c>
      <c r="O73" s="6"/>
      <c r="P73" s="6"/>
      <c r="Q73" s="6"/>
      <c r="R73" s="6"/>
    </row>
    <row r="74" spans="1:18">
      <c r="A74" s="5">
        <f t="shared" si="3"/>
        <v>2014</v>
      </c>
      <c r="B74" s="6">
        <v>12.459021570626415</v>
      </c>
      <c r="C74" s="6"/>
      <c r="D74" s="6">
        <v>6.5540000000000003</v>
      </c>
      <c r="E74" s="6">
        <v>8.2000000000000003E-2</v>
      </c>
      <c r="F74" s="15"/>
      <c r="G74" s="6"/>
      <c r="H74" s="6">
        <v>0.37132502585066196</v>
      </c>
      <c r="I74" s="6"/>
      <c r="J74" s="6">
        <v>69.734720619117695</v>
      </c>
      <c r="K74" s="6">
        <v>0.133282532740856</v>
      </c>
      <c r="L74" s="6"/>
      <c r="M74" s="6"/>
      <c r="N74" s="6">
        <v>3.5355975900000001</v>
      </c>
      <c r="O74" s="6"/>
      <c r="P74" s="6"/>
      <c r="Q74" s="6"/>
      <c r="R74" s="6"/>
    </row>
    <row r="75" spans="1:18">
      <c r="A75" s="5">
        <f t="shared" si="3"/>
        <v>2015</v>
      </c>
      <c r="B75" s="6">
        <v>10.974415131753247</v>
      </c>
      <c r="C75" s="6"/>
      <c r="D75" s="6">
        <v>4.5579999999999998</v>
      </c>
      <c r="E75" s="6">
        <v>0.108</v>
      </c>
      <c r="F75" s="15">
        <v>413410</v>
      </c>
      <c r="G75" s="6">
        <v>44.7</v>
      </c>
      <c r="H75" s="6">
        <v>0.39431488697606398</v>
      </c>
      <c r="I75" s="6"/>
      <c r="J75" s="6">
        <v>58.369264032932499</v>
      </c>
      <c r="K75" s="6">
        <v>0.125140461015499</v>
      </c>
      <c r="L75" s="6"/>
      <c r="M75" s="6"/>
      <c r="N75" s="6">
        <v>5.9875509500000001</v>
      </c>
      <c r="O75" s="6"/>
      <c r="P75" s="6"/>
      <c r="Q75" s="6"/>
      <c r="R75" s="6"/>
    </row>
    <row r="76" spans="1:18">
      <c r="A76" s="5">
        <f t="shared" si="3"/>
        <v>2016</v>
      </c>
      <c r="B76" s="6">
        <v>11.364804348513623</v>
      </c>
      <c r="C76" s="6"/>
      <c r="D76" s="6"/>
      <c r="E76" s="6"/>
      <c r="F76" s="15"/>
      <c r="G76" s="6"/>
      <c r="H76" s="6">
        <v>0.34905930921780304</v>
      </c>
      <c r="I76" s="6"/>
      <c r="J76" s="6">
        <v>47.109579929963601</v>
      </c>
      <c r="K76" s="6">
        <v>0.148668241232983</v>
      </c>
      <c r="L76" s="6"/>
      <c r="M76" s="6"/>
      <c r="N76" s="6">
        <v>6.3697148200000004</v>
      </c>
      <c r="O76" s="6"/>
      <c r="P76" s="6"/>
      <c r="Q76" s="6"/>
      <c r="R76" s="6"/>
    </row>
    <row r="77" spans="1:18">
      <c r="A77" s="7">
        <f t="shared" si="3"/>
        <v>2017</v>
      </c>
      <c r="B77" s="8"/>
      <c r="C77" s="8"/>
      <c r="D77" s="8"/>
      <c r="E77" s="8"/>
      <c r="F77" s="14"/>
      <c r="G77" s="8"/>
      <c r="H77" s="8"/>
      <c r="I77" s="8"/>
      <c r="J77" s="8"/>
      <c r="K77" s="8"/>
      <c r="L77" s="8"/>
      <c r="M77" s="8"/>
      <c r="N77" s="8"/>
      <c r="O77" s="8"/>
      <c r="P77" s="8"/>
      <c r="Q77" s="8"/>
      <c r="R77" s="8"/>
    </row>
    <row r="79" spans="1:18">
      <c r="J79" s="9"/>
      <c r="K79" s="9"/>
    </row>
    <row r="80" spans="1:18">
      <c r="J80" s="9"/>
      <c r="K80" s="9"/>
    </row>
    <row r="81" spans="10:11">
      <c r="J81" s="9"/>
      <c r="K81" s="9"/>
    </row>
    <row r="82" spans="10:11">
      <c r="J82" s="9"/>
      <c r="K82" s="9"/>
    </row>
    <row r="83" spans="10:11">
      <c r="J83" s="9"/>
      <c r="K83" s="9"/>
    </row>
    <row r="84" spans="10:11">
      <c r="J84" s="9"/>
      <c r="K84" s="9"/>
    </row>
    <row r="85" spans="10:11">
      <c r="J85" s="9"/>
      <c r="K85" s="9"/>
    </row>
    <row r="86" spans="10:11">
      <c r="J86" s="9"/>
      <c r="K86" s="9"/>
    </row>
    <row r="87" spans="10:11">
      <c r="J87" s="9"/>
      <c r="K87" s="9"/>
    </row>
    <row r="88" spans="10:11">
      <c r="J88" s="9"/>
      <c r="K88" s="9"/>
    </row>
    <row r="89" spans="10:11">
      <c r="J89" s="9"/>
      <c r="K89" s="9"/>
    </row>
    <row r="90" spans="10:11">
      <c r="J90" s="9"/>
      <c r="K90" s="9"/>
    </row>
    <row r="91" spans="10:11">
      <c r="J91" s="9"/>
      <c r="K91" s="9"/>
    </row>
    <row r="92" spans="10:11">
      <c r="J92" s="9"/>
      <c r="K92" s="9"/>
    </row>
    <row r="93" spans="10:11">
      <c r="J93" s="9"/>
      <c r="K93" s="9"/>
    </row>
    <row r="94" spans="10:11">
      <c r="J94" s="9"/>
      <c r="K94" s="9"/>
    </row>
    <row r="95" spans="10:11">
      <c r="J95" s="9"/>
      <c r="K95" s="9"/>
    </row>
    <row r="96" spans="10:11">
      <c r="J96" s="9"/>
      <c r="K96" s="9"/>
    </row>
    <row r="97" spans="10:11">
      <c r="J97" s="9"/>
      <c r="K97" s="9"/>
    </row>
    <row r="98" spans="10:11">
      <c r="J98" s="9"/>
      <c r="K98" s="9"/>
    </row>
    <row r="99" spans="10:11">
      <c r="J99" s="9"/>
      <c r="K99" s="9"/>
    </row>
    <row r="100" spans="10:11">
      <c r="J100" s="9"/>
      <c r="K100" s="9"/>
    </row>
    <row r="101" spans="10:11">
      <c r="J101" s="9"/>
      <c r="K101" s="9"/>
    </row>
    <row r="102" spans="10:11">
      <c r="J102" s="9"/>
      <c r="K102" s="9"/>
    </row>
    <row r="103" spans="10:11">
      <c r="J103" s="9"/>
      <c r="K103" s="9"/>
    </row>
    <row r="104" spans="10:11">
      <c r="J104" s="9"/>
      <c r="K104" s="9"/>
    </row>
    <row r="105" spans="10:11">
      <c r="J105" s="9"/>
      <c r="K105" s="9"/>
    </row>
  </sheetData>
  <mergeCells count="78">
    <mergeCell ref="N8:O8"/>
    <mergeCell ref="N7:O7"/>
    <mergeCell ref="L10:M10"/>
    <mergeCell ref="J8:K8"/>
    <mergeCell ref="N9:O9"/>
    <mergeCell ref="N10:O10"/>
    <mergeCell ref="L9:M9"/>
    <mergeCell ref="J10:K10"/>
    <mergeCell ref="B10:C10"/>
    <mergeCell ref="H4:I4"/>
    <mergeCell ref="H5:I5"/>
    <mergeCell ref="H6:I6"/>
    <mergeCell ref="H7:I7"/>
    <mergeCell ref="H8:I8"/>
    <mergeCell ref="D10:E10"/>
    <mergeCell ref="D4:E4"/>
    <mergeCell ref="H9:I9"/>
    <mergeCell ref="F10:G10"/>
    <mergeCell ref="F4:G4"/>
    <mergeCell ref="F9:G9"/>
    <mergeCell ref="H10:I10"/>
    <mergeCell ref="B7:C7"/>
    <mergeCell ref="B8:C8"/>
    <mergeCell ref="D9:E9"/>
    <mergeCell ref="D5:E5"/>
    <mergeCell ref="D6:E6"/>
    <mergeCell ref="D7:E7"/>
    <mergeCell ref="D8:E8"/>
    <mergeCell ref="F8:G8"/>
    <mergeCell ref="F5:G5"/>
    <mergeCell ref="F6:G6"/>
    <mergeCell ref="F7:G7"/>
    <mergeCell ref="J4:K4"/>
    <mergeCell ref="J9:K9"/>
    <mergeCell ref="L7:M7"/>
    <mergeCell ref="J5:K5"/>
    <mergeCell ref="J6:K6"/>
    <mergeCell ref="J7:K7"/>
    <mergeCell ref="L6:M6"/>
    <mergeCell ref="B5:C5"/>
    <mergeCell ref="B9:C9"/>
    <mergeCell ref="B4:C4"/>
    <mergeCell ref="P4:R4"/>
    <mergeCell ref="P5:R5"/>
    <mergeCell ref="P6:R6"/>
    <mergeCell ref="B6:C6"/>
    <mergeCell ref="N4:O4"/>
    <mergeCell ref="N5:O5"/>
    <mergeCell ref="N6:O6"/>
    <mergeCell ref="P7:R7"/>
    <mergeCell ref="P8:R8"/>
    <mergeCell ref="P9:R9"/>
    <mergeCell ref="L4:M4"/>
    <mergeCell ref="L5:M5"/>
    <mergeCell ref="L8:M8"/>
    <mergeCell ref="P10:R10"/>
    <mergeCell ref="AC6:AD6"/>
    <mergeCell ref="Y10:Z10"/>
    <mergeCell ref="AC8:AD8"/>
    <mergeCell ref="AA10:AB10"/>
    <mergeCell ref="AC9:AD9"/>
    <mergeCell ref="W10:X10"/>
    <mergeCell ref="W5:X5"/>
    <mergeCell ref="W7:X7"/>
    <mergeCell ref="W4:X4"/>
    <mergeCell ref="AC10:AD10"/>
    <mergeCell ref="AC4:AD4"/>
    <mergeCell ref="AC5:AD5"/>
    <mergeCell ref="Y4:Z4"/>
    <mergeCell ref="Y5:Z5"/>
    <mergeCell ref="AC7:AD7"/>
    <mergeCell ref="AA4:AB4"/>
    <mergeCell ref="AA5:AB5"/>
    <mergeCell ref="AA7:AB7"/>
    <mergeCell ref="Y6:Z6"/>
    <mergeCell ref="Y7:Z7"/>
    <mergeCell ref="Y8:Z8"/>
    <mergeCell ref="Y9:Z9"/>
  </mergeCells>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OM_CPUE_Table</vt:lpstr>
      <vt:lpstr>NoteForOM</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AiKimoto</dc:creator>
  <cp:lastModifiedBy>AiKimoto</cp:lastModifiedBy>
  <dcterms:created xsi:type="dcterms:W3CDTF">2016-07-27T07:59:47Z</dcterms:created>
  <dcterms:modified xsi:type="dcterms:W3CDTF">2018-04-30T05:47:58Z</dcterms:modified>
</cp:coreProperties>
</file>