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6608" windowHeight="8028"/>
  </bookViews>
  <sheets>
    <sheet name="Hoja1" sheetId="3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3" l="1"/>
  <c r="F38" i="3"/>
  <c r="E38" i="3"/>
  <c r="D38" i="3"/>
  <c r="C38" i="3"/>
  <c r="B38" i="3"/>
  <c r="E37" i="3"/>
  <c r="D37" i="3"/>
  <c r="C37" i="3"/>
  <c r="B37" i="3"/>
  <c r="F37" i="3" s="1"/>
  <c r="F36" i="3"/>
  <c r="E36" i="3"/>
  <c r="D36" i="3"/>
  <c r="C36" i="3"/>
  <c r="B36" i="3"/>
  <c r="E35" i="3"/>
  <c r="D35" i="3"/>
  <c r="C35" i="3"/>
  <c r="F35" i="3" s="1"/>
  <c r="B35" i="3"/>
  <c r="F34" i="3"/>
  <c r="E34" i="3"/>
  <c r="D34" i="3"/>
  <c r="C34" i="3"/>
  <c r="B34" i="3"/>
  <c r="C30" i="3"/>
  <c r="C29" i="3"/>
  <c r="C28" i="3"/>
  <c r="C27" i="3"/>
  <c r="C22" i="3"/>
  <c r="C21" i="3"/>
  <c r="C20" i="3"/>
  <c r="C19" i="3"/>
  <c r="C14" i="3"/>
  <c r="C13" i="3"/>
  <c r="C12" i="3"/>
  <c r="C11" i="3"/>
  <c r="C6" i="3"/>
  <c r="C5" i="3"/>
  <c r="C4" i="3"/>
  <c r="C3" i="3"/>
  <c r="C7" i="3" l="1"/>
  <c r="C15" i="3"/>
  <c r="C31" i="3"/>
  <c r="C23" i="3"/>
</calcChain>
</file>

<file path=xl/sharedStrings.xml><?xml version="1.0" encoding="utf-8"?>
<sst xmlns="http://schemas.openxmlformats.org/spreadsheetml/2006/main" count="42" uniqueCount="20">
  <si>
    <t>POISSON</t>
  </si>
  <si>
    <t>TABLE 7</t>
  </si>
  <si>
    <t>CPUE</t>
  </si>
  <si>
    <t>Q1</t>
  </si>
  <si>
    <t>Q2</t>
  </si>
  <si>
    <t>Q3</t>
  </si>
  <si>
    <t>Q4</t>
  </si>
  <si>
    <t>POISSON-MIXED</t>
  </si>
  <si>
    <t>TABLE 8</t>
  </si>
  <si>
    <t>QUARTERLY PROP</t>
  </si>
  <si>
    <t>NEG BINOM</t>
  </si>
  <si>
    <t>TABLE 9</t>
  </si>
  <si>
    <t>NEG BINOM MIXED</t>
  </si>
  <si>
    <t>TABLE 10</t>
  </si>
  <si>
    <t>POISS</t>
  </si>
  <si>
    <t>POISS-MIX</t>
  </si>
  <si>
    <t>NEG BIN</t>
  </si>
  <si>
    <t>NEG BIN-MIX</t>
  </si>
  <si>
    <t>SEPTEMBER</t>
  </si>
  <si>
    <t xml:space="preserve"> AVERAGE-NEW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</si>
</sst>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Hoja1!$B$33</c:f>
              <c:strCache>
                <c:ptCount val="1"/>
                <c:pt idx="0">
                  <c:v>POISS</c:v>
                </c:pt>
              </c:strCache>
            </c:strRef>
          </c:tx>
          <c:xVal>
            <c:strRef>
              <c:f>Hoja1!$A$34:$A$37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Hoja1!$B$34:$B$37</c:f>
              <c:numCache>
                <c:formatCode>0</c:formatCode>
                <c:ptCount val="4"/>
                <c:pt idx="0">
                  <c:v>15.037789940057335</c:v>
                </c:pt>
                <c:pt idx="1">
                  <c:v>51.505082095387017</c:v>
                </c:pt>
                <c:pt idx="2">
                  <c:v>18.706020328381548</c:v>
                </c:pt>
                <c:pt idx="3">
                  <c:v>14.751107636174092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Hoja1!$C$33</c:f>
              <c:strCache>
                <c:ptCount val="1"/>
                <c:pt idx="0">
                  <c:v>POISS-MIX</c:v>
                </c:pt>
              </c:strCache>
            </c:strRef>
          </c:tx>
          <c:xVal>
            <c:strRef>
              <c:f>Hoja1!$A$34:$A$37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Hoja1!$C$34:$C$37</c:f>
              <c:numCache>
                <c:formatCode>0</c:formatCode>
                <c:ptCount val="4"/>
                <c:pt idx="0">
                  <c:v>15.015189709779586</c:v>
                </c:pt>
                <c:pt idx="1">
                  <c:v>51.056815978281946</c:v>
                </c:pt>
                <c:pt idx="2">
                  <c:v>18.861094951845388</c:v>
                </c:pt>
                <c:pt idx="3">
                  <c:v>15.066899360093077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Hoja1!$D$33</c:f>
              <c:strCache>
                <c:ptCount val="1"/>
                <c:pt idx="0">
                  <c:v>NEG BIN</c:v>
                </c:pt>
              </c:strCache>
            </c:strRef>
          </c:tx>
          <c:xVal>
            <c:strRef>
              <c:f>Hoja1!$A$34:$A$37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Hoja1!$D$34:$D$37</c:f>
              <c:numCache>
                <c:formatCode>0</c:formatCode>
                <c:ptCount val="4"/>
                <c:pt idx="0">
                  <c:v>14.229667455473907</c:v>
                </c:pt>
                <c:pt idx="1">
                  <c:v>55.106488977456721</c:v>
                </c:pt>
                <c:pt idx="2">
                  <c:v>16.851413625607176</c:v>
                </c:pt>
                <c:pt idx="3">
                  <c:v>13.8124299414622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Hoja1!$E$33</c:f>
              <c:strCache>
                <c:ptCount val="1"/>
                <c:pt idx="0">
                  <c:v>NEG BIN-MIX</c:v>
                </c:pt>
              </c:strCache>
            </c:strRef>
          </c:tx>
          <c:xVal>
            <c:strRef>
              <c:f>Hoja1!$A$34:$A$37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Hoja1!$E$34:$E$37</c:f>
              <c:numCache>
                <c:formatCode>0</c:formatCode>
                <c:ptCount val="4"/>
                <c:pt idx="0">
                  <c:v>13.968120805369129</c:v>
                </c:pt>
                <c:pt idx="1">
                  <c:v>54.254554170661557</c:v>
                </c:pt>
                <c:pt idx="2">
                  <c:v>17.35378715244487</c:v>
                </c:pt>
                <c:pt idx="3">
                  <c:v>14.423537871524449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Hoja1!$F$33</c:f>
              <c:strCache>
                <c:ptCount val="1"/>
                <c:pt idx="0">
                  <c:v> AVERAGE-NEW</c:v>
                </c:pt>
              </c:strCache>
            </c:strRef>
          </c:tx>
          <c:xVal>
            <c:strRef>
              <c:f>Hoja1!$A$34:$A$37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Hoja1!$F$34:$F$37</c:f>
              <c:numCache>
                <c:formatCode>0</c:formatCode>
                <c:ptCount val="4"/>
                <c:pt idx="0">
                  <c:v>14.562691977669989</c:v>
                </c:pt>
                <c:pt idx="1">
                  <c:v>52.980735305446814</c:v>
                </c:pt>
                <c:pt idx="2">
                  <c:v>17.943079014569744</c:v>
                </c:pt>
                <c:pt idx="3">
                  <c:v>14.513493702313454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Hoja1!$G$33</c:f>
              <c:strCache>
                <c:ptCount val="1"/>
                <c:pt idx="0">
                  <c:v>SEPTEMBER</c:v>
                </c:pt>
              </c:strCache>
            </c:strRef>
          </c:tx>
          <c:xVal>
            <c:strRef>
              <c:f>Hoja1!$A$34:$A$37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Hoja1!$G$34:$G$37</c:f>
              <c:numCache>
                <c:formatCode>General</c:formatCode>
                <c:ptCount val="4"/>
                <c:pt idx="0">
                  <c:v>11</c:v>
                </c:pt>
                <c:pt idx="1">
                  <c:v>63</c:v>
                </c:pt>
                <c:pt idx="2">
                  <c:v>22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54752"/>
        <c:axId val="90622592"/>
      </c:scatterChart>
      <c:valAx>
        <c:axId val="9055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90622592"/>
        <c:crosses val="autoZero"/>
        <c:crossBetween val="midCat"/>
      </c:valAx>
      <c:valAx>
        <c:axId val="906225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0554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167640</xdr:colOff>
      <xdr:row>0</xdr:row>
      <xdr:rowOff>114300</xdr:rowOff>
    </xdr:from>
    <xdr:to>
      <xdr:col>10</xdr:col>
      <xdr:colOff>91938</xdr:colOff>
      <xdr:row>7</xdr:row>
      <xdr:rowOff>122032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5080" y="114300"/>
          <a:ext cx="5745978" cy="1287892"/>
        </a:xfrm>
        <a:prstGeom prst="rect">
          <a:avLst/>
        </a:prstGeom>
      </xdr:spPr>
    </xdr:pic>
    <xdr:clientData/>
  </xdr:twoCellAnchor>
  <xdr:twoCellAnchor editAs="oneCell">
    <xdr:from>
      <xdr:col>3</xdr:col>
      <xdr:colOff>297180</xdr:colOff>
      <xdr:row>8</xdr:row>
      <xdr:rowOff>99060</xdr:rowOff>
    </xdr:from>
    <xdr:to>
      <xdr:col>10</xdr:col>
      <xdr:colOff>130030</xdr:colOff>
      <xdr:row>15</xdr:row>
      <xdr:rowOff>114412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1379220"/>
          <a:ext cx="5654530" cy="1295512"/>
        </a:xfrm>
        <a:prstGeom prst="rect">
          <a:avLst/>
        </a:prstGeom>
      </xdr:spPr>
    </xdr:pic>
    <xdr:clientData/>
  </xdr:twoCellAnchor>
  <xdr:twoCellAnchor editAs="oneCell">
    <xdr:from>
      <xdr:col>3</xdr:col>
      <xdr:colOff>373380</xdr:colOff>
      <xdr:row>16</xdr:row>
      <xdr:rowOff>60960</xdr:rowOff>
    </xdr:from>
    <xdr:to>
      <xdr:col>10</xdr:col>
      <xdr:colOff>76679</xdr:colOff>
      <xdr:row>23</xdr:row>
      <xdr:rowOff>38209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14700" y="2987040"/>
          <a:ext cx="5524979" cy="1257409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24</xdr:row>
      <xdr:rowOff>68580</xdr:rowOff>
    </xdr:from>
    <xdr:to>
      <xdr:col>10</xdr:col>
      <xdr:colOff>274799</xdr:colOff>
      <xdr:row>31</xdr:row>
      <xdr:rowOff>99174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12820" y="4457700"/>
          <a:ext cx="5524979" cy="1310754"/>
        </a:xfrm>
        <a:prstGeom prst="rect">
          <a:avLst/>
        </a:prstGeom>
      </xdr:spPr>
    </xdr:pic>
    <xdr:clientData/>
  </xdr:twoCellAnchor>
  <xdr:twoCellAnchor>
    <xdr:from>
      <xdr:col>0</xdr:col>
      <xdr:colOff>876300</xdr:colOff>
      <xdr:row>13</xdr:row>
      <xdr:rowOff>41910</xdr:rowOff>
    </xdr:from>
    <xdr:to>
      <xdr:col>8</xdr:col>
      <xdr:colOff>335280</xdr:colOff>
      <xdr:row>30</xdr:row>
      <xdr:rowOff>106680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17" workbookViewId="0">
      <selection activeCell="I36" sqref="I36"/>
    </sheetView>
  </sheetViews>
  <sheetFormatPr baseColWidth="10" defaultRowHeight="14.4"/>
  <cols>
    <col min="1" max="1" width="15.77734375" style="1" customWidth="1"/>
    <col min="2" max="2" width="11.5546875" style="1"/>
    <col min="3" max="3" width="16.33203125" style="1" customWidth="1"/>
    <col min="5" max="5" width="13.21875" customWidth="1"/>
    <col min="6" max="6" width="13.6640625" customWidth="1"/>
    <col min="7" max="7" width="11.77734375" customWidth="1"/>
  </cols>
  <sheetData>
    <row r="1" spans="1:3">
      <c r="A1" s="3" t="s">
        <v>0</v>
      </c>
      <c r="B1" s="3" t="s">
        <v>1</v>
      </c>
    </row>
    <row r="2" spans="1:3">
      <c r="A2" s="3"/>
      <c r="B2" s="3" t="s">
        <v>2</v>
      </c>
      <c r="C2" s="4" t="s">
        <v>9</v>
      </c>
    </row>
    <row r="3" spans="1:3">
      <c r="A3" s="3" t="s">
        <v>3</v>
      </c>
      <c r="B3" s="3">
        <v>2.3079999999999998</v>
      </c>
      <c r="C3" s="2">
        <f>100*B3/SUM(B$3:B$6)</f>
        <v>15.037789940057335</v>
      </c>
    </row>
    <row r="4" spans="1:3">
      <c r="A4" s="3" t="s">
        <v>4</v>
      </c>
      <c r="B4" s="3">
        <v>7.9050000000000002</v>
      </c>
      <c r="C4" s="2">
        <f t="shared" ref="C4:C6" si="0">100*B4/SUM(B$3:B$6)</f>
        <v>51.505082095387017</v>
      </c>
    </row>
    <row r="5" spans="1:3">
      <c r="A5" s="3" t="s">
        <v>5</v>
      </c>
      <c r="B5" s="3">
        <v>2.871</v>
      </c>
      <c r="C5" s="2">
        <f t="shared" si="0"/>
        <v>18.706020328381548</v>
      </c>
    </row>
    <row r="6" spans="1:3">
      <c r="A6" s="3" t="s">
        <v>6</v>
      </c>
      <c r="B6" s="3">
        <v>2.2639999999999998</v>
      </c>
      <c r="C6" s="2">
        <f t="shared" si="0"/>
        <v>14.751107636174092</v>
      </c>
    </row>
    <row r="7" spans="1:3">
      <c r="C7" s="2">
        <f>SUM(C3:C6)</f>
        <v>99.999999999999986</v>
      </c>
    </row>
    <row r="9" spans="1:3">
      <c r="A9" s="3" t="s">
        <v>7</v>
      </c>
      <c r="B9" s="3" t="s">
        <v>8</v>
      </c>
    </row>
    <row r="10" spans="1:3">
      <c r="A10" s="3"/>
      <c r="B10" s="3" t="s">
        <v>2</v>
      </c>
      <c r="C10" s="4" t="s">
        <v>9</v>
      </c>
    </row>
    <row r="11" spans="1:3">
      <c r="A11" s="3" t="s">
        <v>3</v>
      </c>
      <c r="B11" s="3">
        <v>2.323</v>
      </c>
      <c r="C11" s="2">
        <f>100*B11/SUM(B$11:B$14)</f>
        <v>15.015189709779586</v>
      </c>
    </row>
    <row r="12" spans="1:3">
      <c r="A12" s="3" t="s">
        <v>4</v>
      </c>
      <c r="B12" s="3">
        <v>7.899</v>
      </c>
      <c r="C12" s="2">
        <f t="shared" ref="C12:C14" si="1">100*B12/SUM(B$11:B$14)</f>
        <v>51.056815978281946</v>
      </c>
    </row>
    <row r="13" spans="1:3">
      <c r="A13" s="3" t="s">
        <v>5</v>
      </c>
      <c r="B13" s="3">
        <v>2.9180000000000001</v>
      </c>
      <c r="C13" s="2">
        <f t="shared" si="1"/>
        <v>18.861094951845388</v>
      </c>
    </row>
    <row r="14" spans="1:3">
      <c r="A14" s="3" t="s">
        <v>6</v>
      </c>
      <c r="B14" s="3">
        <v>2.331</v>
      </c>
      <c r="C14" s="2">
        <f t="shared" si="1"/>
        <v>15.066899360093077</v>
      </c>
    </row>
    <row r="15" spans="1:3">
      <c r="C15" s="2">
        <f>SUM(C11:C14)</f>
        <v>100</v>
      </c>
    </row>
    <row r="17" spans="1:3">
      <c r="A17" s="3" t="s">
        <v>10</v>
      </c>
      <c r="B17" s="3" t="s">
        <v>11</v>
      </c>
    </row>
    <row r="18" spans="1:3">
      <c r="A18" s="3"/>
      <c r="B18" s="3" t="s">
        <v>2</v>
      </c>
      <c r="C18" s="4" t="s">
        <v>9</v>
      </c>
    </row>
    <row r="19" spans="1:3">
      <c r="A19" s="3" t="s">
        <v>3</v>
      </c>
      <c r="B19" s="3">
        <v>2.2850000000000001</v>
      </c>
      <c r="C19" s="2">
        <f>100*B19/SUM(B$19:B$22)</f>
        <v>14.229667455473907</v>
      </c>
    </row>
    <row r="20" spans="1:3">
      <c r="A20" s="3" t="s">
        <v>4</v>
      </c>
      <c r="B20" s="3">
        <v>8.8490000000000002</v>
      </c>
      <c r="C20" s="2">
        <f t="shared" ref="C20:C22" si="2">100*B20/SUM(B$19:B$22)</f>
        <v>55.106488977456721</v>
      </c>
    </row>
    <row r="21" spans="1:3">
      <c r="A21" s="3" t="s">
        <v>5</v>
      </c>
      <c r="B21" s="3">
        <v>2.706</v>
      </c>
      <c r="C21" s="2">
        <f t="shared" si="2"/>
        <v>16.851413625607176</v>
      </c>
    </row>
    <row r="22" spans="1:3">
      <c r="A22" s="3" t="s">
        <v>6</v>
      </c>
      <c r="B22" s="3">
        <v>2.218</v>
      </c>
      <c r="C22" s="2">
        <f t="shared" si="2"/>
        <v>13.8124299414622</v>
      </c>
    </row>
    <row r="23" spans="1:3">
      <c r="C23" s="2">
        <f>SUM(C19:C22)</f>
        <v>100</v>
      </c>
    </row>
    <row r="25" spans="1:3">
      <c r="A25" s="3" t="s">
        <v>12</v>
      </c>
      <c r="B25" s="3" t="s">
        <v>13</v>
      </c>
    </row>
    <row r="26" spans="1:3">
      <c r="A26" s="3"/>
      <c r="B26" s="3" t="s">
        <v>2</v>
      </c>
      <c r="C26" s="4" t="s">
        <v>9</v>
      </c>
    </row>
    <row r="27" spans="1:3">
      <c r="A27" s="3" t="s">
        <v>3</v>
      </c>
      <c r="B27" s="3">
        <v>2.331</v>
      </c>
      <c r="C27" s="2">
        <f>100*B27/SUM(B$27:B$30)</f>
        <v>13.968120805369129</v>
      </c>
    </row>
    <row r="28" spans="1:3">
      <c r="A28" s="3" t="s">
        <v>4</v>
      </c>
      <c r="B28" s="3">
        <v>9.0540000000000003</v>
      </c>
      <c r="C28" s="2">
        <f t="shared" ref="C28:C30" si="3">100*B28/SUM(B$27:B$30)</f>
        <v>54.254554170661557</v>
      </c>
    </row>
    <row r="29" spans="1:3">
      <c r="A29" s="3" t="s">
        <v>5</v>
      </c>
      <c r="B29" s="3">
        <v>2.8959999999999999</v>
      </c>
      <c r="C29" s="2">
        <f t="shared" si="3"/>
        <v>17.35378715244487</v>
      </c>
    </row>
    <row r="30" spans="1:3">
      <c r="A30" s="3" t="s">
        <v>6</v>
      </c>
      <c r="B30" s="3">
        <v>2.407</v>
      </c>
      <c r="C30" s="2">
        <f t="shared" si="3"/>
        <v>14.423537871524449</v>
      </c>
    </row>
    <row r="31" spans="1:3">
      <c r="C31" s="2">
        <f>SUM(C27:C30)</f>
        <v>100</v>
      </c>
    </row>
    <row r="33" spans="1:7" s="1" customFormat="1">
      <c r="B33" s="5" t="s">
        <v>14</v>
      </c>
      <c r="C33" s="5" t="s">
        <v>15</v>
      </c>
      <c r="D33" s="5" t="s">
        <v>16</v>
      </c>
      <c r="E33" s="5" t="s">
        <v>17</v>
      </c>
      <c r="F33" s="4" t="s">
        <v>19</v>
      </c>
      <c r="G33" s="5" t="s">
        <v>18</v>
      </c>
    </row>
    <row r="34" spans="1:7" s="1" customFormat="1">
      <c r="A34" s="3" t="s">
        <v>3</v>
      </c>
      <c r="B34" s="2">
        <f>C3</f>
        <v>15.037789940057335</v>
      </c>
      <c r="C34" s="2">
        <f>C11</f>
        <v>15.015189709779586</v>
      </c>
      <c r="D34" s="2">
        <f>C19</f>
        <v>14.229667455473907</v>
      </c>
      <c r="E34" s="2">
        <f>C27</f>
        <v>13.968120805369129</v>
      </c>
      <c r="F34" s="6">
        <f>AVERAGE(B34:E34)</f>
        <v>14.562691977669989</v>
      </c>
      <c r="G34" s="3">
        <v>11</v>
      </c>
    </row>
    <row r="35" spans="1:7" s="1" customFormat="1">
      <c r="A35" s="3" t="s">
        <v>4</v>
      </c>
      <c r="B35" s="2">
        <f t="shared" ref="B35:B37" si="4">C4</f>
        <v>51.505082095387017</v>
      </c>
      <c r="C35" s="2">
        <f t="shared" ref="C35:C37" si="5">C12</f>
        <v>51.056815978281946</v>
      </c>
      <c r="D35" s="2">
        <f t="shared" ref="D35:D37" si="6">C20</f>
        <v>55.106488977456721</v>
      </c>
      <c r="E35" s="2">
        <f t="shared" ref="E35:E37" si="7">C28</f>
        <v>54.254554170661557</v>
      </c>
      <c r="F35" s="6">
        <f t="shared" ref="F35:F37" si="8">AVERAGE(B35:E35)</f>
        <v>52.980735305446814</v>
      </c>
      <c r="G35" s="3">
        <v>63</v>
      </c>
    </row>
    <row r="36" spans="1:7" s="1" customFormat="1">
      <c r="A36" s="3" t="s">
        <v>5</v>
      </c>
      <c r="B36" s="2">
        <f t="shared" si="4"/>
        <v>18.706020328381548</v>
      </c>
      <c r="C36" s="2">
        <f t="shared" si="5"/>
        <v>18.861094951845388</v>
      </c>
      <c r="D36" s="2">
        <f t="shared" si="6"/>
        <v>16.851413625607176</v>
      </c>
      <c r="E36" s="2">
        <f t="shared" si="7"/>
        <v>17.35378715244487</v>
      </c>
      <c r="F36" s="6">
        <f t="shared" si="8"/>
        <v>17.943079014569744</v>
      </c>
      <c r="G36" s="3">
        <v>22</v>
      </c>
    </row>
    <row r="37" spans="1:7" s="1" customFormat="1">
      <c r="A37" s="3" t="s">
        <v>6</v>
      </c>
      <c r="B37" s="2">
        <f t="shared" si="4"/>
        <v>14.751107636174092</v>
      </c>
      <c r="C37" s="2">
        <f t="shared" si="5"/>
        <v>15.066899360093077</v>
      </c>
      <c r="D37" s="2">
        <f t="shared" si="6"/>
        <v>13.8124299414622</v>
      </c>
      <c r="E37" s="2">
        <f t="shared" si="7"/>
        <v>14.423537871524449</v>
      </c>
      <c r="F37" s="6">
        <f t="shared" si="8"/>
        <v>14.513493702313454</v>
      </c>
      <c r="G37" s="3">
        <v>4</v>
      </c>
    </row>
    <row r="38" spans="1:7">
      <c r="B38" s="2">
        <f>SUM(B34:B37)</f>
        <v>99.999999999999986</v>
      </c>
      <c r="C38" s="2">
        <f t="shared" ref="C38:G38" si="9">SUM(C34:C37)</f>
        <v>100</v>
      </c>
      <c r="D38" s="2">
        <f t="shared" si="9"/>
        <v>100</v>
      </c>
      <c r="E38" s="2">
        <f t="shared" si="9"/>
        <v>100</v>
      </c>
      <c r="F38" s="2">
        <f t="shared" si="9"/>
        <v>100</v>
      </c>
      <c r="G38" s="2">
        <f t="shared" si="9"/>
        <v>100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Kimoto</dc:creator>
  <cp:lastModifiedBy>carmenf</cp:lastModifiedBy>
  <dcterms:created xsi:type="dcterms:W3CDTF">2019-01-16T09:54:33Z</dcterms:created>
  <dcterms:modified xsi:type="dcterms:W3CDTF">2019-12-12T06:02:37Z</dcterms:modified>
</cp:coreProperties>
</file>