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cuments\GitHub\nswo-mse\inst\"/>
    </mc:Choice>
  </mc:AlternateContent>
  <bookViews>
    <workbookView xWindow="-120" yWindow="-120" windowWidth="29040" windowHeight="15840" tabRatio="578"/>
  </bookViews>
  <sheets>
    <sheet name="Data" sheetId="1" r:id="rId1"/>
    <sheet name="Indices" sheetId="3" r:id="rId2"/>
    <sheet name="Catches" sheetId="2" r:id="rId3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5" i="3" l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23" i="3"/>
  <c r="A22" i="3" s="1"/>
  <c r="A21" i="3" s="1"/>
  <c r="A20" i="3" s="1"/>
  <c r="A19" i="3" s="1"/>
  <c r="A11" i="3"/>
  <c r="A10" i="3" s="1"/>
  <c r="O69" i="2" l="1"/>
  <c r="O68" i="2"/>
  <c r="O67" i="2"/>
  <c r="O66" i="2"/>
  <c r="O65" i="2"/>
  <c r="O64" i="2"/>
  <c r="O63" i="2"/>
  <c r="O62" i="2"/>
  <c r="O61" i="2"/>
  <c r="O60" i="2"/>
  <c r="O59" i="2"/>
  <c r="O58" i="2"/>
  <c r="O57" i="2"/>
  <c r="O56" i="2"/>
  <c r="O55" i="2"/>
  <c r="O54" i="2"/>
  <c r="O53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O2" i="2"/>
</calcChain>
</file>

<file path=xl/sharedStrings.xml><?xml version="1.0" encoding="utf-8"?>
<sst xmlns="http://schemas.openxmlformats.org/spreadsheetml/2006/main" count="373" uniqueCount="233">
  <si>
    <t>Name</t>
  </si>
  <si>
    <t>Data</t>
  </si>
  <si>
    <t>Common Name</t>
  </si>
  <si>
    <t>Species</t>
  </si>
  <si>
    <t>Region</t>
  </si>
  <si>
    <t>Last Historical Year</t>
  </si>
  <si>
    <t>Previous TAC</t>
  </si>
  <si>
    <t>Units</t>
  </si>
  <si>
    <t>nareas</t>
  </si>
  <si>
    <t>Biology</t>
  </si>
  <si>
    <t>Maximum age</t>
  </si>
  <si>
    <t>M</t>
  </si>
  <si>
    <t>CV M</t>
  </si>
  <si>
    <t>Von Bertalanffy Linf parameter</t>
  </si>
  <si>
    <t>CV von B. Linf parameter</t>
  </si>
  <si>
    <t>Von Bertalanffy K parameter</t>
  </si>
  <si>
    <t>CV von B. K parameter</t>
  </si>
  <si>
    <t>Von Bertalanffy t0 parameter</t>
  </si>
  <si>
    <t>CV von B. t0 parameter</t>
  </si>
  <si>
    <t>Length-weight parameter a</t>
  </si>
  <si>
    <t>CV Length-weight parameter a</t>
  </si>
  <si>
    <t>Length-weight parameter b</t>
  </si>
  <si>
    <t>CV Length-weight parameter b</t>
  </si>
  <si>
    <t>Steepness</t>
  </si>
  <si>
    <t>CV Steepness</t>
  </si>
  <si>
    <t>sigmaR</t>
  </si>
  <si>
    <t>CV sigmaR</t>
  </si>
  <si>
    <t>Length at 50% maturity</t>
  </si>
  <si>
    <t>CV Length at 50% maturity</t>
  </si>
  <si>
    <t>Length at 95% maturity</t>
  </si>
  <si>
    <t>Selectivity</t>
  </si>
  <si>
    <t>Length at first capture</t>
  </si>
  <si>
    <t>CV Length at first capture</t>
  </si>
  <si>
    <t>Length at full selection</t>
  </si>
  <si>
    <t>CV Length at full selection</t>
  </si>
  <si>
    <t>Vulnerability at asymptotic length</t>
  </si>
  <si>
    <t>Time-Series</t>
  </si>
  <si>
    <t>Year</t>
  </si>
  <si>
    <t>Catch</t>
  </si>
  <si>
    <t>CV Catch</t>
  </si>
  <si>
    <t>Effort</t>
  </si>
  <si>
    <t>CV Effort</t>
  </si>
  <si>
    <t>Abundance index</t>
  </si>
  <si>
    <t>CV Abundance index</t>
  </si>
  <si>
    <t>Recruitment index</t>
  </si>
  <si>
    <t>CV Recruitment index</t>
  </si>
  <si>
    <t>Mean length</t>
  </si>
  <si>
    <t>Modal length (Lc)</t>
  </si>
  <si>
    <t>Mean length above Lc</t>
  </si>
  <si>
    <t>Catch-at-Age</t>
  </si>
  <si>
    <t>Vuln CAA</t>
  </si>
  <si>
    <t>CAA</t>
  </si>
  <si>
    <t>Catch-at-Length</t>
  </si>
  <si>
    <t>Vuln CAL</t>
  </si>
  <si>
    <t>Reference</t>
  </si>
  <si>
    <t>Current stock depletion</t>
  </si>
  <si>
    <t>CV current stock depletion</t>
  </si>
  <si>
    <t>Current stock abundance</t>
  </si>
  <si>
    <t>CV current stock abundance</t>
  </si>
  <si>
    <t>Current spawning abundance</t>
  </si>
  <si>
    <t>CV current spawning abundance</t>
  </si>
  <si>
    <t>FMSY/M</t>
  </si>
  <si>
    <t>CV FMSY/M</t>
  </si>
  <si>
    <t>BMSY/B0</t>
  </si>
  <si>
    <t>CV BMSY/B0</t>
  </si>
  <si>
    <t>Catch Reference</t>
  </si>
  <si>
    <t>CV Catch Reference</t>
  </si>
  <si>
    <t>Biomass Reference</t>
  </si>
  <si>
    <t>CV Biomass Reference</t>
  </si>
  <si>
    <t>Index Reference</t>
  </si>
  <si>
    <t>CV Index Reference</t>
  </si>
  <si>
    <t>Duration t</t>
  </si>
  <si>
    <t>Average catch over time t</t>
  </si>
  <si>
    <t>CV Average catch over time t</t>
  </si>
  <si>
    <t>Depletion over time t</t>
  </si>
  <si>
    <t>CV Depletion over time t</t>
  </si>
  <si>
    <t>Reference OFL</t>
  </si>
  <si>
    <t>Reference OFL type</t>
  </si>
  <si>
    <t>CV of length-at-age</t>
  </si>
  <si>
    <t>Previous TAE</t>
  </si>
  <si>
    <t>Swordfish</t>
  </si>
  <si>
    <t>North Atlantic</t>
  </si>
  <si>
    <t>Xiphias gladius</t>
  </si>
  <si>
    <t>#_SPN_1</t>
  </si>
  <si>
    <t>US_2</t>
  </si>
  <si>
    <t>CAN_ERLY_5</t>
  </si>
  <si>
    <t>CAN_LATE_4</t>
  </si>
  <si>
    <t>JPN_ERLY_5</t>
  </si>
  <si>
    <t>JPN_MID_6</t>
  </si>
  <si>
    <t>JPN_LATE_7</t>
  </si>
  <si>
    <t>PORT_8</t>
  </si>
  <si>
    <t>CHIN-TAI_9</t>
  </si>
  <si>
    <t>MOR_10</t>
  </si>
  <si>
    <t>OTH_11</t>
  </si>
  <si>
    <t>year</t>
  </si>
  <si>
    <t>seas</t>
  </si>
  <si>
    <t xml:space="preserve">#_1 </t>
  </si>
  <si>
    <t xml:space="preserve">#_2 </t>
  </si>
  <si>
    <t xml:space="preserve">#_3 </t>
  </si>
  <si>
    <t xml:space="preserve">#_4 </t>
  </si>
  <si>
    <t xml:space="preserve">#_5 </t>
  </si>
  <si>
    <t xml:space="preserve">#_6 </t>
  </si>
  <si>
    <t xml:space="preserve">#_7 </t>
  </si>
  <si>
    <t xml:space="preserve">#_8 </t>
  </si>
  <si>
    <t xml:space="preserve">#_9 </t>
  </si>
  <si>
    <t>#_10</t>
  </si>
  <si>
    <t>#_11</t>
  </si>
  <si>
    <t>#_12</t>
  </si>
  <si>
    <t>#_13</t>
  </si>
  <si>
    <t>#_14</t>
  </si>
  <si>
    <t>#_15</t>
  </si>
  <si>
    <t>#_16</t>
  </si>
  <si>
    <t>#_17</t>
  </si>
  <si>
    <t>#_18</t>
  </si>
  <si>
    <t>#_19</t>
  </si>
  <si>
    <t>#_20</t>
  </si>
  <si>
    <t>#_21</t>
  </si>
  <si>
    <t>#_22</t>
  </si>
  <si>
    <t>#_23</t>
  </si>
  <si>
    <t>#_24</t>
  </si>
  <si>
    <t>#_25</t>
  </si>
  <si>
    <t>#_26</t>
  </si>
  <si>
    <t>#_27</t>
  </si>
  <si>
    <t>#_28</t>
  </si>
  <si>
    <t>#_29</t>
  </si>
  <si>
    <t>#_30</t>
  </si>
  <si>
    <t>#_31</t>
  </si>
  <si>
    <t>#_32</t>
  </si>
  <si>
    <t>#_33</t>
  </si>
  <si>
    <t>#_34</t>
  </si>
  <si>
    <t>#_35</t>
  </si>
  <si>
    <t>#_36</t>
  </si>
  <si>
    <t>#_37</t>
  </si>
  <si>
    <t>#_38</t>
  </si>
  <si>
    <t>#_39</t>
  </si>
  <si>
    <t>#_40</t>
  </si>
  <si>
    <t>#_41</t>
  </si>
  <si>
    <t>#_42</t>
  </si>
  <si>
    <t>#_43</t>
  </si>
  <si>
    <t>#_44</t>
  </si>
  <si>
    <t>#_45</t>
  </si>
  <si>
    <t>#_46</t>
  </si>
  <si>
    <t>#_47</t>
  </si>
  <si>
    <t>#_48</t>
  </si>
  <si>
    <t>#_49</t>
  </si>
  <si>
    <t>#_50</t>
  </si>
  <si>
    <t>#_51</t>
  </si>
  <si>
    <t>#_52</t>
  </si>
  <si>
    <t>#_53</t>
  </si>
  <si>
    <t>#_54</t>
  </si>
  <si>
    <t>#_55</t>
  </si>
  <si>
    <t>#_56</t>
  </si>
  <si>
    <t>#_57</t>
  </si>
  <si>
    <t>#_58</t>
  </si>
  <si>
    <t>#_59</t>
  </si>
  <si>
    <t>#_60</t>
  </si>
  <si>
    <t>#_61</t>
  </si>
  <si>
    <t>#_62</t>
  </si>
  <si>
    <t>#_63</t>
  </si>
  <si>
    <t>#_64</t>
  </si>
  <si>
    <t>#_65</t>
  </si>
  <si>
    <t>#_66</t>
  </si>
  <si>
    <t>#_67</t>
  </si>
  <si>
    <t>#_68</t>
  </si>
  <si>
    <t/>
  </si>
  <si>
    <t>series</t>
  </si>
  <si>
    <t>Canada LL old</t>
  </si>
  <si>
    <t>Canada LL smooth</t>
  </si>
  <si>
    <t>Canada LL Revised</t>
  </si>
  <si>
    <t>EU-Portugal LL</t>
  </si>
  <si>
    <t>EU-Spain LL</t>
  </si>
  <si>
    <t>EU-Spain LL - Age 1</t>
  </si>
  <si>
    <t>EU-Spain LL - Age 2</t>
  </si>
  <si>
    <t>EU-Spain LL - Age 3</t>
  </si>
  <si>
    <t>EU-Spain LL - Age 4</t>
  </si>
  <si>
    <t>EU-Spain LL - Age 5+</t>
  </si>
  <si>
    <t>Japan LL historic</t>
  </si>
  <si>
    <t>Japan LL time 2</t>
  </si>
  <si>
    <t>Japan LL time 3</t>
  </si>
  <si>
    <t>USA LL Revised</t>
  </si>
  <si>
    <t>USA Larval</t>
  </si>
  <si>
    <t>Morocco LL</t>
  </si>
  <si>
    <t>Chinese Taipei LL time 1</t>
  </si>
  <si>
    <t>Chinese Taipei LL time 2</t>
  </si>
  <si>
    <t>Chinese Taipei LL time 3</t>
  </si>
  <si>
    <t>Combined - Base case</t>
  </si>
  <si>
    <t>Use in 2017 stock assessment</t>
    <phoneticPr fontId="2"/>
  </si>
  <si>
    <t>NO</t>
  </si>
  <si>
    <t>YES</t>
  </si>
  <si>
    <t>age</t>
  </si>
  <si>
    <t xml:space="preserve"> </t>
  </si>
  <si>
    <t>5+</t>
  </si>
  <si>
    <t>units of index</t>
  </si>
  <si>
    <t>count</t>
  </si>
  <si>
    <t>weight</t>
  </si>
  <si>
    <t>area</t>
  </si>
  <si>
    <t>NW ATL</t>
  </si>
  <si>
    <t>NE Atl</t>
  </si>
  <si>
    <t>Northwest Atlantic</t>
  </si>
  <si>
    <t>Gulf of Mexico</t>
  </si>
  <si>
    <t>SE Atl off Morocco</t>
  </si>
  <si>
    <t>method</t>
  </si>
  <si>
    <t>GLMM</t>
  </si>
  <si>
    <t>GAM-NB</t>
  </si>
  <si>
    <t>GLMM - lognormal</t>
  </si>
  <si>
    <t>GLM – lognormal</t>
  </si>
  <si>
    <t>GLM-NB</t>
  </si>
  <si>
    <t>GLM-ZIB</t>
  </si>
  <si>
    <t>GLM-lognormal</t>
  </si>
  <si>
    <t>GLM-lognormal(+const)</t>
  </si>
  <si>
    <t>GLM-delta-lognormal</t>
  </si>
  <si>
    <t>time of the year</t>
  </si>
  <si>
    <t>Mar to Dec</t>
  </si>
  <si>
    <t>All months</t>
  </si>
  <si>
    <t xml:space="preserve"> All quarters</t>
  </si>
  <si>
    <t>April-May</t>
  </si>
  <si>
    <t>source</t>
  </si>
  <si>
    <t>SCRS/2013/059</t>
  </si>
  <si>
    <t>SCRS/2017/064</t>
  </si>
  <si>
    <t>SCRS/2017/064_rev</t>
  </si>
  <si>
    <t>SCRS/2017/053</t>
  </si>
  <si>
    <t>SCRS/2017/105</t>
  </si>
  <si>
    <t>SCRS/2017/107</t>
  </si>
  <si>
    <t>SCRS/2017/075</t>
  </si>
  <si>
    <t>SCRS/2017/075_rev</t>
  </si>
  <si>
    <t>SCRS/2017/074</t>
  </si>
  <si>
    <t>SCRS/2017/063</t>
  </si>
  <si>
    <t>SCRS/2017/144</t>
  </si>
  <si>
    <t>SCRS/2017/137</t>
  </si>
  <si>
    <t>Std. CPUE</t>
  </si>
  <si>
    <t>CV</t>
  </si>
  <si>
    <t>North Atlantic SWO</t>
  </si>
  <si>
    <t>metric 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</si>
</sst>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8"/>
      <name val="Times New Roman"/>
      <family val="1"/>
    </font>
    <font>
      <sz val="8"/>
      <name val="Calibri"/>
      <family val="2"/>
      <scheme val="minor"/>
    </font>
    <font>
      <b/>
      <i/>
      <sz val="9"/>
      <name val="Times New Roman"/>
      <family val="1"/>
    </font>
    <font>
      <sz val="10"/>
      <name val="Arial"/>
      <family val="2"/>
      <charset val="1"/>
    </font>
    <font>
      <b/>
      <sz val="9"/>
      <name val="Times New Roman"/>
      <family val="1"/>
    </font>
    <font>
      <sz val="8"/>
      <name val="Times New Roman"/>
      <family val="1"/>
    </font>
    <font>
      <sz val="8"/>
      <color theme="1"/>
      <name val="Times New Roman"/>
      <family val="1"/>
    </font>
    <font>
      <sz val="8"/>
      <color theme="1"/>
      <name val="Calibri"/>
      <family val="2"/>
      <scheme val="minor"/>
    </font>
    <font>
      <b/>
      <sz val="10"/>
      <name val="Times New Roman"/>
      <family val="1"/>
    </font>
    <font>
      <sz val="8"/>
      <color rgb="FF000000"/>
      <name val="Times New Roman"/>
      <family val="1"/>
      <charset val="1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CC"/>
      </patternFill>
    </fill>
    <fill>
      <patternFill patternType="solid">
        <fgColor rgb="FFFFFFFF"/>
        <bgColor rgb="FFFFFFCC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Border="0"/>
    <xf numFmtId="0" fontId="22" fillId="0" borderId="0"/>
    <xf numFmtId="0" fontId="18" fillId="0" borderId="0"/>
  </cellStyleXfs>
  <cellXfs count="62">
    <xf numFmtId="0" fontId="0" fillId="0" borderId="0" xfId="0"/>
    <xf numFmtId="0" fontId="16" fillId="0" borderId="0" xfId="0" applyFont="1"/>
    <xf numFmtId="0" fontId="0" fillId="33" borderId="0" xfId="0" applyFill="1"/>
    <xf numFmtId="0" fontId="19" fillId="34" borderId="10" xfId="42" applyFont="1" applyFill="1" applyBorder="1" applyAlignment="1">
      <alignment horizontal="center" vertical="center"/>
    </xf>
    <xf numFmtId="0" fontId="21" fillId="34" borderId="11" xfId="42" applyFont="1" applyFill="1" applyBorder="1" applyAlignment="1">
      <alignment horizontal="right"/>
    </xf>
    <xf numFmtId="0" fontId="21" fillId="34" borderId="14" xfId="44" applyFont="1" applyFill="1" applyBorder="1" applyAlignment="1">
      <alignment horizontal="right" wrapText="1"/>
    </xf>
    <xf numFmtId="0" fontId="21" fillId="34" borderId="14" xfId="42" applyFont="1" applyFill="1" applyBorder="1" applyAlignment="1">
      <alignment horizontal="right"/>
    </xf>
    <xf numFmtId="16" fontId="19" fillId="34" borderId="0" xfId="42" quotePrefix="1" applyNumberFormat="1" applyFont="1" applyFill="1" applyAlignment="1">
      <alignment horizontal="center"/>
    </xf>
    <xf numFmtId="0" fontId="19" fillId="34" borderId="0" xfId="42" applyFont="1" applyFill="1"/>
    <xf numFmtId="0" fontId="19" fillId="34" borderId="15" xfId="42" applyFont="1" applyFill="1" applyBorder="1"/>
    <xf numFmtId="0" fontId="21" fillId="34" borderId="16" xfId="42" applyFont="1" applyFill="1" applyBorder="1" applyAlignment="1">
      <alignment horizontal="right"/>
    </xf>
    <xf numFmtId="0" fontId="23" fillId="34" borderId="16" xfId="42" applyFont="1" applyFill="1" applyBorder="1" applyAlignment="1">
      <alignment horizontal="center"/>
    </xf>
    <xf numFmtId="0" fontId="19" fillId="0" borderId="10" xfId="42" applyFont="1" applyBorder="1" applyAlignment="1">
      <alignment horizontal="center" vertical="center"/>
    </xf>
    <xf numFmtId="0" fontId="19" fillId="34" borderId="17" xfId="42" applyFont="1" applyFill="1" applyBorder="1" applyAlignment="1">
      <alignment horizontal="center" vertical="center"/>
    </xf>
    <xf numFmtId="0" fontId="19" fillId="34" borderId="18" xfId="42" applyFont="1" applyFill="1" applyBorder="1" applyAlignment="1">
      <alignment horizontal="center" vertical="center"/>
    </xf>
    <xf numFmtId="0" fontId="23" fillId="34" borderId="18" xfId="42" applyFont="1" applyFill="1" applyBorder="1" applyAlignment="1">
      <alignment horizontal="center"/>
    </xf>
    <xf numFmtId="0" fontId="19" fillId="0" borderId="18" xfId="42" applyFont="1" applyBorder="1" applyAlignment="1">
      <alignment horizontal="center" vertical="center"/>
    </xf>
    <xf numFmtId="0" fontId="24" fillId="0" borderId="18" xfId="42" applyFont="1" applyBorder="1"/>
    <xf numFmtId="0" fontId="25" fillId="0" borderId="18" xfId="0" applyFont="1" applyBorder="1"/>
    <xf numFmtId="0" fontId="26" fillId="0" borderId="18" xfId="0" applyFont="1" applyBorder="1"/>
    <xf numFmtId="0" fontId="19" fillId="0" borderId="18" xfId="0" applyFont="1" applyBorder="1"/>
    <xf numFmtId="0" fontId="25" fillId="0" borderId="18" xfId="0" applyFont="1" applyBorder="1" applyAlignment="1">
      <alignment horizontal="right"/>
    </xf>
    <xf numFmtId="0" fontId="25" fillId="0" borderId="18" xfId="0" applyFont="1" applyBorder="1" applyAlignment="1">
      <alignment vertical="center"/>
    </xf>
    <xf numFmtId="0" fontId="27" fillId="34" borderId="18" xfId="42" applyFont="1" applyFill="1" applyBorder="1" applyAlignment="1">
      <alignment horizontal="center"/>
    </xf>
    <xf numFmtId="2" fontId="24" fillId="34" borderId="18" xfId="42" applyNumberFormat="1" applyFont="1" applyFill="1" applyBorder="1" applyAlignment="1">
      <alignment horizontal="center"/>
    </xf>
    <xf numFmtId="2" fontId="24" fillId="0" borderId="18" xfId="42" applyNumberFormat="1" applyFont="1" applyBorder="1" applyAlignment="1">
      <alignment horizontal="center"/>
    </xf>
    <xf numFmtId="164" fontId="25" fillId="0" borderId="18" xfId="0" applyNumberFormat="1" applyFont="1" applyBorder="1"/>
    <xf numFmtId="164" fontId="26" fillId="36" borderId="18" xfId="0" applyNumberFormat="1" applyFont="1" applyFill="1" applyBorder="1" applyAlignment="1">
      <alignment horizontal="center" vertical="center"/>
    </xf>
    <xf numFmtId="164" fontId="28" fillId="0" borderId="18" xfId="0" applyNumberFormat="1" applyFont="1" applyBorder="1"/>
    <xf numFmtId="165" fontId="25" fillId="0" borderId="18" xfId="0" applyNumberFormat="1" applyFont="1" applyBorder="1" applyAlignment="1">
      <alignment horizontal="center" vertical="center"/>
    </xf>
    <xf numFmtId="2" fontId="25" fillId="0" borderId="18" xfId="0" applyNumberFormat="1" applyFont="1" applyBorder="1" applyAlignment="1">
      <alignment horizontal="center" vertical="center"/>
    </xf>
    <xf numFmtId="2" fontId="24" fillId="34" borderId="18" xfId="42" applyNumberFormat="1" applyFont="1" applyFill="1" applyBorder="1" applyAlignment="1">
      <alignment horizontal="right"/>
    </xf>
    <xf numFmtId="0" fontId="24" fillId="0" borderId="18" xfId="42" applyFont="1" applyBorder="1" applyAlignment="1">
      <alignment horizontal="right"/>
    </xf>
    <xf numFmtId="164" fontId="24" fillId="0" borderId="18" xfId="42" applyNumberFormat="1" applyFont="1" applyBorder="1"/>
    <xf numFmtId="0" fontId="19" fillId="35" borderId="12" xfId="43" applyFont="1" applyFill="1" applyBorder="1" applyAlignment="1">
      <alignment horizontal="center"/>
    </xf>
    <xf numFmtId="0" fontId="19" fillId="34" borderId="12" xfId="42" applyFont="1" applyFill="1" applyBorder="1" applyAlignment="1">
      <alignment horizontal="center"/>
    </xf>
    <xf numFmtId="0" fontId="19" fillId="34" borderId="0" xfId="44" applyFont="1" applyFill="1" applyAlignment="1">
      <alignment horizontal="center" vertical="center" wrapText="1"/>
    </xf>
    <xf numFmtId="0" fontId="19" fillId="34" borderId="13" xfId="42" applyFont="1" applyFill="1" applyBorder="1" applyAlignment="1">
      <alignment horizontal="center"/>
    </xf>
    <xf numFmtId="0" fontId="19" fillId="34" borderId="12" xfId="43" applyFont="1" applyFill="1" applyBorder="1" applyAlignment="1">
      <alignment horizontal="center"/>
    </xf>
    <xf numFmtId="0" fontId="19" fillId="34" borderId="15" xfId="44" applyFont="1" applyFill="1" applyBorder="1" applyAlignment="1">
      <alignment horizontal="center" vertical="center" wrapText="1"/>
    </xf>
    <xf numFmtId="0" fontId="19" fillId="34" borderId="0" xfId="42" quotePrefix="1" applyFont="1" applyFill="1" applyAlignment="1">
      <alignment horizontal="center"/>
    </xf>
    <xf numFmtId="16" fontId="19" fillId="34" borderId="0" xfId="42" quotePrefix="1" applyNumberFormat="1" applyFont="1" applyFill="1" applyAlignment="1">
      <alignment horizontal="center"/>
    </xf>
    <xf numFmtId="16" fontId="19" fillId="34" borderId="0" xfId="42" applyNumberFormat="1" applyFont="1" applyFill="1" applyAlignment="1">
      <alignment horizontal="center"/>
    </xf>
    <xf numFmtId="16" fontId="19" fillId="34" borderId="0" xfId="43" applyNumberFormat="1" applyFont="1" applyFill="1" applyAlignment="1">
      <alignment horizontal="center"/>
    </xf>
    <xf numFmtId="0" fontId="19" fillId="34" borderId="0" xfId="42" applyFont="1" applyFill="1" applyAlignment="1">
      <alignment horizontal="center"/>
    </xf>
    <xf numFmtId="16" fontId="19" fillId="35" borderId="0" xfId="43" applyNumberFormat="1" applyFont="1" applyFill="1" applyAlignment="1">
      <alignment horizontal="center"/>
    </xf>
    <xf numFmtId="0" fontId="19" fillId="34" borderId="0" xfId="43" applyFont="1" applyFill="1" applyAlignment="1">
      <alignment horizontal="center" vertical="center"/>
    </xf>
    <xf numFmtId="0" fontId="19" fillId="34" borderId="0" xfId="42" applyFont="1" applyFill="1" applyAlignment="1">
      <alignment horizontal="center" vertical="center"/>
    </xf>
    <xf numFmtId="0" fontId="19" fillId="36" borderId="0" xfId="43" applyFont="1" applyFill="1" applyAlignment="1">
      <alignment horizontal="center" vertical="center"/>
    </xf>
    <xf numFmtId="0" fontId="19" fillId="35" borderId="0" xfId="43" applyFont="1" applyFill="1" applyAlignment="1">
      <alignment horizontal="center" vertical="center"/>
    </xf>
    <xf numFmtId="0" fontId="19" fillId="0" borderId="0" xfId="42" applyFont="1" applyAlignment="1">
      <alignment horizontal="center"/>
    </xf>
    <xf numFmtId="0" fontId="19" fillId="0" borderId="15" xfId="42" applyFont="1" applyBorder="1" applyAlignment="1">
      <alignment horizontal="center"/>
    </xf>
    <xf numFmtId="0" fontId="19" fillId="36" borderId="0" xfId="43" applyFont="1" applyFill="1" applyAlignment="1">
      <alignment horizontal="center"/>
    </xf>
    <xf numFmtId="0" fontId="19" fillId="35" borderId="0" xfId="43" applyFont="1" applyFill="1" applyAlignment="1">
      <alignment horizontal="center"/>
    </xf>
    <xf numFmtId="0" fontId="19" fillId="34" borderId="0" xfId="43" applyFont="1" applyFill="1" applyAlignment="1">
      <alignment horizontal="center"/>
    </xf>
    <xf numFmtId="0" fontId="19" fillId="34" borderId="0" xfId="42" applyFont="1" applyFill="1" applyAlignment="1">
      <alignment horizontal="center" wrapText="1"/>
    </xf>
    <xf numFmtId="0" fontId="19" fillId="36" borderId="0" xfId="43" applyFont="1" applyFill="1" applyAlignment="1">
      <alignment horizontal="center" wrapText="1"/>
    </xf>
    <xf numFmtId="0" fontId="19" fillId="34" borderId="0" xfId="43" applyFont="1" applyFill="1" applyAlignment="1">
      <alignment horizontal="center" wrapText="1"/>
    </xf>
    <xf numFmtId="0" fontId="19" fillId="35" borderId="0" xfId="43" applyFont="1" applyFill="1" applyAlignment="1">
      <alignment horizontal="center" wrapText="1"/>
    </xf>
    <xf numFmtId="0" fontId="19" fillId="34" borderId="10" xfId="42" applyFont="1" applyFill="1" applyBorder="1" applyAlignment="1">
      <alignment horizontal="center" vertical="center"/>
    </xf>
    <xf numFmtId="0" fontId="19" fillId="0" borderId="10" xfId="42" applyFont="1" applyBorder="1" applyAlignment="1">
      <alignment horizontal="center"/>
    </xf>
    <xf numFmtId="0" fontId="19" fillId="0" borderId="17" xfId="42" applyFont="1" applyBorder="1" applyAlignment="1">
      <alignment horizontal="center"/>
    </xf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ableStyleLight1" xfId="43"/>
    <cellStyle name="Title" xfId="1" builtinId="15" customBuiltin="1"/>
    <cellStyle name="Total" xfId="17" builtinId="25" customBuiltin="1"/>
    <cellStyle name="Warning Text" xfId="14" builtinId="11" customBuiltin="1"/>
    <cellStyle name="標準 2" xfId="42"/>
    <cellStyle name="標準 3" xfId="4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94"/>
  <sheetViews>
    <sheetView tabSelected="1" zoomScale="85" zoomScaleNormal="85" workbookViewId="0">
      <selection activeCell="D8" sqref="D8"/>
    </sheetView>
  </sheetViews>
  <sheetFormatPr defaultRowHeight="14.5" x14ac:dyDescent="0.35"/>
  <cols>
    <col min="1" max="1" width="31.7265625" bestFit="1" customWidth="1"/>
    <col min="2" max="2" width="14.26953125" bestFit="1" customWidth="1"/>
  </cols>
  <sheetData>
    <row r="1" spans="1:2" x14ac:dyDescent="0.35">
      <c r="A1" s="1" t="s">
        <v>0</v>
      </c>
      <c r="B1" s="1" t="s">
        <v>1</v>
      </c>
    </row>
    <row r="2" spans="1:2" x14ac:dyDescent="0.35">
      <c r="A2" t="s">
        <v>0</v>
      </c>
      <c r="B2" t="s">
        <v>231</v>
      </c>
    </row>
    <row r="3" spans="1:2" x14ac:dyDescent="0.35">
      <c r="A3" t="s">
        <v>2</v>
      </c>
      <c r="B3" t="s">
        <v>80</v>
      </c>
    </row>
    <row r="4" spans="1:2" x14ac:dyDescent="0.35">
      <c r="A4" t="s">
        <v>3</v>
      </c>
      <c r="B4" t="s">
        <v>82</v>
      </c>
    </row>
    <row r="5" spans="1:2" x14ac:dyDescent="0.35">
      <c r="A5" t="s">
        <v>4</v>
      </c>
      <c r="B5" t="s">
        <v>81</v>
      </c>
    </row>
    <row r="6" spans="1:2" x14ac:dyDescent="0.35">
      <c r="A6" t="s">
        <v>5</v>
      </c>
      <c r="B6">
        <v>2020</v>
      </c>
    </row>
    <row r="7" spans="1:2" x14ac:dyDescent="0.35">
      <c r="A7" t="s">
        <v>6</v>
      </c>
      <c r="B7">
        <v>13200</v>
      </c>
    </row>
    <row r="8" spans="1:2" x14ac:dyDescent="0.35">
      <c r="A8" t="s">
        <v>7</v>
      </c>
      <c r="B8" t="s">
        <v>232</v>
      </c>
    </row>
    <row r="9" spans="1:2" x14ac:dyDescent="0.35">
      <c r="A9" t="s">
        <v>79</v>
      </c>
    </row>
    <row r="10" spans="1:2" x14ac:dyDescent="0.35">
      <c r="A10" t="s">
        <v>8</v>
      </c>
    </row>
    <row r="12" spans="1:2" x14ac:dyDescent="0.35">
      <c r="A12" s="1" t="s">
        <v>9</v>
      </c>
    </row>
    <row r="13" spans="1:2" x14ac:dyDescent="0.35">
      <c r="A13" t="s">
        <v>10</v>
      </c>
      <c r="B13">
        <v>25</v>
      </c>
    </row>
    <row r="14" spans="1:2" x14ac:dyDescent="0.35">
      <c r="A14" t="s">
        <v>11</v>
      </c>
    </row>
    <row r="15" spans="1:2" x14ac:dyDescent="0.35">
      <c r="A15" t="s">
        <v>12</v>
      </c>
    </row>
    <row r="16" spans="1:2" x14ac:dyDescent="0.35">
      <c r="A16" t="s">
        <v>13</v>
      </c>
    </row>
    <row r="17" spans="1:1" x14ac:dyDescent="0.35">
      <c r="A17" t="s">
        <v>14</v>
      </c>
    </row>
    <row r="18" spans="1:1" x14ac:dyDescent="0.35">
      <c r="A18" t="s">
        <v>15</v>
      </c>
    </row>
    <row r="19" spans="1:1" x14ac:dyDescent="0.35">
      <c r="A19" t="s">
        <v>16</v>
      </c>
    </row>
    <row r="20" spans="1:1" x14ac:dyDescent="0.35">
      <c r="A20" t="s">
        <v>17</v>
      </c>
    </row>
    <row r="21" spans="1:1" x14ac:dyDescent="0.35">
      <c r="A21" t="s">
        <v>18</v>
      </c>
    </row>
    <row r="22" spans="1:1" x14ac:dyDescent="0.35">
      <c r="A22" t="s">
        <v>19</v>
      </c>
    </row>
    <row r="23" spans="1:1" x14ac:dyDescent="0.35">
      <c r="A23" t="s">
        <v>20</v>
      </c>
    </row>
    <row r="24" spans="1:1" x14ac:dyDescent="0.35">
      <c r="A24" t="s">
        <v>21</v>
      </c>
    </row>
    <row r="25" spans="1:1" x14ac:dyDescent="0.35">
      <c r="A25" t="s">
        <v>22</v>
      </c>
    </row>
    <row r="26" spans="1:1" x14ac:dyDescent="0.35">
      <c r="A26" t="s">
        <v>23</v>
      </c>
    </row>
    <row r="27" spans="1:1" x14ac:dyDescent="0.35">
      <c r="A27" t="s">
        <v>24</v>
      </c>
    </row>
    <row r="28" spans="1:1" x14ac:dyDescent="0.35">
      <c r="A28" t="s">
        <v>25</v>
      </c>
    </row>
    <row r="29" spans="1:1" x14ac:dyDescent="0.35">
      <c r="A29" t="s">
        <v>26</v>
      </c>
    </row>
    <row r="30" spans="1:1" x14ac:dyDescent="0.35">
      <c r="A30" t="s">
        <v>27</v>
      </c>
    </row>
    <row r="31" spans="1:1" x14ac:dyDescent="0.35">
      <c r="A31" t="s">
        <v>28</v>
      </c>
    </row>
    <row r="32" spans="1:1" x14ac:dyDescent="0.35">
      <c r="A32" t="s">
        <v>29</v>
      </c>
    </row>
    <row r="33" spans="1:72" x14ac:dyDescent="0.35">
      <c r="A33" t="s">
        <v>78</v>
      </c>
    </row>
    <row r="35" spans="1:72" x14ac:dyDescent="0.35">
      <c r="A35" s="1" t="s">
        <v>30</v>
      </c>
    </row>
    <row r="36" spans="1:72" x14ac:dyDescent="0.35">
      <c r="A36" t="s">
        <v>31</v>
      </c>
    </row>
    <row r="37" spans="1:72" x14ac:dyDescent="0.35">
      <c r="A37" t="s">
        <v>32</v>
      </c>
    </row>
    <row r="38" spans="1:72" x14ac:dyDescent="0.35">
      <c r="A38" t="s">
        <v>33</v>
      </c>
    </row>
    <row r="39" spans="1:72" x14ac:dyDescent="0.35">
      <c r="A39" t="s">
        <v>34</v>
      </c>
    </row>
    <row r="40" spans="1:72" x14ac:dyDescent="0.35">
      <c r="A40" t="s">
        <v>35</v>
      </c>
    </row>
    <row r="42" spans="1:72" x14ac:dyDescent="0.35">
      <c r="A42" s="1" t="s">
        <v>36</v>
      </c>
    </row>
    <row r="43" spans="1:72" x14ac:dyDescent="0.35">
      <c r="A43" t="s">
        <v>37</v>
      </c>
      <c r="B43">
        <v>1950</v>
      </c>
      <c r="C43">
        <v>1951</v>
      </c>
      <c r="D43">
        <v>1952</v>
      </c>
      <c r="E43">
        <v>1953</v>
      </c>
      <c r="F43">
        <v>1954</v>
      </c>
      <c r="G43">
        <v>1955</v>
      </c>
      <c r="H43">
        <v>1956</v>
      </c>
      <c r="I43">
        <v>1957</v>
      </c>
      <c r="J43">
        <v>1958</v>
      </c>
      <c r="K43">
        <v>1959</v>
      </c>
      <c r="L43">
        <v>1960</v>
      </c>
      <c r="M43">
        <v>1961</v>
      </c>
      <c r="N43">
        <v>1962</v>
      </c>
      <c r="O43">
        <v>1963</v>
      </c>
      <c r="P43">
        <v>1964</v>
      </c>
      <c r="Q43">
        <v>1965</v>
      </c>
      <c r="R43">
        <v>1966</v>
      </c>
      <c r="S43">
        <v>1967</v>
      </c>
      <c r="T43">
        <v>1968</v>
      </c>
      <c r="U43">
        <v>1969</v>
      </c>
      <c r="V43">
        <v>1970</v>
      </c>
      <c r="W43">
        <v>1971</v>
      </c>
      <c r="X43">
        <v>1972</v>
      </c>
      <c r="Y43">
        <v>1973</v>
      </c>
      <c r="Z43">
        <v>1974</v>
      </c>
      <c r="AA43">
        <v>1975</v>
      </c>
      <c r="AB43">
        <v>1976</v>
      </c>
      <c r="AC43">
        <v>1977</v>
      </c>
      <c r="AD43">
        <v>1978</v>
      </c>
      <c r="AE43">
        <v>1979</v>
      </c>
      <c r="AF43">
        <v>1980</v>
      </c>
      <c r="AG43">
        <v>1981</v>
      </c>
      <c r="AH43">
        <v>1982</v>
      </c>
      <c r="AI43">
        <v>1983</v>
      </c>
      <c r="AJ43">
        <v>1984</v>
      </c>
      <c r="AK43">
        <v>1985</v>
      </c>
      <c r="AL43">
        <v>1986</v>
      </c>
      <c r="AM43">
        <v>1987</v>
      </c>
      <c r="AN43">
        <v>1988</v>
      </c>
      <c r="AO43">
        <v>1989</v>
      </c>
      <c r="AP43">
        <v>1990</v>
      </c>
      <c r="AQ43">
        <v>1991</v>
      </c>
      <c r="AR43">
        <v>1992</v>
      </c>
      <c r="AS43">
        <v>1993</v>
      </c>
      <c r="AT43">
        <v>1994</v>
      </c>
      <c r="AU43">
        <v>1995</v>
      </c>
      <c r="AV43">
        <v>1996</v>
      </c>
      <c r="AW43">
        <v>1997</v>
      </c>
      <c r="AX43">
        <v>1998</v>
      </c>
      <c r="AY43">
        <v>1999</v>
      </c>
      <c r="AZ43">
        <v>2000</v>
      </c>
      <c r="BA43">
        <v>2001</v>
      </c>
      <c r="BB43">
        <v>2002</v>
      </c>
      <c r="BC43">
        <v>2003</v>
      </c>
      <c r="BD43">
        <v>2004</v>
      </c>
      <c r="BE43">
        <v>2005</v>
      </c>
      <c r="BF43">
        <v>2006</v>
      </c>
      <c r="BG43">
        <v>2007</v>
      </c>
      <c r="BH43">
        <v>2008</v>
      </c>
      <c r="BI43">
        <v>2009</v>
      </c>
      <c r="BJ43">
        <v>2010</v>
      </c>
      <c r="BK43">
        <v>2011</v>
      </c>
      <c r="BL43">
        <v>2012</v>
      </c>
      <c r="BM43">
        <v>2013</v>
      </c>
      <c r="BN43">
        <v>2014</v>
      </c>
      <c r="BO43">
        <v>2015</v>
      </c>
      <c r="BP43">
        <v>2016</v>
      </c>
      <c r="BQ43">
        <v>2017</v>
      </c>
      <c r="BR43">
        <v>2018</v>
      </c>
      <c r="BS43">
        <v>2019</v>
      </c>
      <c r="BT43">
        <v>2020</v>
      </c>
    </row>
    <row r="44" spans="1:72" x14ac:dyDescent="0.35">
      <c r="A44" t="s">
        <v>38</v>
      </c>
      <c r="B44">
        <v>3646</v>
      </c>
      <c r="C44">
        <v>2581</v>
      </c>
      <c r="D44">
        <v>2993</v>
      </c>
      <c r="E44">
        <v>3303</v>
      </c>
      <c r="F44">
        <v>3034</v>
      </c>
      <c r="G44">
        <v>3502</v>
      </c>
      <c r="H44">
        <v>3358</v>
      </c>
      <c r="I44">
        <v>4578</v>
      </c>
      <c r="J44">
        <v>4904</v>
      </c>
      <c r="K44">
        <v>6232</v>
      </c>
      <c r="L44">
        <v>3828</v>
      </c>
      <c r="M44">
        <v>4381</v>
      </c>
      <c r="N44">
        <v>5342</v>
      </c>
      <c r="O44">
        <v>10190</v>
      </c>
      <c r="P44">
        <v>11258</v>
      </c>
      <c r="Q44">
        <v>8652</v>
      </c>
      <c r="R44">
        <v>9349</v>
      </c>
      <c r="S44">
        <v>9107</v>
      </c>
      <c r="T44">
        <v>9172</v>
      </c>
      <c r="U44">
        <v>9203</v>
      </c>
      <c r="V44">
        <v>9578</v>
      </c>
      <c r="W44">
        <v>5266</v>
      </c>
      <c r="X44">
        <v>4766</v>
      </c>
      <c r="Y44">
        <v>6074</v>
      </c>
      <c r="Z44">
        <v>6362</v>
      </c>
      <c r="AA44">
        <v>8839</v>
      </c>
      <c r="AB44">
        <v>6696</v>
      </c>
      <c r="AC44">
        <v>6409</v>
      </c>
      <c r="AD44">
        <v>11827</v>
      </c>
      <c r="AE44">
        <v>11937</v>
      </c>
      <c r="AF44">
        <v>13558</v>
      </c>
      <c r="AG44">
        <v>11197</v>
      </c>
      <c r="AH44">
        <v>13215</v>
      </c>
      <c r="AI44">
        <v>14562.67</v>
      </c>
      <c r="AJ44">
        <v>12832.67</v>
      </c>
      <c r="AK44">
        <v>14383</v>
      </c>
      <c r="AL44">
        <v>18486.400000000001</v>
      </c>
      <c r="AM44">
        <v>20238.32</v>
      </c>
      <c r="AN44">
        <v>19525.07</v>
      </c>
      <c r="AO44">
        <v>17261.330000000002</v>
      </c>
      <c r="AP44">
        <v>15672.1</v>
      </c>
      <c r="AQ44">
        <v>14933.7</v>
      </c>
      <c r="AR44">
        <v>15394</v>
      </c>
      <c r="AS44">
        <v>16737.830000000002</v>
      </c>
      <c r="AT44">
        <v>15501.26</v>
      </c>
      <c r="AU44">
        <v>17104.89</v>
      </c>
      <c r="AV44">
        <v>15221.72</v>
      </c>
      <c r="AW44">
        <v>13024.67</v>
      </c>
      <c r="AX44">
        <v>12329</v>
      </c>
      <c r="AY44">
        <v>11622.37</v>
      </c>
      <c r="AZ44">
        <v>11453.18</v>
      </c>
      <c r="BA44">
        <v>10011.049999999999</v>
      </c>
      <c r="BB44">
        <v>9654.1229999999996</v>
      </c>
      <c r="BC44">
        <v>11443.54</v>
      </c>
      <c r="BD44">
        <v>12071.14</v>
      </c>
      <c r="BE44">
        <v>12380.25</v>
      </c>
      <c r="BF44">
        <v>11528.46</v>
      </c>
      <c r="BG44">
        <v>12305.56</v>
      </c>
      <c r="BH44">
        <v>11102.32</v>
      </c>
      <c r="BI44">
        <v>12146.14</v>
      </c>
      <c r="BJ44">
        <v>11671.58</v>
      </c>
      <c r="BK44">
        <v>12709.12</v>
      </c>
      <c r="BL44">
        <v>13889.55</v>
      </c>
      <c r="BM44">
        <v>12078.35</v>
      </c>
      <c r="BN44">
        <v>10707.66</v>
      </c>
      <c r="BO44">
        <v>10752.08</v>
      </c>
      <c r="BP44">
        <v>10501.24</v>
      </c>
      <c r="BQ44">
        <v>10295.41</v>
      </c>
      <c r="BR44">
        <v>9025.1980000000003</v>
      </c>
      <c r="BS44">
        <v>10244.14</v>
      </c>
      <c r="BT44">
        <v>10476.290000000001</v>
      </c>
    </row>
    <row r="45" spans="1:72" x14ac:dyDescent="0.35">
      <c r="A45" t="s">
        <v>39</v>
      </c>
    </row>
    <row r="46" spans="1:72" x14ac:dyDescent="0.35">
      <c r="A46" t="s">
        <v>40</v>
      </c>
    </row>
    <row r="47" spans="1:72" x14ac:dyDescent="0.35">
      <c r="A47" t="s">
        <v>41</v>
      </c>
    </row>
    <row r="48" spans="1:72" x14ac:dyDescent="0.35">
      <c r="A48" t="s">
        <v>42</v>
      </c>
      <c r="O48">
        <v>1.318605</v>
      </c>
      <c r="P48">
        <v>1.095566</v>
      </c>
      <c r="Q48">
        <v>1.3647640000000001</v>
      </c>
      <c r="R48">
        <v>1.4400679999999999</v>
      </c>
      <c r="S48">
        <v>1.451918</v>
      </c>
      <c r="T48">
        <v>1.3074699999999999</v>
      </c>
      <c r="U48">
        <v>1.462831</v>
      </c>
      <c r="V48">
        <v>1.570438</v>
      </c>
      <c r="W48">
        <v>1.6033489999999999</v>
      </c>
      <c r="X48">
        <v>1.806775</v>
      </c>
      <c r="Y48">
        <v>2.2137259999999999</v>
      </c>
      <c r="Z48">
        <v>2.1853220000000002</v>
      </c>
      <c r="AA48">
        <v>1.1317090000000001</v>
      </c>
      <c r="AB48">
        <v>0.78999900000000001</v>
      </c>
      <c r="AC48">
        <v>0.93801400000000001</v>
      </c>
      <c r="AD48">
        <v>1.1304339999999999</v>
      </c>
      <c r="AE48">
        <v>1.404217</v>
      </c>
      <c r="AF48">
        <v>1.106725</v>
      </c>
      <c r="AG48">
        <v>1.242977</v>
      </c>
      <c r="AH48">
        <v>1.1995100000000001</v>
      </c>
      <c r="AI48">
        <v>0.93693400000000004</v>
      </c>
      <c r="AJ48">
        <v>0.97287800000000002</v>
      </c>
      <c r="AK48">
        <v>1.1170040000000001</v>
      </c>
      <c r="AL48">
        <v>0.78548099999999998</v>
      </c>
      <c r="AM48">
        <v>1.132409</v>
      </c>
      <c r="AN48">
        <v>1.185713</v>
      </c>
      <c r="AO48">
        <v>1.130803</v>
      </c>
      <c r="AP48">
        <v>1.095024</v>
      </c>
      <c r="AQ48">
        <v>0.92360699999999996</v>
      </c>
      <c r="AR48">
        <v>0.825519</v>
      </c>
      <c r="AS48">
        <v>0.75577000000000005</v>
      </c>
      <c r="AT48">
        <v>0.69422200000000001</v>
      </c>
      <c r="AU48">
        <v>0.67335599999999995</v>
      </c>
      <c r="AV48">
        <v>0.53945299999999996</v>
      </c>
      <c r="AW48">
        <v>0.555423</v>
      </c>
      <c r="AX48">
        <v>0.66369199999999995</v>
      </c>
      <c r="AY48">
        <v>0.67728200000000005</v>
      </c>
      <c r="AZ48">
        <v>0.83263200000000004</v>
      </c>
      <c r="BA48">
        <v>0.85589599999999999</v>
      </c>
      <c r="BB48">
        <v>0.85714199999999996</v>
      </c>
      <c r="BC48">
        <v>0.92622800000000005</v>
      </c>
      <c r="BD48">
        <v>0.85211800000000004</v>
      </c>
      <c r="BE48">
        <v>0.81701199999999996</v>
      </c>
      <c r="BF48">
        <v>0.79630199999999995</v>
      </c>
      <c r="BG48">
        <v>0.88217199999999996</v>
      </c>
      <c r="BH48">
        <v>0.95416999999999996</v>
      </c>
      <c r="BI48">
        <v>0.52909300000000004</v>
      </c>
      <c r="BJ48">
        <v>0.601464</v>
      </c>
      <c r="BK48">
        <v>0.73446999999999996</v>
      </c>
      <c r="BL48">
        <v>0.78979100000000002</v>
      </c>
      <c r="BM48">
        <v>0.668956</v>
      </c>
      <c r="BN48">
        <v>0.67196999999999996</v>
      </c>
      <c r="BO48">
        <v>0.58223199999999997</v>
      </c>
      <c r="BP48">
        <v>0.51405500000000004</v>
      </c>
      <c r="BQ48">
        <v>0.53784900000000002</v>
      </c>
      <c r="BR48">
        <v>0.71787100000000004</v>
      </c>
      <c r="BS48">
        <v>0.62986600000000004</v>
      </c>
      <c r="BT48">
        <v>0.81972599999999995</v>
      </c>
    </row>
    <row r="49" spans="1:72" x14ac:dyDescent="0.35">
      <c r="A49" t="s">
        <v>43</v>
      </c>
      <c r="O49">
        <v>0.193408</v>
      </c>
      <c r="P49">
        <v>0.173876</v>
      </c>
      <c r="Q49">
        <v>0.16528699999999999</v>
      </c>
      <c r="R49">
        <v>0.17680499999999999</v>
      </c>
      <c r="S49">
        <v>0.18978600000000001</v>
      </c>
      <c r="T49">
        <v>0.22298200000000001</v>
      </c>
      <c r="U49">
        <v>0.21712699999999999</v>
      </c>
      <c r="V49">
        <v>0.196634</v>
      </c>
      <c r="W49">
        <v>0.33768900000000002</v>
      </c>
      <c r="X49">
        <v>0.42393700000000001</v>
      </c>
      <c r="Y49">
        <v>0.38085200000000002</v>
      </c>
      <c r="Z49">
        <v>0.37507299999999999</v>
      </c>
      <c r="AA49">
        <v>0.67568300000000003</v>
      </c>
      <c r="AB49">
        <v>0.77260799999999996</v>
      </c>
      <c r="AC49">
        <v>0.735344</v>
      </c>
      <c r="AD49">
        <v>0.68344400000000005</v>
      </c>
      <c r="AE49">
        <v>0.56341600000000003</v>
      </c>
      <c r="AF49">
        <v>0.39146599999999998</v>
      </c>
      <c r="AG49">
        <v>0.28649999999999998</v>
      </c>
      <c r="AH49">
        <v>0.29055500000000001</v>
      </c>
      <c r="AI49">
        <v>0.23680399999999999</v>
      </c>
      <c r="AJ49">
        <v>0.26367099999999999</v>
      </c>
      <c r="AK49">
        <v>0.244559</v>
      </c>
      <c r="AL49">
        <v>0.197792</v>
      </c>
      <c r="AM49">
        <v>0.172762</v>
      </c>
      <c r="AN49">
        <v>0.15341199999999999</v>
      </c>
      <c r="AO49">
        <v>0.16728399999999999</v>
      </c>
      <c r="AP49">
        <v>0.148122</v>
      </c>
      <c r="AQ49">
        <v>0.15454200000000001</v>
      </c>
      <c r="AR49">
        <v>0.14265800000000001</v>
      </c>
      <c r="AS49">
        <v>0.148005</v>
      </c>
      <c r="AT49">
        <v>0.15285899999999999</v>
      </c>
      <c r="AU49">
        <v>0.14749599999999999</v>
      </c>
      <c r="AV49">
        <v>0.14938299999999999</v>
      </c>
      <c r="AW49">
        <v>0.141212</v>
      </c>
      <c r="AX49">
        <v>0.14117399999999999</v>
      </c>
      <c r="AY49">
        <v>0.14330599999999999</v>
      </c>
      <c r="AZ49">
        <v>0.15400700000000001</v>
      </c>
      <c r="BA49">
        <v>0.23929400000000001</v>
      </c>
      <c r="BB49">
        <v>0.197659</v>
      </c>
      <c r="BC49">
        <v>0.18745200000000001</v>
      </c>
      <c r="BD49">
        <v>0.147067</v>
      </c>
      <c r="BE49">
        <v>0.143345</v>
      </c>
      <c r="BF49">
        <v>0.145119</v>
      </c>
      <c r="BG49">
        <v>0.14160800000000001</v>
      </c>
      <c r="BH49">
        <v>0.15875400000000001</v>
      </c>
      <c r="BI49">
        <v>0.27189400000000002</v>
      </c>
      <c r="BJ49">
        <v>0.169735</v>
      </c>
      <c r="BK49">
        <v>0.148757</v>
      </c>
      <c r="BL49">
        <v>0.15090000000000001</v>
      </c>
      <c r="BM49">
        <v>0.155858</v>
      </c>
      <c r="BN49">
        <v>0.14710200000000001</v>
      </c>
      <c r="BO49">
        <v>0.18215899999999999</v>
      </c>
      <c r="BP49">
        <v>0.164353</v>
      </c>
      <c r="BQ49">
        <v>0.16950999999999999</v>
      </c>
      <c r="BR49">
        <v>0.14879700000000001</v>
      </c>
      <c r="BS49">
        <v>0.15071899999999999</v>
      </c>
      <c r="BT49">
        <v>0.14462</v>
      </c>
    </row>
    <row r="50" spans="1:72" x14ac:dyDescent="0.35">
      <c r="A50" s="2"/>
    </row>
    <row r="51" spans="1:72" x14ac:dyDescent="0.35">
      <c r="A51" s="2"/>
    </row>
    <row r="52" spans="1:72" x14ac:dyDescent="0.35">
      <c r="A52" s="2"/>
    </row>
    <row r="53" spans="1:72" x14ac:dyDescent="0.35">
      <c r="A53" s="2"/>
    </row>
    <row r="54" spans="1:72" x14ac:dyDescent="0.35">
      <c r="A54" s="2"/>
    </row>
    <row r="55" spans="1:72" x14ac:dyDescent="0.35">
      <c r="A55" s="2"/>
    </row>
    <row r="56" spans="1:72" x14ac:dyDescent="0.35">
      <c r="A56" s="2"/>
    </row>
    <row r="57" spans="1:72" x14ac:dyDescent="0.35">
      <c r="A57" s="2"/>
    </row>
    <row r="58" spans="1:72" x14ac:dyDescent="0.35">
      <c r="A58" s="2"/>
    </row>
    <row r="59" spans="1:72" x14ac:dyDescent="0.35">
      <c r="A59" t="s">
        <v>44</v>
      </c>
    </row>
    <row r="60" spans="1:72" x14ac:dyDescent="0.35">
      <c r="A60" t="s">
        <v>45</v>
      </c>
    </row>
    <row r="61" spans="1:72" x14ac:dyDescent="0.35">
      <c r="A61" t="s">
        <v>46</v>
      </c>
    </row>
    <row r="62" spans="1:72" x14ac:dyDescent="0.35">
      <c r="A62" t="s">
        <v>47</v>
      </c>
    </row>
    <row r="63" spans="1:72" x14ac:dyDescent="0.35">
      <c r="A63" t="s">
        <v>48</v>
      </c>
    </row>
    <row r="65" spans="1:1" x14ac:dyDescent="0.35">
      <c r="A65" s="1" t="s">
        <v>49</v>
      </c>
    </row>
    <row r="66" spans="1:1" x14ac:dyDescent="0.35">
      <c r="A66" s="2" t="s">
        <v>50</v>
      </c>
    </row>
    <row r="67" spans="1:1" x14ac:dyDescent="0.35">
      <c r="A67" t="s">
        <v>51</v>
      </c>
    </row>
    <row r="69" spans="1:1" x14ac:dyDescent="0.35">
      <c r="A69" s="1" t="s">
        <v>52</v>
      </c>
    </row>
    <row r="70" spans="1:1" x14ac:dyDescent="0.35">
      <c r="A70" s="2" t="s">
        <v>53</v>
      </c>
    </row>
    <row r="71" spans="1:1" x14ac:dyDescent="0.35">
      <c r="A71" s="1" t="s">
        <v>54</v>
      </c>
    </row>
    <row r="72" spans="1:1" x14ac:dyDescent="0.35">
      <c r="A72" t="s">
        <v>55</v>
      </c>
    </row>
    <row r="73" spans="1:1" x14ac:dyDescent="0.35">
      <c r="A73" t="s">
        <v>56</v>
      </c>
    </row>
    <row r="74" spans="1:1" x14ac:dyDescent="0.35">
      <c r="A74" t="s">
        <v>57</v>
      </c>
    </row>
    <row r="75" spans="1:1" x14ac:dyDescent="0.35">
      <c r="A75" t="s">
        <v>58</v>
      </c>
    </row>
    <row r="76" spans="1:1" x14ac:dyDescent="0.35">
      <c r="A76" t="s">
        <v>59</v>
      </c>
    </row>
    <row r="77" spans="1:1" x14ac:dyDescent="0.35">
      <c r="A77" t="s">
        <v>60</v>
      </c>
    </row>
    <row r="78" spans="1:1" x14ac:dyDescent="0.35">
      <c r="A78" t="s">
        <v>61</v>
      </c>
    </row>
    <row r="79" spans="1:1" x14ac:dyDescent="0.35">
      <c r="A79" t="s">
        <v>62</v>
      </c>
    </row>
    <row r="80" spans="1:1" x14ac:dyDescent="0.35">
      <c r="A80" t="s">
        <v>63</v>
      </c>
    </row>
    <row r="81" spans="1:1" x14ac:dyDescent="0.35">
      <c r="A81" t="s">
        <v>64</v>
      </c>
    </row>
    <row r="82" spans="1:1" x14ac:dyDescent="0.35">
      <c r="A82" t="s">
        <v>65</v>
      </c>
    </row>
    <row r="83" spans="1:1" x14ac:dyDescent="0.35">
      <c r="A83" t="s">
        <v>66</v>
      </c>
    </row>
    <row r="84" spans="1:1" x14ac:dyDescent="0.35">
      <c r="A84" t="s">
        <v>67</v>
      </c>
    </row>
    <row r="85" spans="1:1" x14ac:dyDescent="0.35">
      <c r="A85" t="s">
        <v>68</v>
      </c>
    </row>
    <row r="86" spans="1:1" x14ac:dyDescent="0.35">
      <c r="A86" t="s">
        <v>69</v>
      </c>
    </row>
    <row r="87" spans="1:1" x14ac:dyDescent="0.35">
      <c r="A87" t="s">
        <v>70</v>
      </c>
    </row>
    <row r="88" spans="1:1" x14ac:dyDescent="0.35">
      <c r="A88" t="s">
        <v>71</v>
      </c>
    </row>
    <row r="89" spans="1:1" x14ac:dyDescent="0.35">
      <c r="A89" t="s">
        <v>72</v>
      </c>
    </row>
    <row r="90" spans="1:1" x14ac:dyDescent="0.35">
      <c r="A90" t="s">
        <v>73</v>
      </c>
    </row>
    <row r="91" spans="1:1" x14ac:dyDescent="0.35">
      <c r="A91" t="s">
        <v>74</v>
      </c>
    </row>
    <row r="92" spans="1:1" x14ac:dyDescent="0.35">
      <c r="A92" t="s">
        <v>75</v>
      </c>
    </row>
    <row r="93" spans="1:1" x14ac:dyDescent="0.35">
      <c r="A93" t="s">
        <v>76</v>
      </c>
    </row>
    <row r="94" spans="1:1" x14ac:dyDescent="0.35">
      <c r="A94" t="s">
        <v>77</v>
      </c>
    </row>
  </sheetData>
  <phoneticPr fontId="20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65"/>
  <sheetViews>
    <sheetView topLeftCell="A12" zoomScale="70" zoomScaleNormal="70" workbookViewId="0">
      <selection activeCell="AO12" sqref="AO12:AO64"/>
    </sheetView>
  </sheetViews>
  <sheetFormatPr defaultRowHeight="14.5" x14ac:dyDescent="0.35"/>
  <sheetData>
    <row r="1" spans="1:41" x14ac:dyDescent="0.35">
      <c r="A1" s="4" t="s">
        <v>165</v>
      </c>
      <c r="B1" s="35" t="s">
        <v>166</v>
      </c>
      <c r="C1" s="35"/>
      <c r="D1" s="35" t="s">
        <v>167</v>
      </c>
      <c r="E1" s="35"/>
      <c r="F1" s="35" t="s">
        <v>168</v>
      </c>
      <c r="G1" s="35"/>
      <c r="H1" s="35" t="s">
        <v>169</v>
      </c>
      <c r="I1" s="35"/>
      <c r="J1" s="35" t="s">
        <v>170</v>
      </c>
      <c r="K1" s="35"/>
      <c r="L1" s="35" t="s">
        <v>171</v>
      </c>
      <c r="M1" s="35"/>
      <c r="N1" s="35" t="s">
        <v>172</v>
      </c>
      <c r="O1" s="35"/>
      <c r="P1" s="35" t="s">
        <v>173</v>
      </c>
      <c r="Q1" s="35"/>
      <c r="R1" s="35" t="s">
        <v>174</v>
      </c>
      <c r="S1" s="35"/>
      <c r="T1" s="35" t="s">
        <v>175</v>
      </c>
      <c r="U1" s="35"/>
      <c r="V1" s="34" t="s">
        <v>176</v>
      </c>
      <c r="W1" s="34"/>
      <c r="X1" s="34" t="s">
        <v>177</v>
      </c>
      <c r="Y1" s="34"/>
      <c r="Z1" s="38" t="s">
        <v>178</v>
      </c>
      <c r="AA1" s="38"/>
      <c r="AB1" s="35" t="s">
        <v>179</v>
      </c>
      <c r="AC1" s="35"/>
      <c r="AD1" s="35" t="s">
        <v>180</v>
      </c>
      <c r="AE1" s="35"/>
      <c r="AF1" s="35" t="s">
        <v>181</v>
      </c>
      <c r="AG1" s="35"/>
      <c r="AH1" s="35" t="s">
        <v>182</v>
      </c>
      <c r="AI1" s="35"/>
      <c r="AJ1" s="35" t="s">
        <v>183</v>
      </c>
      <c r="AK1" s="35"/>
      <c r="AL1" s="35" t="s">
        <v>184</v>
      </c>
      <c r="AM1" s="35"/>
      <c r="AN1" s="35" t="s">
        <v>185</v>
      </c>
      <c r="AO1" s="37"/>
    </row>
    <row r="2" spans="1:41" ht="36.5" x14ac:dyDescent="0.35">
      <c r="A2" s="5" t="s">
        <v>186</v>
      </c>
      <c r="B2" s="36" t="s">
        <v>187</v>
      </c>
      <c r="C2" s="36"/>
      <c r="D2" s="36" t="s">
        <v>187</v>
      </c>
      <c r="E2" s="36"/>
      <c r="F2" s="36" t="s">
        <v>188</v>
      </c>
      <c r="G2" s="36"/>
      <c r="H2" s="36" t="s">
        <v>188</v>
      </c>
      <c r="I2" s="36"/>
      <c r="J2" s="36" t="s">
        <v>188</v>
      </c>
      <c r="K2" s="36"/>
      <c r="L2" s="36" t="s">
        <v>188</v>
      </c>
      <c r="M2" s="36"/>
      <c r="N2" s="36" t="s">
        <v>188</v>
      </c>
      <c r="O2" s="36"/>
      <c r="P2" s="36" t="s">
        <v>188</v>
      </c>
      <c r="Q2" s="36"/>
      <c r="R2" s="36" t="s">
        <v>188</v>
      </c>
      <c r="S2" s="36"/>
      <c r="T2" s="36" t="s">
        <v>188</v>
      </c>
      <c r="U2" s="36"/>
      <c r="V2" s="36" t="s">
        <v>188</v>
      </c>
      <c r="W2" s="36"/>
      <c r="X2" s="36" t="s">
        <v>188</v>
      </c>
      <c r="Y2" s="36"/>
      <c r="Z2" s="36" t="s">
        <v>188</v>
      </c>
      <c r="AA2" s="36"/>
      <c r="AB2" s="36" t="s">
        <v>188</v>
      </c>
      <c r="AC2" s="36"/>
      <c r="AD2" s="36" t="s">
        <v>187</v>
      </c>
      <c r="AE2" s="36"/>
      <c r="AF2" s="36" t="s">
        <v>188</v>
      </c>
      <c r="AG2" s="36"/>
      <c r="AH2" s="36" t="s">
        <v>187</v>
      </c>
      <c r="AI2" s="36"/>
      <c r="AJ2" s="36" t="s">
        <v>187</v>
      </c>
      <c r="AK2" s="36"/>
      <c r="AL2" s="36" t="s">
        <v>187</v>
      </c>
      <c r="AM2" s="36"/>
      <c r="AN2" s="36" t="s">
        <v>188</v>
      </c>
      <c r="AO2" s="39"/>
    </row>
    <row r="3" spans="1:41" x14ac:dyDescent="0.35">
      <c r="A3" s="6" t="s">
        <v>189</v>
      </c>
      <c r="B3" s="41" t="s">
        <v>190</v>
      </c>
      <c r="C3" s="41"/>
      <c r="D3" s="41" t="s">
        <v>190</v>
      </c>
      <c r="E3" s="41"/>
      <c r="F3" s="41" t="s">
        <v>190</v>
      </c>
      <c r="G3" s="41"/>
      <c r="H3" s="42" t="s">
        <v>190</v>
      </c>
      <c r="I3" s="41"/>
      <c r="J3" s="41"/>
      <c r="K3" s="41"/>
      <c r="L3" s="40">
        <v>1</v>
      </c>
      <c r="M3" s="40"/>
      <c r="N3" s="40">
        <v>2</v>
      </c>
      <c r="O3" s="40"/>
      <c r="P3" s="40">
        <v>3</v>
      </c>
      <c r="Q3" s="40"/>
      <c r="R3" s="40">
        <v>4</v>
      </c>
      <c r="S3" s="40"/>
      <c r="T3" s="44" t="s">
        <v>191</v>
      </c>
      <c r="U3" s="40"/>
      <c r="V3" s="45" t="s">
        <v>190</v>
      </c>
      <c r="W3" s="45"/>
      <c r="X3" s="45" t="s">
        <v>190</v>
      </c>
      <c r="Y3" s="45"/>
      <c r="Z3" s="43" t="s">
        <v>190</v>
      </c>
      <c r="AA3" s="43"/>
      <c r="AB3" s="41"/>
      <c r="AC3" s="41"/>
      <c r="AD3" s="41" t="s">
        <v>190</v>
      </c>
      <c r="AE3" s="41"/>
      <c r="AF3" s="41"/>
      <c r="AG3" s="41"/>
      <c r="AH3" s="7"/>
      <c r="AI3" s="7"/>
      <c r="AJ3" s="7"/>
      <c r="AK3" s="7"/>
      <c r="AL3" s="7"/>
      <c r="AM3" s="7"/>
      <c r="AN3" s="8"/>
      <c r="AO3" s="9"/>
    </row>
    <row r="4" spans="1:41" x14ac:dyDescent="0.35">
      <c r="A4" s="6" t="s">
        <v>192</v>
      </c>
      <c r="B4" s="47" t="s">
        <v>193</v>
      </c>
      <c r="C4" s="47"/>
      <c r="D4" s="47" t="s">
        <v>193</v>
      </c>
      <c r="E4" s="47"/>
      <c r="F4" s="47" t="s">
        <v>193</v>
      </c>
      <c r="G4" s="47"/>
      <c r="H4" s="47" t="s">
        <v>194</v>
      </c>
      <c r="I4" s="47"/>
      <c r="J4" s="47" t="s">
        <v>194</v>
      </c>
      <c r="K4" s="47"/>
      <c r="L4" s="47" t="s">
        <v>194</v>
      </c>
      <c r="M4" s="47"/>
      <c r="N4" s="47" t="s">
        <v>194</v>
      </c>
      <c r="O4" s="47"/>
      <c r="P4" s="47" t="s">
        <v>194</v>
      </c>
      <c r="Q4" s="47"/>
      <c r="R4" s="47" t="s">
        <v>194</v>
      </c>
      <c r="S4" s="47"/>
      <c r="T4" s="47" t="s">
        <v>194</v>
      </c>
      <c r="U4" s="47"/>
      <c r="V4" s="48" t="s">
        <v>194</v>
      </c>
      <c r="W4" s="48"/>
      <c r="X4" s="49" t="s">
        <v>194</v>
      </c>
      <c r="Y4" s="49"/>
      <c r="Z4" s="46" t="s">
        <v>194</v>
      </c>
      <c r="AA4" s="46"/>
      <c r="AB4" s="44" t="s">
        <v>193</v>
      </c>
      <c r="AC4" s="44"/>
      <c r="AD4" s="44" t="s">
        <v>193</v>
      </c>
      <c r="AE4" s="44"/>
      <c r="AF4" s="47" t="s">
        <v>194</v>
      </c>
      <c r="AG4" s="47"/>
      <c r="AH4" s="47" t="s">
        <v>193</v>
      </c>
      <c r="AI4" s="47"/>
      <c r="AJ4" s="47" t="s">
        <v>193</v>
      </c>
      <c r="AK4" s="47"/>
      <c r="AL4" s="47" t="s">
        <v>193</v>
      </c>
      <c r="AM4" s="47"/>
      <c r="AN4" s="50" t="s">
        <v>194</v>
      </c>
      <c r="AO4" s="51"/>
    </row>
    <row r="5" spans="1:41" x14ac:dyDescent="0.35">
      <c r="A5" s="6" t="s">
        <v>195</v>
      </c>
      <c r="B5" s="44" t="s">
        <v>196</v>
      </c>
      <c r="C5" s="44"/>
      <c r="D5" s="44" t="s">
        <v>196</v>
      </c>
      <c r="E5" s="44"/>
      <c r="F5" s="44" t="s">
        <v>196</v>
      </c>
      <c r="G5" s="44"/>
      <c r="H5" s="44" t="s">
        <v>197</v>
      </c>
      <c r="I5" s="44"/>
      <c r="J5" s="44" t="s">
        <v>197</v>
      </c>
      <c r="K5" s="44"/>
      <c r="L5" s="44" t="s">
        <v>197</v>
      </c>
      <c r="M5" s="44"/>
      <c r="N5" s="44" t="s">
        <v>197</v>
      </c>
      <c r="O5" s="44"/>
      <c r="P5" s="44" t="s">
        <v>197</v>
      </c>
      <c r="Q5" s="44"/>
      <c r="R5" s="44" t="s">
        <v>197</v>
      </c>
      <c r="S5" s="44"/>
      <c r="T5" s="44" t="s">
        <v>197</v>
      </c>
      <c r="U5" s="44"/>
      <c r="V5" s="52" t="s">
        <v>198</v>
      </c>
      <c r="W5" s="52"/>
      <c r="X5" s="53" t="s">
        <v>198</v>
      </c>
      <c r="Y5" s="53"/>
      <c r="Z5" s="54" t="s">
        <v>198</v>
      </c>
      <c r="AA5" s="54"/>
      <c r="AB5" s="54" t="s">
        <v>198</v>
      </c>
      <c r="AC5" s="54"/>
      <c r="AD5" s="44" t="s">
        <v>199</v>
      </c>
      <c r="AE5" s="44"/>
      <c r="AF5" s="44" t="s">
        <v>200</v>
      </c>
      <c r="AG5" s="44"/>
      <c r="AH5" s="44" t="s">
        <v>81</v>
      </c>
      <c r="AI5" s="44"/>
      <c r="AJ5" s="44" t="s">
        <v>81</v>
      </c>
      <c r="AK5" s="44"/>
      <c r="AL5" s="44" t="s">
        <v>81</v>
      </c>
      <c r="AM5" s="44"/>
      <c r="AN5" s="50" t="s">
        <v>81</v>
      </c>
      <c r="AO5" s="51"/>
    </row>
    <row r="6" spans="1:41" x14ac:dyDescent="0.35">
      <c r="A6" s="6" t="s">
        <v>201</v>
      </c>
      <c r="B6" s="55" t="s">
        <v>202</v>
      </c>
      <c r="C6" s="55"/>
      <c r="D6" s="55" t="s">
        <v>203</v>
      </c>
      <c r="E6" s="55"/>
      <c r="F6" s="55" t="s">
        <v>203</v>
      </c>
      <c r="G6" s="55"/>
      <c r="H6" s="55" t="s">
        <v>204</v>
      </c>
      <c r="I6" s="55"/>
      <c r="J6" s="56" t="s">
        <v>205</v>
      </c>
      <c r="K6" s="56"/>
      <c r="L6" s="56" t="s">
        <v>205</v>
      </c>
      <c r="M6" s="56"/>
      <c r="N6" s="56" t="s">
        <v>205</v>
      </c>
      <c r="O6" s="56"/>
      <c r="P6" s="56" t="s">
        <v>205</v>
      </c>
      <c r="Q6" s="56"/>
      <c r="R6" s="56" t="s">
        <v>205</v>
      </c>
      <c r="S6" s="56"/>
      <c r="T6" s="56" t="s">
        <v>205</v>
      </c>
      <c r="U6" s="56"/>
      <c r="V6" s="56" t="s">
        <v>205</v>
      </c>
      <c r="W6" s="56"/>
      <c r="X6" s="58" t="s">
        <v>205</v>
      </c>
      <c r="Y6" s="58"/>
      <c r="Z6" s="57" t="s">
        <v>205</v>
      </c>
      <c r="AA6" s="57"/>
      <c r="AB6" s="55" t="s">
        <v>206</v>
      </c>
      <c r="AC6" s="55"/>
      <c r="AD6" s="55" t="s">
        <v>207</v>
      </c>
      <c r="AE6" s="55"/>
      <c r="AF6" s="55" t="s">
        <v>208</v>
      </c>
      <c r="AG6" s="55"/>
      <c r="AH6" s="55" t="s">
        <v>209</v>
      </c>
      <c r="AI6" s="55"/>
      <c r="AJ6" s="55" t="s">
        <v>209</v>
      </c>
      <c r="AK6" s="55"/>
      <c r="AL6" s="55" t="s">
        <v>209</v>
      </c>
      <c r="AM6" s="55"/>
      <c r="AN6" s="50" t="s">
        <v>210</v>
      </c>
      <c r="AO6" s="51"/>
    </row>
    <row r="7" spans="1:41" x14ac:dyDescent="0.35">
      <c r="A7" s="6" t="s">
        <v>211</v>
      </c>
      <c r="B7" s="47" t="s">
        <v>212</v>
      </c>
      <c r="C7" s="47"/>
      <c r="D7" s="47" t="s">
        <v>212</v>
      </c>
      <c r="E7" s="47"/>
      <c r="F7" s="47" t="s">
        <v>212</v>
      </c>
      <c r="G7" s="47"/>
      <c r="H7" s="47" t="s">
        <v>213</v>
      </c>
      <c r="I7" s="47"/>
      <c r="J7" s="48" t="s">
        <v>214</v>
      </c>
      <c r="K7" s="48"/>
      <c r="L7" s="48" t="s">
        <v>214</v>
      </c>
      <c r="M7" s="48"/>
      <c r="N7" s="48" t="s">
        <v>214</v>
      </c>
      <c r="O7" s="48"/>
      <c r="P7" s="48" t="s">
        <v>214</v>
      </c>
      <c r="Q7" s="48"/>
      <c r="R7" s="48" t="s">
        <v>214</v>
      </c>
      <c r="S7" s="48"/>
      <c r="T7" s="48" t="s">
        <v>214</v>
      </c>
      <c r="U7" s="48"/>
      <c r="V7" s="48" t="s">
        <v>214</v>
      </c>
      <c r="W7" s="48"/>
      <c r="X7" s="49" t="s">
        <v>214</v>
      </c>
      <c r="Y7" s="49"/>
      <c r="Z7" s="46" t="s">
        <v>214</v>
      </c>
      <c r="AA7" s="46"/>
      <c r="AB7" s="47" t="s">
        <v>213</v>
      </c>
      <c r="AC7" s="47"/>
      <c r="AD7" s="47" t="s">
        <v>215</v>
      </c>
      <c r="AE7" s="47"/>
      <c r="AF7" s="47" t="s">
        <v>213</v>
      </c>
      <c r="AG7" s="47"/>
      <c r="AH7" s="47" t="s">
        <v>213</v>
      </c>
      <c r="AI7" s="47"/>
      <c r="AJ7" s="47" t="s">
        <v>213</v>
      </c>
      <c r="AK7" s="47"/>
      <c r="AL7" s="47" t="s">
        <v>213</v>
      </c>
      <c r="AM7" s="47"/>
      <c r="AN7" s="50" t="s">
        <v>213</v>
      </c>
      <c r="AO7" s="51"/>
    </row>
    <row r="8" spans="1:41" x14ac:dyDescent="0.35">
      <c r="A8" s="10" t="s">
        <v>216</v>
      </c>
      <c r="B8" s="59" t="s">
        <v>217</v>
      </c>
      <c r="C8" s="59"/>
      <c r="D8" s="59" t="s">
        <v>218</v>
      </c>
      <c r="E8" s="59"/>
      <c r="F8" s="59" t="s">
        <v>219</v>
      </c>
      <c r="G8" s="59"/>
      <c r="H8" s="59" t="s">
        <v>220</v>
      </c>
      <c r="I8" s="59"/>
      <c r="J8" s="59" t="s">
        <v>221</v>
      </c>
      <c r="K8" s="59"/>
      <c r="L8" s="59" t="s">
        <v>222</v>
      </c>
      <c r="M8" s="59"/>
      <c r="N8" s="59" t="s">
        <v>222</v>
      </c>
      <c r="O8" s="59"/>
      <c r="P8" s="59" t="s">
        <v>222</v>
      </c>
      <c r="Q8" s="59"/>
      <c r="R8" s="59" t="s">
        <v>222</v>
      </c>
      <c r="S8" s="59"/>
      <c r="T8" s="59" t="s">
        <v>222</v>
      </c>
      <c r="U8" s="59"/>
      <c r="V8" s="59" t="s">
        <v>223</v>
      </c>
      <c r="W8" s="59"/>
      <c r="X8" s="59" t="s">
        <v>224</v>
      </c>
      <c r="Y8" s="59"/>
      <c r="Z8" s="59" t="s">
        <v>224</v>
      </c>
      <c r="AA8" s="59"/>
      <c r="AB8" s="59" t="s">
        <v>224</v>
      </c>
      <c r="AC8" s="59"/>
      <c r="AD8" s="59" t="s">
        <v>225</v>
      </c>
      <c r="AE8" s="59"/>
      <c r="AF8" s="59" t="s">
        <v>226</v>
      </c>
      <c r="AG8" s="59"/>
      <c r="AH8" s="59" t="s">
        <v>227</v>
      </c>
      <c r="AI8" s="59"/>
      <c r="AJ8" s="59" t="s">
        <v>227</v>
      </c>
      <c r="AK8" s="59"/>
      <c r="AL8" s="59" t="s">
        <v>227</v>
      </c>
      <c r="AM8" s="59"/>
      <c r="AN8" s="60" t="s">
        <v>228</v>
      </c>
      <c r="AO8" s="61"/>
    </row>
    <row r="9" spans="1:41" x14ac:dyDescent="0.35">
      <c r="A9" s="11" t="s">
        <v>37</v>
      </c>
      <c r="B9" s="3" t="s">
        <v>229</v>
      </c>
      <c r="C9" s="3" t="s">
        <v>230</v>
      </c>
      <c r="D9" s="3" t="s">
        <v>229</v>
      </c>
      <c r="E9" s="3" t="s">
        <v>230</v>
      </c>
      <c r="F9" s="3" t="s">
        <v>229</v>
      </c>
      <c r="G9" s="3" t="s">
        <v>230</v>
      </c>
      <c r="H9" s="3" t="s">
        <v>229</v>
      </c>
      <c r="I9" s="3" t="s">
        <v>230</v>
      </c>
      <c r="J9" s="12" t="s">
        <v>229</v>
      </c>
      <c r="K9" s="12" t="s">
        <v>230</v>
      </c>
      <c r="L9" s="12" t="s">
        <v>229</v>
      </c>
      <c r="M9" s="12" t="s">
        <v>230</v>
      </c>
      <c r="N9" s="12" t="s">
        <v>229</v>
      </c>
      <c r="O9" s="12" t="s">
        <v>230</v>
      </c>
      <c r="P9" s="12" t="s">
        <v>229</v>
      </c>
      <c r="Q9" s="12" t="s">
        <v>230</v>
      </c>
      <c r="R9" s="12" t="s">
        <v>229</v>
      </c>
      <c r="S9" s="12" t="s">
        <v>230</v>
      </c>
      <c r="T9" s="12" t="s">
        <v>229</v>
      </c>
      <c r="U9" s="12" t="s">
        <v>230</v>
      </c>
      <c r="V9" s="3" t="s">
        <v>229</v>
      </c>
      <c r="W9" s="3" t="s">
        <v>230</v>
      </c>
      <c r="X9" s="3" t="s">
        <v>229</v>
      </c>
      <c r="Y9" s="3" t="s">
        <v>230</v>
      </c>
      <c r="Z9" s="3" t="s">
        <v>229</v>
      </c>
      <c r="AA9" s="3" t="s">
        <v>230</v>
      </c>
      <c r="AB9" s="3" t="s">
        <v>229</v>
      </c>
      <c r="AC9" s="3" t="s">
        <v>230</v>
      </c>
      <c r="AD9" s="3" t="s">
        <v>229</v>
      </c>
      <c r="AE9" s="3" t="s">
        <v>230</v>
      </c>
      <c r="AF9" s="3" t="s">
        <v>229</v>
      </c>
      <c r="AG9" s="13" t="s">
        <v>230</v>
      </c>
      <c r="AH9" s="3" t="s">
        <v>229</v>
      </c>
      <c r="AI9" s="13" t="s">
        <v>230</v>
      </c>
      <c r="AJ9" s="3" t="s">
        <v>229</v>
      </c>
      <c r="AK9" s="13" t="s">
        <v>230</v>
      </c>
      <c r="AL9" s="3" t="s">
        <v>229</v>
      </c>
      <c r="AM9" s="13" t="s">
        <v>230</v>
      </c>
      <c r="AN9" s="14" t="s">
        <v>229</v>
      </c>
      <c r="AO9" s="14" t="s">
        <v>230</v>
      </c>
    </row>
    <row r="10" spans="1:41" x14ac:dyDescent="0.35">
      <c r="A10" s="15">
        <f>+A11-1</f>
        <v>1961</v>
      </c>
      <c r="B10" s="14"/>
      <c r="C10" s="14"/>
      <c r="D10" s="14"/>
      <c r="E10" s="14"/>
      <c r="F10" s="14"/>
      <c r="G10" s="14"/>
      <c r="H10" s="14"/>
      <c r="I10" s="14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4"/>
      <c r="W10" s="14"/>
      <c r="X10" s="14"/>
      <c r="Y10" s="14"/>
      <c r="Z10" s="16"/>
      <c r="AA10" s="16"/>
      <c r="AB10" s="16"/>
      <c r="AC10" s="16"/>
      <c r="AD10" s="16"/>
      <c r="AE10" s="16"/>
      <c r="AF10" s="14"/>
      <c r="AG10" s="14"/>
      <c r="AH10" s="14"/>
      <c r="AI10" s="14"/>
      <c r="AJ10" s="14"/>
      <c r="AK10" s="14"/>
      <c r="AL10" s="14"/>
      <c r="AM10" s="14"/>
      <c r="AN10" s="17"/>
      <c r="AO10" s="17"/>
    </row>
    <row r="11" spans="1:41" x14ac:dyDescent="0.35">
      <c r="A11" s="15">
        <f>+A12-1</f>
        <v>1962</v>
      </c>
      <c r="B11" s="14"/>
      <c r="C11" s="14"/>
      <c r="D11" s="18">
        <v>112.83199999999999</v>
      </c>
      <c r="E11" s="18">
        <v>7.4999999999999997E-2</v>
      </c>
      <c r="F11" s="19">
        <v>109.27</v>
      </c>
      <c r="G11" s="19">
        <v>0.19</v>
      </c>
      <c r="H11" s="14"/>
      <c r="I11" s="14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4"/>
      <c r="W11" s="14"/>
      <c r="X11" s="14"/>
      <c r="Y11" s="14"/>
      <c r="Z11" s="16"/>
      <c r="AA11" s="16"/>
      <c r="AB11" s="16"/>
      <c r="AC11" s="16"/>
      <c r="AD11" s="16"/>
      <c r="AE11" s="16"/>
      <c r="AF11" s="14"/>
      <c r="AG11" s="14"/>
      <c r="AH11" s="14"/>
      <c r="AI11" s="14"/>
      <c r="AJ11" s="14"/>
      <c r="AK11" s="14"/>
      <c r="AL11" s="14"/>
      <c r="AM11" s="14"/>
      <c r="AN11" s="20"/>
      <c r="AO11" s="20"/>
    </row>
    <row r="12" spans="1:41" x14ac:dyDescent="0.35">
      <c r="A12" s="15">
        <v>1963</v>
      </c>
      <c r="B12" s="18">
        <v>2.0218020000000001</v>
      </c>
      <c r="C12" s="21">
        <v>12.721299999999999</v>
      </c>
      <c r="D12" s="18">
        <v>85.863</v>
      </c>
      <c r="E12" s="18">
        <v>6.5000000000000002E-2</v>
      </c>
      <c r="F12" s="19">
        <v>201.92</v>
      </c>
      <c r="G12" s="19">
        <v>7.0000000000000007E-2</v>
      </c>
      <c r="H12" s="14"/>
      <c r="I12" s="14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4"/>
      <c r="W12" s="14"/>
      <c r="X12" s="14"/>
      <c r="Y12" s="14"/>
      <c r="Z12" s="16"/>
      <c r="AA12" s="16"/>
      <c r="AB12" s="16"/>
      <c r="AC12" s="16"/>
      <c r="AD12" s="16"/>
      <c r="AE12" s="16"/>
      <c r="AF12" s="14"/>
      <c r="AG12" s="14"/>
      <c r="AH12" s="14"/>
      <c r="AI12" s="14"/>
      <c r="AJ12" s="14"/>
      <c r="AK12" s="14"/>
      <c r="AL12" s="14"/>
      <c r="AM12" s="14"/>
      <c r="AN12" s="22">
        <v>1164.2</v>
      </c>
      <c r="AO12" s="18">
        <v>0.35332910029999998</v>
      </c>
    </row>
    <row r="13" spans="1:41" x14ac:dyDescent="0.35">
      <c r="A13" s="23">
        <v>1964</v>
      </c>
      <c r="B13" s="18">
        <v>0.94710099999999997</v>
      </c>
      <c r="C13" s="21">
        <v>9.2871000000000006</v>
      </c>
      <c r="D13" s="18">
        <v>66.555000000000007</v>
      </c>
      <c r="E13" s="18">
        <v>5.8000000000000003E-2</v>
      </c>
      <c r="F13" s="19">
        <v>79.73</v>
      </c>
      <c r="G13" s="19">
        <v>0.06</v>
      </c>
      <c r="H13" s="14"/>
      <c r="I13" s="14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24"/>
      <c r="W13" s="24"/>
      <c r="X13" s="24"/>
      <c r="Y13" s="24"/>
      <c r="Z13" s="25"/>
      <c r="AA13" s="25"/>
      <c r="AB13" s="25"/>
      <c r="AC13" s="25"/>
      <c r="AD13" s="25"/>
      <c r="AE13" s="25"/>
      <c r="AF13" s="24"/>
      <c r="AG13" s="24"/>
      <c r="AH13" s="24"/>
      <c r="AI13" s="24"/>
      <c r="AJ13" s="24"/>
      <c r="AK13" s="24"/>
      <c r="AL13" s="24"/>
      <c r="AM13" s="24"/>
      <c r="AN13" s="22">
        <v>409.4</v>
      </c>
      <c r="AO13" s="18">
        <v>0.34919709110000002</v>
      </c>
    </row>
    <row r="14" spans="1:41" x14ac:dyDescent="0.35">
      <c r="A14" s="23">
        <v>1965</v>
      </c>
      <c r="B14" s="18">
        <v>0.70952800000000005</v>
      </c>
      <c r="C14" s="21">
        <v>8.6203000000000003</v>
      </c>
      <c r="D14" s="18">
        <v>53.704999999999998</v>
      </c>
      <c r="E14" s="18">
        <v>5.3999999999999999E-2</v>
      </c>
      <c r="F14" s="19">
        <v>55.55</v>
      </c>
      <c r="G14" s="19">
        <v>0.06</v>
      </c>
      <c r="H14" s="14"/>
      <c r="I14" s="14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24"/>
      <c r="W14" s="24"/>
      <c r="X14" s="24"/>
      <c r="Y14" s="24"/>
      <c r="Z14" s="25"/>
      <c r="AA14" s="25"/>
      <c r="AB14" s="25"/>
      <c r="AC14" s="25"/>
      <c r="AD14" s="25"/>
      <c r="AE14" s="25"/>
      <c r="AF14" s="24"/>
      <c r="AG14" s="24"/>
      <c r="AH14" s="24"/>
      <c r="AI14" s="24"/>
      <c r="AJ14" s="24"/>
      <c r="AK14" s="24"/>
      <c r="AL14" s="24"/>
      <c r="AM14" s="24"/>
      <c r="AN14" s="22">
        <v>252.7</v>
      </c>
      <c r="AO14" s="18">
        <v>0.34843401940000002</v>
      </c>
    </row>
    <row r="15" spans="1:41" x14ac:dyDescent="0.35">
      <c r="A15" s="23">
        <v>1966</v>
      </c>
      <c r="B15" s="18">
        <v>0.72340099999999996</v>
      </c>
      <c r="C15" s="21">
        <v>8.2421000000000006</v>
      </c>
      <c r="D15" s="18">
        <v>45.959000000000003</v>
      </c>
      <c r="E15" s="18">
        <v>5.1999999999999998E-2</v>
      </c>
      <c r="F15" s="19">
        <v>58.74</v>
      </c>
      <c r="G15" s="19">
        <v>0.05</v>
      </c>
      <c r="H15" s="14"/>
      <c r="I15" s="14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24"/>
      <c r="W15" s="24"/>
      <c r="X15" s="24"/>
      <c r="Y15" s="24"/>
      <c r="Z15" s="25"/>
      <c r="AA15" s="25"/>
      <c r="AB15" s="25"/>
      <c r="AC15" s="25"/>
      <c r="AD15" s="25"/>
      <c r="AE15" s="25"/>
      <c r="AF15" s="24"/>
      <c r="AG15" s="24"/>
      <c r="AH15" s="24"/>
      <c r="AI15" s="24"/>
      <c r="AJ15" s="24"/>
      <c r="AK15" s="24"/>
      <c r="AL15" s="24"/>
      <c r="AM15" s="24"/>
      <c r="AN15" s="22">
        <v>255.1</v>
      </c>
      <c r="AO15" s="18">
        <v>0.34771855639999999</v>
      </c>
    </row>
    <row r="16" spans="1:41" x14ac:dyDescent="0.35">
      <c r="A16" s="23">
        <v>1967</v>
      </c>
      <c r="B16" s="18">
        <v>0.85362800000000005</v>
      </c>
      <c r="C16" s="21">
        <v>8.3163999999999998</v>
      </c>
      <c r="D16" s="18">
        <v>42.087000000000003</v>
      </c>
      <c r="E16" s="18">
        <v>5.2999999999999999E-2</v>
      </c>
      <c r="F16" s="19">
        <v>78.040000000000006</v>
      </c>
      <c r="G16" s="19">
        <v>0.05</v>
      </c>
      <c r="H16" s="14"/>
      <c r="I16" s="14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24"/>
      <c r="W16" s="24"/>
      <c r="X16" s="24"/>
      <c r="Y16" s="24"/>
      <c r="Z16" s="25"/>
      <c r="AA16" s="25"/>
      <c r="AB16" s="25"/>
      <c r="AC16" s="25"/>
      <c r="AD16" s="25"/>
      <c r="AE16" s="25"/>
      <c r="AF16" s="24"/>
      <c r="AG16" s="24"/>
      <c r="AH16" s="24"/>
      <c r="AI16" s="24"/>
      <c r="AJ16" s="24"/>
      <c r="AK16" s="24"/>
      <c r="AL16" s="24"/>
      <c r="AM16" s="24"/>
      <c r="AN16" s="22">
        <v>299.10000000000002</v>
      </c>
      <c r="AO16" s="18">
        <v>0.347194316</v>
      </c>
    </row>
    <row r="17" spans="1:41" x14ac:dyDescent="0.35">
      <c r="A17" s="23">
        <v>1968</v>
      </c>
      <c r="B17" s="18">
        <v>0.61608700000000005</v>
      </c>
      <c r="C17" s="21">
        <v>8.7741000000000007</v>
      </c>
      <c r="D17" s="18">
        <v>41.11</v>
      </c>
      <c r="E17" s="18">
        <v>5.3999999999999999E-2</v>
      </c>
      <c r="F17" s="19">
        <v>54.03</v>
      </c>
      <c r="G17" s="19">
        <v>0.05</v>
      </c>
      <c r="H17" s="14"/>
      <c r="I17" s="14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24"/>
      <c r="W17" s="24"/>
      <c r="X17" s="24"/>
      <c r="Y17" s="24"/>
      <c r="Z17" s="25"/>
      <c r="AA17" s="25"/>
      <c r="AB17" s="25"/>
      <c r="AC17" s="25"/>
      <c r="AD17" s="25"/>
      <c r="AE17" s="25"/>
      <c r="AF17" s="24"/>
      <c r="AG17" s="24"/>
      <c r="AH17" s="22">
        <v>0.16800000000000001</v>
      </c>
      <c r="AI17" s="22">
        <v>9.9079999999999995</v>
      </c>
      <c r="AJ17" s="22"/>
      <c r="AK17" s="22"/>
      <c r="AL17" s="22"/>
      <c r="AM17" s="22"/>
      <c r="AN17" s="22">
        <v>238.3</v>
      </c>
      <c r="AO17" s="18">
        <v>0.35148494619999998</v>
      </c>
    </row>
    <row r="18" spans="1:41" x14ac:dyDescent="0.35">
      <c r="A18" s="23">
        <v>1969</v>
      </c>
      <c r="B18" s="18">
        <v>0.58806599999999998</v>
      </c>
      <c r="C18" s="21">
        <v>8.5732999999999997</v>
      </c>
      <c r="D18" s="18">
        <v>42.264000000000003</v>
      </c>
      <c r="E18" s="18">
        <v>5.5E-2</v>
      </c>
      <c r="F18" s="19">
        <v>51.12</v>
      </c>
      <c r="G18" s="19">
        <v>0.05</v>
      </c>
      <c r="H18" s="24"/>
      <c r="I18" s="24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24"/>
      <c r="W18" s="24"/>
      <c r="X18" s="24"/>
      <c r="Y18" s="24"/>
      <c r="Z18" s="25"/>
      <c r="AA18" s="25"/>
      <c r="AB18" s="25"/>
      <c r="AC18" s="25"/>
      <c r="AD18" s="25"/>
      <c r="AE18" s="25"/>
      <c r="AF18" s="24"/>
      <c r="AG18" s="24"/>
      <c r="AH18" s="22">
        <v>0.221</v>
      </c>
      <c r="AI18" s="22">
        <v>7.9989999999999997</v>
      </c>
      <c r="AJ18" s="22"/>
      <c r="AK18" s="22"/>
      <c r="AL18" s="22"/>
      <c r="AM18" s="22"/>
      <c r="AN18" s="22">
        <v>217.2</v>
      </c>
      <c r="AO18" s="18">
        <v>0.34745107790000002</v>
      </c>
    </row>
    <row r="19" spans="1:41" x14ac:dyDescent="0.35">
      <c r="A19" s="15">
        <f>+A20-1</f>
        <v>1970</v>
      </c>
      <c r="B19" s="18">
        <v>0.720468</v>
      </c>
      <c r="C19" s="21">
        <v>8.3424999999999994</v>
      </c>
      <c r="D19" s="18">
        <v>44.895000000000003</v>
      </c>
      <c r="E19" s="18">
        <v>5.8000000000000003E-2</v>
      </c>
      <c r="F19" s="19">
        <v>65.66</v>
      </c>
      <c r="G19" s="19">
        <v>0.05</v>
      </c>
      <c r="H19" s="24"/>
      <c r="I19" s="24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24"/>
      <c r="W19" s="24"/>
      <c r="X19" s="24"/>
      <c r="Y19" s="24"/>
      <c r="Z19" s="25"/>
      <c r="AA19" s="25"/>
      <c r="AB19" s="25"/>
      <c r="AC19" s="25"/>
      <c r="AD19" s="25"/>
      <c r="AE19" s="25"/>
      <c r="AF19" s="24"/>
      <c r="AG19" s="24"/>
      <c r="AH19" s="22">
        <v>0.16400000000000001</v>
      </c>
      <c r="AI19" s="22">
        <v>6.6059999999999999</v>
      </c>
      <c r="AJ19" s="22"/>
      <c r="AK19" s="22"/>
      <c r="AL19" s="22"/>
      <c r="AM19" s="22"/>
      <c r="AN19" s="22">
        <v>246.9</v>
      </c>
      <c r="AO19" s="18">
        <v>0.34783666089999998</v>
      </c>
    </row>
    <row r="20" spans="1:41" x14ac:dyDescent="0.35">
      <c r="A20" s="15">
        <f>+A21-1</f>
        <v>1971</v>
      </c>
      <c r="B20" s="18"/>
      <c r="C20" s="18"/>
      <c r="D20" s="18">
        <v>48.503</v>
      </c>
      <c r="E20" s="18">
        <v>0.06</v>
      </c>
      <c r="F20" s="19"/>
      <c r="G20" s="19"/>
      <c r="H20" s="24"/>
      <c r="I20" s="24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24"/>
      <c r="W20" s="24"/>
      <c r="X20" s="24"/>
      <c r="Y20" s="24"/>
      <c r="Z20" s="25"/>
      <c r="AA20" s="25"/>
      <c r="AB20" s="25"/>
      <c r="AC20" s="25"/>
      <c r="AD20" s="25"/>
      <c r="AE20" s="25"/>
      <c r="AF20" s="24"/>
      <c r="AG20" s="24"/>
      <c r="AH20" s="22">
        <v>0.21199999999999999</v>
      </c>
      <c r="AI20" s="22">
        <v>7.367</v>
      </c>
      <c r="AJ20" s="22"/>
      <c r="AK20" s="22"/>
      <c r="AL20" s="22"/>
      <c r="AM20" s="22"/>
      <c r="AN20" s="22" t="s">
        <v>164</v>
      </c>
      <c r="AO20" s="18" t="s">
        <v>164</v>
      </c>
    </row>
    <row r="21" spans="1:41" x14ac:dyDescent="0.35">
      <c r="A21" s="15">
        <f>+A22-1</f>
        <v>1972</v>
      </c>
      <c r="B21" s="18"/>
      <c r="C21" s="18"/>
      <c r="D21" s="18">
        <v>52.851999999999997</v>
      </c>
      <c r="E21" s="18">
        <v>6.4000000000000001E-2</v>
      </c>
      <c r="F21" s="19"/>
      <c r="G21" s="19"/>
      <c r="H21" s="24"/>
      <c r="I21" s="24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4"/>
      <c r="W21" s="24"/>
      <c r="X21" s="24"/>
      <c r="Y21" s="24"/>
      <c r="Z21" s="25"/>
      <c r="AA21" s="25"/>
      <c r="AB21" s="25"/>
      <c r="AC21" s="25"/>
      <c r="AD21" s="25"/>
      <c r="AE21" s="25"/>
      <c r="AF21" s="24"/>
      <c r="AG21" s="24"/>
      <c r="AH21" s="22">
        <v>0.217</v>
      </c>
      <c r="AI21" s="22">
        <v>10.286</v>
      </c>
      <c r="AJ21" s="22"/>
      <c r="AK21" s="22"/>
      <c r="AL21" s="22"/>
      <c r="AM21" s="22"/>
      <c r="AN21" s="22" t="s">
        <v>164</v>
      </c>
      <c r="AO21" s="18" t="s">
        <v>164</v>
      </c>
    </row>
    <row r="22" spans="1:41" x14ac:dyDescent="0.35">
      <c r="A22" s="15">
        <f>+A23-1</f>
        <v>1973</v>
      </c>
      <c r="B22" s="18"/>
      <c r="C22" s="18"/>
      <c r="D22" s="18">
        <v>57.71</v>
      </c>
      <c r="E22" s="18">
        <v>6.7000000000000004E-2</v>
      </c>
      <c r="F22" s="19"/>
      <c r="G22" s="19"/>
      <c r="H22" s="14"/>
      <c r="I22" s="14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4"/>
      <c r="W22" s="24"/>
      <c r="X22" s="24"/>
      <c r="Y22" s="24"/>
      <c r="Z22" s="25"/>
      <c r="AA22" s="25"/>
      <c r="AB22" s="25"/>
      <c r="AC22" s="25"/>
      <c r="AD22" s="25"/>
      <c r="AE22" s="25"/>
      <c r="AF22" s="24"/>
      <c r="AG22" s="24"/>
      <c r="AH22" s="22">
        <v>0.221</v>
      </c>
      <c r="AI22" s="22">
        <v>10.085000000000001</v>
      </c>
      <c r="AJ22" s="22"/>
      <c r="AK22" s="22"/>
      <c r="AL22" s="22"/>
      <c r="AM22" s="22"/>
      <c r="AN22" s="22" t="s">
        <v>164</v>
      </c>
      <c r="AO22" s="18" t="s">
        <v>164</v>
      </c>
    </row>
    <row r="23" spans="1:41" x14ac:dyDescent="0.35">
      <c r="A23" s="15">
        <f>+A24-1</f>
        <v>1974</v>
      </c>
      <c r="B23" s="18"/>
      <c r="C23" s="18"/>
      <c r="D23" s="18">
        <v>62.734000000000002</v>
      </c>
      <c r="E23" s="18">
        <v>7.0000000000000007E-2</v>
      </c>
      <c r="F23" s="19"/>
      <c r="G23" s="19"/>
      <c r="H23" s="24"/>
      <c r="I23" s="24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18">
        <v>27.530100000000001</v>
      </c>
      <c r="W23" s="26">
        <v>8.5804042758690233E-2</v>
      </c>
      <c r="X23" s="24"/>
      <c r="Y23" s="24"/>
      <c r="Z23" s="25"/>
      <c r="AA23" s="25"/>
      <c r="AB23" s="25"/>
      <c r="AC23" s="25"/>
      <c r="AD23" s="25"/>
      <c r="AE23" s="25"/>
      <c r="AF23" s="24"/>
      <c r="AG23" s="24"/>
      <c r="AH23" s="22">
        <v>0.191</v>
      </c>
      <c r="AI23" s="22">
        <v>7.8920000000000003</v>
      </c>
      <c r="AJ23" s="22"/>
      <c r="AK23" s="22"/>
      <c r="AL23" s="22"/>
      <c r="AM23" s="22"/>
      <c r="AN23" s="22" t="s">
        <v>164</v>
      </c>
      <c r="AO23" s="18" t="s">
        <v>164</v>
      </c>
    </row>
    <row r="24" spans="1:41" x14ac:dyDescent="0.35">
      <c r="A24" s="23">
        <v>1975</v>
      </c>
      <c r="B24" s="18"/>
      <c r="C24" s="18"/>
      <c r="D24" s="18">
        <v>67.450999999999993</v>
      </c>
      <c r="E24" s="18">
        <v>7.2999999999999995E-2</v>
      </c>
      <c r="F24" s="19"/>
      <c r="G24" s="19"/>
      <c r="H24" s="24"/>
      <c r="I24" s="24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18">
        <v>18.756499999999999</v>
      </c>
      <c r="W24" s="26">
        <v>5.5286956304127569E-2</v>
      </c>
      <c r="X24" s="24"/>
      <c r="Y24" s="24"/>
      <c r="Z24" s="25"/>
      <c r="AA24" s="25"/>
      <c r="AB24" s="25"/>
      <c r="AC24" s="25"/>
      <c r="AD24" s="25"/>
      <c r="AE24" s="25"/>
      <c r="AF24" s="24"/>
      <c r="AG24" s="24"/>
      <c r="AH24" s="22">
        <v>0.127</v>
      </c>
      <c r="AI24" s="22">
        <v>8.2349999999999994</v>
      </c>
      <c r="AJ24" s="22"/>
      <c r="AK24" s="22"/>
      <c r="AL24" s="22"/>
      <c r="AM24" s="22"/>
      <c r="AN24" s="22">
        <v>433.4</v>
      </c>
      <c r="AO24" s="18">
        <v>0.31871116199999999</v>
      </c>
    </row>
    <row r="25" spans="1:41" x14ac:dyDescent="0.35">
      <c r="A25" s="23">
        <f t="shared" ref="A25:A65" si="0">+A24+1</f>
        <v>1976</v>
      </c>
      <c r="B25" s="18"/>
      <c r="C25" s="18"/>
      <c r="D25" s="18">
        <v>71.266000000000005</v>
      </c>
      <c r="E25" s="18">
        <v>7.4999999999999997E-2</v>
      </c>
      <c r="F25" s="19"/>
      <c r="G25" s="19"/>
      <c r="H25" s="24"/>
      <c r="I25" s="24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18">
        <v>20.588200000000001</v>
      </c>
      <c r="W25" s="26">
        <v>7.2279861517663441E-2</v>
      </c>
      <c r="X25" s="24"/>
      <c r="Y25" s="24"/>
      <c r="Z25" s="25"/>
      <c r="AA25" s="25"/>
      <c r="AB25" s="25"/>
      <c r="AC25" s="25"/>
      <c r="AD25" s="25"/>
      <c r="AE25" s="25"/>
      <c r="AF25" s="24"/>
      <c r="AG25" s="24"/>
      <c r="AH25" s="22">
        <v>5.8000000000000003E-2</v>
      </c>
      <c r="AI25" s="22">
        <v>7.8230000000000004</v>
      </c>
      <c r="AJ25" s="22"/>
      <c r="AK25" s="22"/>
      <c r="AL25" s="22"/>
      <c r="AM25" s="22"/>
      <c r="AN25" s="22">
        <v>354.6</v>
      </c>
      <c r="AO25" s="18">
        <v>0.31900634319999999</v>
      </c>
    </row>
    <row r="26" spans="1:41" x14ac:dyDescent="0.35">
      <c r="A26" s="23">
        <f t="shared" si="0"/>
        <v>1977</v>
      </c>
      <c r="B26" s="18"/>
      <c r="C26" s="18"/>
      <c r="D26" s="18">
        <v>73.510999999999996</v>
      </c>
      <c r="E26" s="18">
        <v>7.4999999999999997E-2</v>
      </c>
      <c r="F26" s="19"/>
      <c r="G26" s="19"/>
      <c r="H26" s="24"/>
      <c r="I26" s="24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18">
        <v>5.1726999999999999</v>
      </c>
      <c r="W26" s="26">
        <v>7.7329054458986593E-2</v>
      </c>
      <c r="X26" s="24"/>
      <c r="Y26" s="24"/>
      <c r="Z26" s="25"/>
      <c r="AA26" s="25"/>
      <c r="AB26" s="25"/>
      <c r="AC26" s="25"/>
      <c r="AD26" s="25"/>
      <c r="AE26" s="25"/>
      <c r="AF26" s="24"/>
      <c r="AG26" s="24"/>
      <c r="AH26" s="22">
        <v>5.8000000000000003E-2</v>
      </c>
      <c r="AI26" s="22">
        <v>7.4139999999999997</v>
      </c>
      <c r="AJ26" s="22"/>
      <c r="AK26" s="22"/>
      <c r="AL26" s="22"/>
      <c r="AM26" s="22"/>
      <c r="AN26" s="22">
        <v>409.4</v>
      </c>
      <c r="AO26" s="18">
        <v>0.32031986680000002</v>
      </c>
    </row>
    <row r="27" spans="1:41" x14ac:dyDescent="0.35">
      <c r="A27" s="23">
        <f t="shared" si="0"/>
        <v>1978</v>
      </c>
      <c r="B27" s="18"/>
      <c r="C27" s="18"/>
      <c r="D27" s="18">
        <v>73.548000000000002</v>
      </c>
      <c r="E27" s="18">
        <v>7.2999999999999995E-2</v>
      </c>
      <c r="F27" s="19"/>
      <c r="G27" s="19"/>
      <c r="H27" s="24"/>
      <c r="I27" s="24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18">
        <v>5.1105</v>
      </c>
      <c r="W27" s="26">
        <v>6.3295056795832541E-2</v>
      </c>
      <c r="X27" s="24"/>
      <c r="Y27" s="24"/>
      <c r="Z27" s="25"/>
      <c r="AA27" s="25"/>
      <c r="AB27" s="25"/>
      <c r="AC27" s="25"/>
      <c r="AD27" s="25"/>
      <c r="AE27" s="25"/>
      <c r="AF27" s="24"/>
      <c r="AG27" s="24"/>
      <c r="AH27" s="22">
        <v>6.9000000000000006E-2</v>
      </c>
      <c r="AI27" s="22">
        <v>8.5500000000000007</v>
      </c>
      <c r="AJ27" s="22"/>
      <c r="AK27" s="22"/>
      <c r="AL27" s="22"/>
      <c r="AM27" s="22"/>
      <c r="AN27" s="22">
        <v>467.2</v>
      </c>
      <c r="AO27" s="18">
        <v>0.28665293920000001</v>
      </c>
    </row>
    <row r="28" spans="1:41" x14ac:dyDescent="0.35">
      <c r="A28" s="23">
        <f t="shared" si="0"/>
        <v>1979</v>
      </c>
      <c r="B28" s="18">
        <v>0.85111400000000004</v>
      </c>
      <c r="C28" s="21">
        <v>13.404400000000001</v>
      </c>
      <c r="D28" s="18">
        <v>70.91</v>
      </c>
      <c r="E28" s="18">
        <v>7.0000000000000007E-2</v>
      </c>
      <c r="F28" s="19">
        <v>94.62</v>
      </c>
      <c r="G28" s="19">
        <v>0.1</v>
      </c>
      <c r="H28" s="24"/>
      <c r="I28" s="24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18">
        <v>6.2763999999999998</v>
      </c>
      <c r="W28" s="26">
        <v>5.4341888434680477E-2</v>
      </c>
      <c r="X28" s="24"/>
      <c r="Y28" s="24"/>
      <c r="Z28" s="25"/>
      <c r="AA28" s="25"/>
      <c r="AB28" s="25"/>
      <c r="AC28" s="25"/>
      <c r="AD28" s="25"/>
      <c r="AE28" s="25"/>
      <c r="AF28" s="24"/>
      <c r="AG28" s="24"/>
      <c r="AH28" s="22">
        <v>6.9000000000000006E-2</v>
      </c>
      <c r="AI28" s="22">
        <v>11.093</v>
      </c>
      <c r="AJ28" s="22"/>
      <c r="AK28" s="22"/>
      <c r="AL28" s="22"/>
      <c r="AM28" s="22"/>
      <c r="AN28" s="22">
        <v>357.9</v>
      </c>
      <c r="AO28" s="18">
        <v>0.1976681478</v>
      </c>
    </row>
    <row r="29" spans="1:41" x14ac:dyDescent="0.35">
      <c r="A29" s="23">
        <f t="shared" si="0"/>
        <v>1980</v>
      </c>
      <c r="B29" s="18">
        <v>0.83389899999999995</v>
      </c>
      <c r="C29" s="21">
        <v>10.619199999999999</v>
      </c>
      <c r="D29" s="18">
        <v>65.686000000000007</v>
      </c>
      <c r="E29" s="18">
        <v>6.5000000000000002E-2</v>
      </c>
      <c r="F29" s="19">
        <v>81.66</v>
      </c>
      <c r="G29" s="19">
        <v>7.0000000000000007E-2</v>
      </c>
      <c r="H29" s="24"/>
      <c r="I29" s="24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18">
        <v>7.0430000000000001</v>
      </c>
      <c r="W29" s="26">
        <v>4.2443358146893546E-2</v>
      </c>
      <c r="X29" s="24"/>
      <c r="Y29" s="24"/>
      <c r="Z29" s="25"/>
      <c r="AA29" s="25"/>
      <c r="AB29" s="25"/>
      <c r="AC29" s="25"/>
      <c r="AD29" s="25"/>
      <c r="AE29" s="25"/>
      <c r="AF29" s="24"/>
      <c r="AG29" s="24"/>
      <c r="AH29" s="22">
        <v>0.126</v>
      </c>
      <c r="AI29" s="22">
        <v>9.2829999999999995</v>
      </c>
      <c r="AJ29" s="22"/>
      <c r="AK29" s="22"/>
      <c r="AL29" s="22"/>
      <c r="AM29" s="22"/>
      <c r="AN29" s="22">
        <v>359</v>
      </c>
      <c r="AO29" s="18">
        <v>0.1968531885</v>
      </c>
    </row>
    <row r="30" spans="1:41" x14ac:dyDescent="0.35">
      <c r="A30" s="23">
        <f>+A29+1</f>
        <v>1981</v>
      </c>
      <c r="B30" s="18">
        <v>0.72177100000000005</v>
      </c>
      <c r="C30" s="21">
        <v>12.956899999999999</v>
      </c>
      <c r="D30" s="18">
        <v>59.241</v>
      </c>
      <c r="E30" s="18">
        <v>6.0999999999999999E-2</v>
      </c>
      <c r="F30" s="19">
        <v>85.02</v>
      </c>
      <c r="G30" s="19">
        <v>0.1</v>
      </c>
      <c r="H30" s="24"/>
      <c r="I30" s="24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18">
        <v>9.9072999999999993</v>
      </c>
      <c r="W30" s="26">
        <v>6.6756588679096063E-2</v>
      </c>
      <c r="X30" s="24"/>
      <c r="Y30" s="24"/>
      <c r="Z30" s="25"/>
      <c r="AA30" s="25"/>
      <c r="AB30" s="25"/>
      <c r="AC30" s="25"/>
      <c r="AD30" s="25"/>
      <c r="AE30" s="25"/>
      <c r="AF30" s="24"/>
      <c r="AG30" s="24"/>
      <c r="AH30" s="22">
        <v>0.13700000000000001</v>
      </c>
      <c r="AI30" s="22">
        <v>8.2859999999999996</v>
      </c>
      <c r="AJ30" s="22"/>
      <c r="AK30" s="22"/>
      <c r="AL30" s="22"/>
      <c r="AM30" s="22"/>
      <c r="AN30" s="22">
        <v>329.7</v>
      </c>
      <c r="AO30" s="18">
        <v>0.20417149800000001</v>
      </c>
    </row>
    <row r="31" spans="1:41" x14ac:dyDescent="0.35">
      <c r="A31" s="23">
        <f t="shared" si="0"/>
        <v>1982</v>
      </c>
      <c r="B31" s="18">
        <v>0.62202199999999996</v>
      </c>
      <c r="C31" s="21">
        <v>14.850199999999999</v>
      </c>
      <c r="D31" s="18">
        <v>53.329000000000001</v>
      </c>
      <c r="E31" s="18">
        <v>5.8999999999999997E-2</v>
      </c>
      <c r="F31" s="19">
        <v>66.7</v>
      </c>
      <c r="G31" s="19">
        <v>0.1</v>
      </c>
      <c r="H31" s="24"/>
      <c r="I31" s="24"/>
      <c r="J31" s="25"/>
      <c r="K31" s="25"/>
      <c r="L31" s="27">
        <v>0.22700000000000001</v>
      </c>
      <c r="M31" s="28">
        <v>0.20865372083930667</v>
      </c>
      <c r="N31" s="27">
        <v>0.88349999999999995</v>
      </c>
      <c r="O31" s="28">
        <v>1.5351925630810088</v>
      </c>
      <c r="P31" s="27">
        <v>0.76700000000000002</v>
      </c>
      <c r="Q31" s="28">
        <v>0.73129133310128791</v>
      </c>
      <c r="R31" s="27">
        <v>1.242</v>
      </c>
      <c r="S31" s="28">
        <v>1.109504132231405</v>
      </c>
      <c r="T31" s="27">
        <v>1.569</v>
      </c>
      <c r="U31" s="28">
        <v>0.53733804475853941</v>
      </c>
      <c r="V31" s="18">
        <v>8.4890000000000008</v>
      </c>
      <c r="W31" s="26">
        <v>6.8660283055382493E-2</v>
      </c>
      <c r="X31" s="24"/>
      <c r="Y31" s="24"/>
      <c r="Z31" s="25"/>
      <c r="AA31" s="25"/>
      <c r="AB31" s="25"/>
      <c r="AC31" s="25"/>
      <c r="AD31" s="25">
        <v>0.15211</v>
      </c>
      <c r="AE31" s="25">
        <v>0.27685999999999999</v>
      </c>
      <c r="AF31" s="24"/>
      <c r="AG31" s="24"/>
      <c r="AH31" s="22">
        <v>0.11700000000000001</v>
      </c>
      <c r="AI31" s="22">
        <v>7.81</v>
      </c>
      <c r="AJ31" s="22"/>
      <c r="AK31" s="22"/>
      <c r="AL31" s="22"/>
      <c r="AM31" s="22"/>
      <c r="AN31" s="22">
        <v>321.5</v>
      </c>
      <c r="AO31" s="18">
        <v>0.177994069</v>
      </c>
    </row>
    <row r="32" spans="1:41" x14ac:dyDescent="0.35">
      <c r="A32" s="23">
        <f t="shared" si="0"/>
        <v>1983</v>
      </c>
      <c r="B32" s="18">
        <v>0.45361000000000001</v>
      </c>
      <c r="C32" s="21">
        <v>13.2441</v>
      </c>
      <c r="D32" s="18">
        <v>49.192999999999998</v>
      </c>
      <c r="E32" s="18">
        <v>0.06</v>
      </c>
      <c r="F32" s="19">
        <v>57.93</v>
      </c>
      <c r="G32" s="19">
        <v>0.11</v>
      </c>
      <c r="H32" s="24"/>
      <c r="I32" s="24"/>
      <c r="J32" s="25"/>
      <c r="K32" s="25"/>
      <c r="L32" s="27">
        <v>0.317</v>
      </c>
      <c r="M32" s="28">
        <v>0.2103346039813638</v>
      </c>
      <c r="N32" s="27">
        <v>0.77210000000000001</v>
      </c>
      <c r="O32" s="28">
        <v>0.66291318561569201</v>
      </c>
      <c r="P32" s="27">
        <v>0.88649999999999995</v>
      </c>
      <c r="Q32" s="28">
        <v>1.2423791821561336</v>
      </c>
      <c r="R32" s="27">
        <v>1.0483</v>
      </c>
      <c r="S32" s="28">
        <v>5.2584615384615381</v>
      </c>
      <c r="T32" s="27">
        <v>1.22</v>
      </c>
      <c r="U32" s="28">
        <v>0.99451754385964908</v>
      </c>
      <c r="V32" s="18">
        <v>11.319699999999999</v>
      </c>
      <c r="W32" s="26">
        <v>7.4121276380548815E-2</v>
      </c>
      <c r="X32" s="24"/>
      <c r="Y32" s="24"/>
      <c r="Z32" s="25"/>
      <c r="AA32" s="25"/>
      <c r="AB32" s="25"/>
      <c r="AC32" s="25"/>
      <c r="AD32" s="25">
        <v>4.0739999999999998E-2</v>
      </c>
      <c r="AE32" s="25">
        <v>0.51961999999999997</v>
      </c>
      <c r="AF32" s="24"/>
      <c r="AG32" s="24"/>
      <c r="AH32" s="22">
        <v>0.11700000000000001</v>
      </c>
      <c r="AI32" s="22">
        <v>7.4740000000000002</v>
      </c>
      <c r="AJ32" s="22"/>
      <c r="AK32" s="22"/>
      <c r="AL32" s="22"/>
      <c r="AM32" s="22"/>
      <c r="AN32" s="22">
        <v>258</v>
      </c>
      <c r="AO32" s="18">
        <v>0.17590504570000001</v>
      </c>
    </row>
    <row r="33" spans="1:41" x14ac:dyDescent="0.35">
      <c r="A33" s="23">
        <f t="shared" si="0"/>
        <v>1984</v>
      </c>
      <c r="B33" s="18">
        <v>0.35998400000000003</v>
      </c>
      <c r="C33" s="21">
        <v>12.8202</v>
      </c>
      <c r="D33" s="18">
        <v>47.371000000000002</v>
      </c>
      <c r="E33" s="18">
        <v>6.2E-2</v>
      </c>
      <c r="F33" s="19">
        <v>57.23</v>
      </c>
      <c r="G33" s="19">
        <v>0.11</v>
      </c>
      <c r="H33" s="24"/>
      <c r="I33" s="24"/>
      <c r="J33" s="25"/>
      <c r="K33" s="25"/>
      <c r="L33" s="27">
        <v>0.315</v>
      </c>
      <c r="M33" s="28">
        <v>0.20917678812415655</v>
      </c>
      <c r="N33" s="27">
        <v>0.63229999999999997</v>
      </c>
      <c r="O33" s="28">
        <v>0.38163437236731257</v>
      </c>
      <c r="P33" s="27">
        <v>0.86839999999999995</v>
      </c>
      <c r="Q33" s="28">
        <v>1.0690768237572628</v>
      </c>
      <c r="R33" s="27">
        <v>1.0630999999999999</v>
      </c>
      <c r="S33" s="28">
        <v>3.6076759061833688</v>
      </c>
      <c r="T33" s="27">
        <v>1.3016000000000001</v>
      </c>
      <c r="U33" s="28">
        <v>0.7263540824575585</v>
      </c>
      <c r="V33" s="18">
        <v>11.4093</v>
      </c>
      <c r="W33" s="26">
        <v>6.6084649525977479E-2</v>
      </c>
      <c r="X33" s="24"/>
      <c r="Y33" s="24"/>
      <c r="Z33" s="25"/>
      <c r="AA33" s="25"/>
      <c r="AB33" s="25"/>
      <c r="AC33" s="25"/>
      <c r="AD33" s="25">
        <v>3.8859999999999999E-2</v>
      </c>
      <c r="AE33" s="25">
        <v>0.71197999999999995</v>
      </c>
      <c r="AF33" s="24"/>
      <c r="AG33" s="24"/>
      <c r="AH33" s="22">
        <v>8.5999999999999993E-2</v>
      </c>
      <c r="AI33" s="22">
        <v>6.7759999999999998</v>
      </c>
      <c r="AJ33" s="22"/>
      <c r="AK33" s="22"/>
      <c r="AL33" s="22"/>
      <c r="AM33" s="22"/>
      <c r="AN33" s="22">
        <v>232.7</v>
      </c>
      <c r="AO33" s="18">
        <v>0.17020716799999999</v>
      </c>
    </row>
    <row r="34" spans="1:41" x14ac:dyDescent="0.35">
      <c r="A34" s="23">
        <f t="shared" si="0"/>
        <v>1985</v>
      </c>
      <c r="B34" s="18">
        <v>0.55442199999999997</v>
      </c>
      <c r="C34" s="21">
        <v>14.462199999999999</v>
      </c>
      <c r="D34" s="18">
        <v>47.856000000000002</v>
      </c>
      <c r="E34" s="18">
        <v>6.3E-2</v>
      </c>
      <c r="F34" s="19">
        <v>67.849999999999994</v>
      </c>
      <c r="G34" s="19">
        <v>0.1</v>
      </c>
      <c r="H34" s="24"/>
      <c r="I34" s="24"/>
      <c r="J34" s="25"/>
      <c r="K34" s="25"/>
      <c r="L34" s="27">
        <v>0.308</v>
      </c>
      <c r="M34" s="28">
        <v>0.20054739985070913</v>
      </c>
      <c r="N34" s="27">
        <v>0.89100000000000001</v>
      </c>
      <c r="O34" s="28">
        <v>1.3592085235920854</v>
      </c>
      <c r="P34" s="27">
        <v>0.94720000000000004</v>
      </c>
      <c r="Q34" s="28">
        <v>2.4186390532544384</v>
      </c>
      <c r="R34" s="27">
        <v>1.0886</v>
      </c>
      <c r="S34" s="28">
        <v>2.3582510578279265</v>
      </c>
      <c r="T34" s="27">
        <v>1.2045999999999999</v>
      </c>
      <c r="U34" s="28">
        <v>1.0416666666666667</v>
      </c>
      <c r="V34" s="18">
        <v>11.920299999999999</v>
      </c>
      <c r="W34" s="26">
        <v>5.8834637602429921E-2</v>
      </c>
      <c r="X34" s="24"/>
      <c r="Y34" s="24"/>
      <c r="Z34" s="25"/>
      <c r="AA34" s="25"/>
      <c r="AB34" s="25"/>
      <c r="AC34" s="25"/>
      <c r="AD34" s="25"/>
      <c r="AE34" s="25"/>
      <c r="AF34" s="24"/>
      <c r="AG34" s="24"/>
      <c r="AH34" s="22">
        <v>7.2999999999999995E-2</v>
      </c>
      <c r="AI34" s="22">
        <v>6.5990000000000002</v>
      </c>
      <c r="AJ34" s="22"/>
      <c r="AK34" s="22"/>
      <c r="AL34" s="22"/>
      <c r="AM34" s="22"/>
      <c r="AN34" s="22">
        <v>266.3</v>
      </c>
      <c r="AO34" s="18">
        <v>0.1676144785</v>
      </c>
    </row>
    <row r="35" spans="1:41" x14ac:dyDescent="0.35">
      <c r="A35" s="23">
        <f t="shared" si="0"/>
        <v>1986</v>
      </c>
      <c r="B35" s="18">
        <v>0.67791900000000005</v>
      </c>
      <c r="C35" s="21">
        <v>15.5152</v>
      </c>
      <c r="D35" s="18">
        <v>50.207000000000001</v>
      </c>
      <c r="E35" s="18">
        <v>6.3E-2</v>
      </c>
      <c r="F35" s="19">
        <v>112.51</v>
      </c>
      <c r="G35" s="19">
        <v>0.11</v>
      </c>
      <c r="H35" s="24"/>
      <c r="I35" s="24"/>
      <c r="J35" s="26">
        <v>260.61799999999999</v>
      </c>
      <c r="K35" s="26">
        <v>1.5688629999999999E-2</v>
      </c>
      <c r="L35" s="27">
        <v>0.44600000000000001</v>
      </c>
      <c r="M35" s="28">
        <v>0.28162090876393719</v>
      </c>
      <c r="N35" s="27">
        <v>1.0905</v>
      </c>
      <c r="O35" s="28">
        <v>2.4488078541374474</v>
      </c>
      <c r="P35" s="27">
        <v>1.0088999999999999</v>
      </c>
      <c r="Q35" s="28">
        <v>40.050000000000004</v>
      </c>
      <c r="R35" s="27">
        <v>0.98670000000000002</v>
      </c>
      <c r="S35" s="28">
        <v>6.1082089552238816</v>
      </c>
      <c r="T35" s="27">
        <v>1.0476000000000001</v>
      </c>
      <c r="U35" s="28">
        <v>5.5350318471337587</v>
      </c>
      <c r="V35" s="18">
        <v>7.2491000000000003</v>
      </c>
      <c r="W35" s="26">
        <v>6.24496946700491E-2</v>
      </c>
      <c r="X35" s="24"/>
      <c r="Y35" s="24"/>
      <c r="Z35" s="25"/>
      <c r="AA35" s="25"/>
      <c r="AB35" s="25"/>
      <c r="AC35" s="25"/>
      <c r="AD35" s="25">
        <v>3.3980000000000003E-2</v>
      </c>
      <c r="AE35" s="25">
        <v>0.72348999999999997</v>
      </c>
      <c r="AF35" s="24"/>
      <c r="AG35" s="24"/>
      <c r="AH35" s="22">
        <v>8.4000000000000005E-2</v>
      </c>
      <c r="AI35" s="22">
        <v>6.5650000000000004</v>
      </c>
      <c r="AJ35" s="22"/>
      <c r="AK35" s="22"/>
      <c r="AL35" s="22"/>
      <c r="AM35" s="22"/>
      <c r="AN35" s="22">
        <v>258.89999999999998</v>
      </c>
      <c r="AO35" s="18">
        <v>0.16744807789999999</v>
      </c>
    </row>
    <row r="36" spans="1:41" x14ac:dyDescent="0.35">
      <c r="A36" s="23">
        <f t="shared" si="0"/>
        <v>1987</v>
      </c>
      <c r="B36" s="18">
        <v>0.39539000000000002</v>
      </c>
      <c r="C36" s="21">
        <v>14.6983</v>
      </c>
      <c r="D36" s="18">
        <v>53.512999999999998</v>
      </c>
      <c r="E36" s="18">
        <v>6.2E-2</v>
      </c>
      <c r="F36" s="19">
        <v>80.25</v>
      </c>
      <c r="G36" s="19">
        <v>0.1</v>
      </c>
      <c r="H36" s="24"/>
      <c r="I36" s="24"/>
      <c r="J36" s="26">
        <v>248.251</v>
      </c>
      <c r="K36" s="26">
        <v>1.613504E-2</v>
      </c>
      <c r="L36" s="27">
        <v>0.69499999999999995</v>
      </c>
      <c r="M36" s="28">
        <v>0.61053167133045028</v>
      </c>
      <c r="N36" s="27">
        <v>1.6527000000000001</v>
      </c>
      <c r="O36" s="28">
        <v>0.36759868421052633</v>
      </c>
      <c r="P36" s="27">
        <v>1.3022</v>
      </c>
      <c r="Q36" s="28">
        <v>0.65442936951316844</v>
      </c>
      <c r="R36" s="27">
        <v>1.1269</v>
      </c>
      <c r="S36" s="28">
        <v>1.5910815939278935</v>
      </c>
      <c r="T36" s="27">
        <v>1.0966</v>
      </c>
      <c r="U36" s="28">
        <v>2.3311518324607334</v>
      </c>
      <c r="V36" s="18">
        <v>9.1233000000000004</v>
      </c>
      <c r="W36" s="26">
        <v>6.4965975209918883E-2</v>
      </c>
      <c r="X36" s="24"/>
      <c r="Y36" s="24"/>
      <c r="Z36" s="25"/>
      <c r="AA36" s="25"/>
      <c r="AB36" s="25"/>
      <c r="AC36" s="25"/>
      <c r="AD36" s="25">
        <v>0</v>
      </c>
      <c r="AE36" s="25"/>
      <c r="AF36" s="24"/>
      <c r="AG36" s="24"/>
      <c r="AH36" s="22">
        <v>8.1000000000000003E-2</v>
      </c>
      <c r="AI36" s="22">
        <v>8.9009999999999998</v>
      </c>
      <c r="AJ36" s="22"/>
      <c r="AK36" s="22"/>
      <c r="AL36" s="22"/>
      <c r="AM36" s="22"/>
      <c r="AN36" s="22">
        <v>209.2</v>
      </c>
      <c r="AO36" s="18">
        <v>0.16711292759999999</v>
      </c>
    </row>
    <row r="37" spans="1:41" x14ac:dyDescent="0.35">
      <c r="A37" s="23">
        <f t="shared" si="0"/>
        <v>1988</v>
      </c>
      <c r="B37" s="18">
        <v>0.46026299999999998</v>
      </c>
      <c r="C37" s="21">
        <v>13.748900000000001</v>
      </c>
      <c r="D37" s="18">
        <v>56.399000000000001</v>
      </c>
      <c r="E37" s="18">
        <v>6.0999999999999999E-2</v>
      </c>
      <c r="F37" s="19">
        <v>77.459999999999994</v>
      </c>
      <c r="G37" s="19">
        <v>0.1</v>
      </c>
      <c r="H37" s="24"/>
      <c r="I37" s="24"/>
      <c r="J37" s="26">
        <v>211.43100000000001</v>
      </c>
      <c r="K37" s="26">
        <v>1.6649000000000001E-2</v>
      </c>
      <c r="L37" s="27">
        <v>0.85</v>
      </c>
      <c r="M37" s="28">
        <v>1.226027397260274</v>
      </c>
      <c r="N37" s="27">
        <v>1.3811</v>
      </c>
      <c r="O37" s="28">
        <v>0.5643274853801169</v>
      </c>
      <c r="P37" s="27">
        <v>1.0988</v>
      </c>
      <c r="Q37" s="28">
        <v>1.9546012269938648</v>
      </c>
      <c r="R37" s="27">
        <v>0.92900000000000005</v>
      </c>
      <c r="S37" s="28">
        <v>1.8735632183908049</v>
      </c>
      <c r="T37" s="27">
        <v>0.9194</v>
      </c>
      <c r="U37" s="28">
        <v>1.7467204843592332</v>
      </c>
      <c r="V37" s="18">
        <v>10.1965</v>
      </c>
      <c r="W37" s="26">
        <v>6.0034605712044033E-2</v>
      </c>
      <c r="X37" s="24"/>
      <c r="Y37" s="24"/>
      <c r="Z37" s="25"/>
      <c r="AA37" s="25"/>
      <c r="AB37" s="25"/>
      <c r="AC37" s="25"/>
      <c r="AD37" s="25">
        <v>0</v>
      </c>
      <c r="AE37" s="25"/>
      <c r="AF37" s="24"/>
      <c r="AG37" s="24"/>
      <c r="AH37" s="22">
        <v>6.2E-2</v>
      </c>
      <c r="AI37" s="22">
        <v>17.850999999999999</v>
      </c>
      <c r="AJ37" s="22"/>
      <c r="AK37" s="22"/>
      <c r="AL37" s="22"/>
      <c r="AM37" s="22"/>
      <c r="AN37" s="22">
        <v>218</v>
      </c>
      <c r="AO37" s="18">
        <v>0.16609492640000001</v>
      </c>
    </row>
    <row r="38" spans="1:41" x14ac:dyDescent="0.35">
      <c r="A38" s="23">
        <f t="shared" si="0"/>
        <v>1989</v>
      </c>
      <c r="B38" s="18">
        <v>0.403304</v>
      </c>
      <c r="C38" s="21">
        <v>12.6571</v>
      </c>
      <c r="D38" s="18">
        <v>57.393000000000001</v>
      </c>
      <c r="E38" s="18">
        <v>5.8999999999999997E-2</v>
      </c>
      <c r="F38" s="19">
        <v>73.069999999999993</v>
      </c>
      <c r="G38" s="19">
        <v>0.09</v>
      </c>
      <c r="H38" s="24"/>
      <c r="I38" s="24"/>
      <c r="J38" s="26">
        <v>213.38399999999999</v>
      </c>
      <c r="K38" s="26">
        <v>1.6449999999999999E-2</v>
      </c>
      <c r="L38" s="27">
        <v>0.73399999999999999</v>
      </c>
      <c r="M38" s="28">
        <v>0.69258160237388722</v>
      </c>
      <c r="N38" s="27">
        <v>1.6423000000000001</v>
      </c>
      <c r="O38" s="28">
        <v>0.36182158452900809</v>
      </c>
      <c r="P38" s="27">
        <v>1.0159</v>
      </c>
      <c r="Q38" s="28">
        <v>53.233333333333327</v>
      </c>
      <c r="R38" s="27">
        <v>0.88419999999999999</v>
      </c>
      <c r="S38" s="28">
        <v>1.1972140762463344</v>
      </c>
      <c r="T38" s="27">
        <v>0.87139999999999995</v>
      </c>
      <c r="U38" s="28">
        <v>1.1355599214145382</v>
      </c>
      <c r="V38" s="18">
        <v>8.5091999999999999</v>
      </c>
      <c r="W38" s="26">
        <v>5.8502106243710279E-2</v>
      </c>
      <c r="X38" s="24"/>
      <c r="Y38" s="24"/>
      <c r="Z38" s="25"/>
      <c r="AA38" s="25"/>
      <c r="AB38" s="25"/>
      <c r="AC38" s="25"/>
      <c r="AD38" s="25">
        <v>7.6069999999999999E-2</v>
      </c>
      <c r="AE38" s="25">
        <v>0.35702</v>
      </c>
      <c r="AF38" s="24"/>
      <c r="AG38" s="24"/>
      <c r="AH38" s="22">
        <v>5.6000000000000001E-2</v>
      </c>
      <c r="AI38" s="22">
        <v>20.8</v>
      </c>
      <c r="AJ38" s="22"/>
      <c r="AK38" s="22"/>
      <c r="AL38" s="22"/>
      <c r="AM38" s="22"/>
      <c r="AN38" s="22">
        <v>189.4</v>
      </c>
      <c r="AO38" s="18">
        <v>0.15901131939999999</v>
      </c>
    </row>
    <row r="39" spans="1:41" x14ac:dyDescent="0.35">
      <c r="A39" s="23">
        <f t="shared" si="0"/>
        <v>1990</v>
      </c>
      <c r="B39" s="18">
        <v>0.702762</v>
      </c>
      <c r="C39" s="21">
        <v>13.3607</v>
      </c>
      <c r="D39" s="18">
        <v>55.642000000000003</v>
      </c>
      <c r="E39" s="18">
        <v>5.7000000000000002E-2</v>
      </c>
      <c r="F39" s="19">
        <v>105.1</v>
      </c>
      <c r="G39" s="19">
        <v>0.09</v>
      </c>
      <c r="H39" s="24"/>
      <c r="I39" s="24"/>
      <c r="J39" s="26">
        <v>213.613</v>
      </c>
      <c r="K39" s="26">
        <v>1.6318550000000001E-2</v>
      </c>
      <c r="L39" s="27">
        <v>0.39400000000000002</v>
      </c>
      <c r="M39" s="28">
        <v>0.24351089335974149</v>
      </c>
      <c r="N39" s="27">
        <v>1.7871999999999999</v>
      </c>
      <c r="O39" s="28">
        <v>0.30769230769230765</v>
      </c>
      <c r="P39" s="27">
        <v>1.3282</v>
      </c>
      <c r="Q39" s="28">
        <v>0.58871265215787527</v>
      </c>
      <c r="R39" s="27">
        <v>0.89959999999999996</v>
      </c>
      <c r="S39" s="28">
        <v>1.3699664429530203</v>
      </c>
      <c r="T39" s="27">
        <v>0.82569999999999999</v>
      </c>
      <c r="U39" s="28">
        <v>0.83970944309927364</v>
      </c>
      <c r="V39" s="18">
        <v>5.2557</v>
      </c>
      <c r="W39" s="26">
        <v>6.0663000287734276E-2</v>
      </c>
      <c r="X39" s="24"/>
      <c r="Y39" s="24"/>
      <c r="Z39" s="25"/>
      <c r="AA39" s="25"/>
      <c r="AB39" s="25"/>
      <c r="AC39" s="25"/>
      <c r="AD39" s="25">
        <v>3.7310000000000003E-2</v>
      </c>
      <c r="AE39" s="25">
        <v>0.43120999999999998</v>
      </c>
      <c r="AF39" s="24"/>
      <c r="AG39" s="24"/>
      <c r="AH39" s="24"/>
      <c r="AI39" s="24"/>
      <c r="AJ39" s="22">
        <v>0.185</v>
      </c>
      <c r="AK39" s="22">
        <v>14.839</v>
      </c>
      <c r="AL39" s="24"/>
      <c r="AM39" s="24"/>
      <c r="AN39" s="22">
        <v>214.2</v>
      </c>
      <c r="AO39" s="18">
        <v>0.1578159619</v>
      </c>
    </row>
    <row r="40" spans="1:41" x14ac:dyDescent="0.35">
      <c r="A40" s="23">
        <f t="shared" si="0"/>
        <v>1991</v>
      </c>
      <c r="B40" s="18">
        <v>0.398924</v>
      </c>
      <c r="C40" s="21">
        <v>11.1455</v>
      </c>
      <c r="D40" s="18">
        <v>51.454999999999998</v>
      </c>
      <c r="E40" s="18">
        <v>5.2999999999999999E-2</v>
      </c>
      <c r="F40" s="19">
        <v>70.709999999999994</v>
      </c>
      <c r="G40" s="19">
        <v>0.06</v>
      </c>
      <c r="H40" s="24"/>
      <c r="I40" s="24"/>
      <c r="J40" s="26">
        <v>217.38800000000001</v>
      </c>
      <c r="K40" s="26">
        <v>1.628197E-2</v>
      </c>
      <c r="L40" s="27">
        <v>0.36399999999999999</v>
      </c>
      <c r="M40" s="28">
        <v>0.22437379576107902</v>
      </c>
      <c r="N40" s="27">
        <v>1.3567</v>
      </c>
      <c r="O40" s="28">
        <v>0.59862068965517246</v>
      </c>
      <c r="P40" s="27">
        <v>1.4333</v>
      </c>
      <c r="Q40" s="28">
        <v>0.45839331989634324</v>
      </c>
      <c r="R40" s="27">
        <v>1.0777000000000001</v>
      </c>
      <c r="S40" s="28">
        <v>2.6444805194805188</v>
      </c>
      <c r="T40" s="27">
        <v>0.94099999999999995</v>
      </c>
      <c r="U40" s="28">
        <v>2.2810026385224274</v>
      </c>
      <c r="V40" s="18">
        <v>3.8597999999999999</v>
      </c>
      <c r="W40" s="26">
        <v>6.8590315031655497E-2</v>
      </c>
      <c r="X40" s="24"/>
      <c r="Y40" s="24"/>
      <c r="Z40" s="25"/>
      <c r="AA40" s="25"/>
      <c r="AB40" s="25"/>
      <c r="AC40" s="25"/>
      <c r="AD40" s="25">
        <v>0.10566</v>
      </c>
      <c r="AE40" s="25">
        <v>0.30392000000000002</v>
      </c>
      <c r="AF40" s="24"/>
      <c r="AG40" s="24"/>
      <c r="AH40" s="24"/>
      <c r="AI40" s="24"/>
      <c r="AJ40" s="22">
        <v>0.13400000000000001</v>
      </c>
      <c r="AK40" s="22">
        <v>9.6329999999999991</v>
      </c>
      <c r="AL40" s="24"/>
      <c r="AM40" s="24"/>
      <c r="AN40" s="22">
        <v>215.2</v>
      </c>
      <c r="AO40" s="18">
        <v>0.1562590146</v>
      </c>
    </row>
    <row r="41" spans="1:41" x14ac:dyDescent="0.35">
      <c r="A41" s="23">
        <f t="shared" si="0"/>
        <v>1992</v>
      </c>
      <c r="B41" s="18">
        <v>0.43762299999999998</v>
      </c>
      <c r="C41" s="21">
        <v>10.9598</v>
      </c>
      <c r="D41" s="18">
        <v>46.104999999999997</v>
      </c>
      <c r="E41" s="18">
        <v>4.9000000000000002E-2</v>
      </c>
      <c r="F41" s="19">
        <v>83.75</v>
      </c>
      <c r="G41" s="19">
        <v>0.06</v>
      </c>
      <c r="H41" s="24"/>
      <c r="I41" s="24"/>
      <c r="J41" s="26">
        <v>213.59</v>
      </c>
      <c r="K41" s="26">
        <v>1.6347839999999999E-2</v>
      </c>
      <c r="L41" s="27">
        <v>0.39800000000000002</v>
      </c>
      <c r="M41" s="28">
        <v>0.24462705436156759</v>
      </c>
      <c r="N41" s="27">
        <v>1.3153999999999999</v>
      </c>
      <c r="O41" s="28">
        <v>0.66846777306059435</v>
      </c>
      <c r="P41" s="27">
        <v>1.2930999999999999</v>
      </c>
      <c r="Q41" s="28">
        <v>0.65016366612111298</v>
      </c>
      <c r="R41" s="27">
        <v>1.1052</v>
      </c>
      <c r="S41" s="28">
        <v>1.8721198156682026</v>
      </c>
      <c r="T41" s="27">
        <v>1.0637000000000001</v>
      </c>
      <c r="U41" s="28">
        <v>3.6801705756929639</v>
      </c>
      <c r="V41" s="18">
        <v>3.9965000000000002</v>
      </c>
      <c r="W41" s="26">
        <v>7.6355075997620314E-2</v>
      </c>
      <c r="X41" s="24"/>
      <c r="Y41" s="24"/>
      <c r="Z41" s="25"/>
      <c r="AA41" s="25"/>
      <c r="AB41" s="25">
        <v>0.99299999999999999</v>
      </c>
      <c r="AC41" s="25">
        <v>9.1999999999999998E-2</v>
      </c>
      <c r="AD41" s="25">
        <v>3.279E-2</v>
      </c>
      <c r="AE41" s="25">
        <v>0.51271999999999995</v>
      </c>
      <c r="AF41" s="24"/>
      <c r="AG41" s="24"/>
      <c r="AH41" s="24"/>
      <c r="AI41" s="24"/>
      <c r="AJ41" s="22">
        <v>0.27400000000000002</v>
      </c>
      <c r="AK41" s="22">
        <v>13.757999999999999</v>
      </c>
      <c r="AL41" s="24"/>
      <c r="AM41" s="24"/>
      <c r="AN41" s="22">
        <v>179.3</v>
      </c>
      <c r="AO41" s="18">
        <v>0.15747075369999999</v>
      </c>
    </row>
    <row r="42" spans="1:41" x14ac:dyDescent="0.35">
      <c r="A42" s="23">
        <f t="shared" si="0"/>
        <v>1993</v>
      </c>
      <c r="B42" s="18">
        <v>0.44456400000000001</v>
      </c>
      <c r="C42" s="21">
        <v>9.6796000000000006</v>
      </c>
      <c r="D42" s="18">
        <v>41.08</v>
      </c>
      <c r="E42" s="18">
        <v>4.5999999999999999E-2</v>
      </c>
      <c r="F42" s="19">
        <v>70.63</v>
      </c>
      <c r="G42" s="19">
        <v>0.05</v>
      </c>
      <c r="H42" s="24"/>
      <c r="I42" s="24"/>
      <c r="J42" s="26">
        <v>188.93100000000001</v>
      </c>
      <c r="K42" s="26">
        <v>1.6776260000000001E-2</v>
      </c>
      <c r="L42" s="27">
        <v>0.48599999999999999</v>
      </c>
      <c r="M42" s="28">
        <v>0.3105614973262032</v>
      </c>
      <c r="N42" s="27">
        <v>1.2972999999999999</v>
      </c>
      <c r="O42" s="28">
        <v>0.70607419486343248</v>
      </c>
      <c r="P42" s="27">
        <v>1.1066</v>
      </c>
      <c r="Q42" s="28">
        <v>1.7945823927765239</v>
      </c>
      <c r="R42" s="27">
        <v>0.88390000000000002</v>
      </c>
      <c r="S42" s="28">
        <v>1.1894659839063644</v>
      </c>
      <c r="T42" s="27">
        <v>0.90039999999999998</v>
      </c>
      <c r="U42" s="28">
        <v>1.4415692821368946</v>
      </c>
      <c r="V42" s="18">
        <v>4.3247</v>
      </c>
      <c r="W42" s="26">
        <v>8.6829191407873971E-2</v>
      </c>
      <c r="X42" s="24"/>
      <c r="Y42" s="24"/>
      <c r="Z42" s="25"/>
      <c r="AA42" s="25"/>
      <c r="AB42" s="25">
        <v>0.94099999999999995</v>
      </c>
      <c r="AC42" s="25">
        <v>8.1000000000000003E-2</v>
      </c>
      <c r="AD42" s="25">
        <v>2.4649999999999998E-2</v>
      </c>
      <c r="AE42" s="25">
        <v>0.52203999999999995</v>
      </c>
      <c r="AF42" s="24"/>
      <c r="AG42" s="24"/>
      <c r="AH42" s="24"/>
      <c r="AI42" s="24"/>
      <c r="AJ42" s="22">
        <v>0.18099999999999999</v>
      </c>
      <c r="AK42" s="22">
        <v>11.862</v>
      </c>
      <c r="AL42" s="24"/>
      <c r="AM42" s="24"/>
      <c r="AN42" s="22">
        <v>175.4</v>
      </c>
      <c r="AO42" s="18">
        <v>0.15655190099999999</v>
      </c>
    </row>
    <row r="43" spans="1:41" x14ac:dyDescent="0.35">
      <c r="A43" s="23">
        <f t="shared" si="0"/>
        <v>1994</v>
      </c>
      <c r="B43" s="18">
        <v>0.36085699999999998</v>
      </c>
      <c r="C43" s="21">
        <v>9.1661999999999999</v>
      </c>
      <c r="D43" s="18">
        <v>37.460999999999999</v>
      </c>
      <c r="E43" s="18">
        <v>4.3999999999999997E-2</v>
      </c>
      <c r="F43" s="19">
        <v>51.84</v>
      </c>
      <c r="G43" s="19">
        <v>0.04</v>
      </c>
      <c r="H43" s="24"/>
      <c r="I43" s="24"/>
      <c r="J43" s="26">
        <v>180.79300000000001</v>
      </c>
      <c r="K43" s="26">
        <v>1.677404E-2</v>
      </c>
      <c r="L43" s="27">
        <v>0.48299999999999998</v>
      </c>
      <c r="M43" s="28">
        <v>0.30663312591023434</v>
      </c>
      <c r="N43" s="27">
        <v>1.4127000000000001</v>
      </c>
      <c r="O43" s="28">
        <v>0.52268602540834852</v>
      </c>
      <c r="P43" s="27">
        <v>0.94610000000000005</v>
      </c>
      <c r="Q43" s="28">
        <v>2.3308823529411762</v>
      </c>
      <c r="R43" s="27">
        <v>0.74870000000000003</v>
      </c>
      <c r="S43" s="28">
        <v>0.53569068076668869</v>
      </c>
      <c r="T43" s="27">
        <v>0.74619999999999997</v>
      </c>
      <c r="U43" s="28">
        <v>0.55949284785435638</v>
      </c>
      <c r="V43" s="18">
        <v>1.9829000000000001</v>
      </c>
      <c r="W43" s="26">
        <v>0.16246046555189728</v>
      </c>
      <c r="X43" s="24"/>
      <c r="Y43" s="24"/>
      <c r="Z43" s="25"/>
      <c r="AA43" s="25"/>
      <c r="AB43" s="25">
        <v>0.96799999999999997</v>
      </c>
      <c r="AC43" s="25">
        <v>8.4000000000000005E-2</v>
      </c>
      <c r="AD43" s="25">
        <v>3.7740000000000003E-2</v>
      </c>
      <c r="AE43" s="25">
        <v>0.40483999999999998</v>
      </c>
      <c r="AF43" s="24"/>
      <c r="AG43" s="24"/>
      <c r="AH43" s="24"/>
      <c r="AI43" s="24"/>
      <c r="AJ43" s="22">
        <v>0.14799999999999999</v>
      </c>
      <c r="AK43" s="22">
        <v>8.827</v>
      </c>
      <c r="AL43" s="24"/>
      <c r="AM43" s="24"/>
      <c r="AN43" s="22">
        <v>144.6</v>
      </c>
      <c r="AO43" s="18">
        <v>0.16419604239999999</v>
      </c>
    </row>
    <row r="44" spans="1:41" x14ac:dyDescent="0.35">
      <c r="A44" s="23">
        <f t="shared" si="0"/>
        <v>1995</v>
      </c>
      <c r="B44" s="18">
        <v>0.34726200000000002</v>
      </c>
      <c r="C44" s="21">
        <v>9.5532000000000004</v>
      </c>
      <c r="D44" s="18">
        <v>35.799999999999997</v>
      </c>
      <c r="E44" s="18">
        <v>4.2999999999999997E-2</v>
      </c>
      <c r="F44" s="19">
        <v>64.400000000000006</v>
      </c>
      <c r="G44" s="19">
        <v>0.04</v>
      </c>
      <c r="H44" s="24"/>
      <c r="I44" s="24"/>
      <c r="J44" s="26">
        <v>199.41499999999999</v>
      </c>
      <c r="K44" s="26">
        <v>1.6373180000000001E-2</v>
      </c>
      <c r="L44" s="27">
        <v>0.51400000000000001</v>
      </c>
      <c r="M44" s="28">
        <v>0.33318872017353579</v>
      </c>
      <c r="N44" s="27">
        <v>1.8023</v>
      </c>
      <c r="O44" s="28">
        <v>0.29914678739334843</v>
      </c>
      <c r="P44" s="27">
        <v>1.2901</v>
      </c>
      <c r="Q44" s="28">
        <v>0.65084605860503519</v>
      </c>
      <c r="R44" s="27">
        <v>0.85780000000000001</v>
      </c>
      <c r="S44" s="28">
        <v>0.96933253156945287</v>
      </c>
      <c r="T44" s="27">
        <v>0.78180000000000005</v>
      </c>
      <c r="U44" s="28">
        <v>0.65682515337423331</v>
      </c>
      <c r="V44" s="18">
        <v>1.2970999999999999</v>
      </c>
      <c r="W44" s="26">
        <v>0.14895866603522145</v>
      </c>
      <c r="X44" s="24"/>
      <c r="Y44" s="24"/>
      <c r="Z44" s="25"/>
      <c r="AA44" s="25"/>
      <c r="AB44" s="25">
        <v>0.96199999999999997</v>
      </c>
      <c r="AC44" s="25">
        <v>8.2000000000000003E-2</v>
      </c>
      <c r="AD44" s="25">
        <v>4.5170000000000002E-2</v>
      </c>
      <c r="AE44" s="25">
        <v>0.34360000000000002</v>
      </c>
      <c r="AF44" s="24"/>
      <c r="AG44" s="24"/>
      <c r="AH44" s="24"/>
      <c r="AI44" s="24"/>
      <c r="AJ44" s="22">
        <v>0.155</v>
      </c>
      <c r="AK44" s="22">
        <v>9.1660000000000004</v>
      </c>
      <c r="AL44" s="24"/>
      <c r="AM44" s="24"/>
      <c r="AN44" s="22">
        <v>156.9</v>
      </c>
      <c r="AO44" s="18">
        <v>0.1595530614</v>
      </c>
    </row>
    <row r="45" spans="1:41" x14ac:dyDescent="0.35">
      <c r="A45" s="23">
        <f t="shared" si="0"/>
        <v>1996</v>
      </c>
      <c r="B45" s="18">
        <v>0.23397799999999999</v>
      </c>
      <c r="C45" s="21">
        <v>10.1905</v>
      </c>
      <c r="D45" s="18">
        <v>36.290999999999997</v>
      </c>
      <c r="E45" s="18">
        <v>4.2999999999999997E-2</v>
      </c>
      <c r="F45" s="19">
        <v>39.369999999999997</v>
      </c>
      <c r="G45" s="19">
        <v>0.05</v>
      </c>
      <c r="H45" s="24"/>
      <c r="I45" s="24"/>
      <c r="J45" s="26">
        <v>169.36699999999999</v>
      </c>
      <c r="K45" s="26">
        <v>1.678665E-2</v>
      </c>
      <c r="L45" s="27">
        <v>0.51200000000000001</v>
      </c>
      <c r="M45" s="28">
        <v>0.33074935400516803</v>
      </c>
      <c r="N45" s="27">
        <v>1.1600999999999999</v>
      </c>
      <c r="O45" s="28">
        <v>1.2857142857142856</v>
      </c>
      <c r="P45" s="27">
        <v>0.96109999999999995</v>
      </c>
      <c r="Q45" s="28">
        <v>3.0268714011516318</v>
      </c>
      <c r="R45" s="27">
        <v>0.69779999999999998</v>
      </c>
      <c r="S45" s="28">
        <v>0.43282381335478676</v>
      </c>
      <c r="T45" s="27">
        <v>0.63390000000000002</v>
      </c>
      <c r="U45" s="28">
        <v>0.36450584484590864</v>
      </c>
      <c r="V45" s="18">
        <v>1.6313</v>
      </c>
      <c r="W45" s="26">
        <v>0.12072505088592174</v>
      </c>
      <c r="X45" s="24"/>
      <c r="Y45" s="24"/>
      <c r="Z45" s="25"/>
      <c r="AA45" s="25"/>
      <c r="AB45" s="25">
        <v>0.80400000000000005</v>
      </c>
      <c r="AC45" s="25">
        <v>9.4E-2</v>
      </c>
      <c r="AD45" s="25">
        <v>4.6539999999999998E-2</v>
      </c>
      <c r="AE45" s="25">
        <v>0.39698</v>
      </c>
      <c r="AF45" s="24"/>
      <c r="AG45" s="24"/>
      <c r="AH45" s="24"/>
      <c r="AI45" s="24"/>
      <c r="AJ45" s="22">
        <v>0.25600000000000001</v>
      </c>
      <c r="AK45" s="22">
        <v>7.9279999999999999</v>
      </c>
      <c r="AL45" s="24"/>
      <c r="AM45" s="24"/>
      <c r="AN45" s="22">
        <v>117.3</v>
      </c>
      <c r="AO45" s="18">
        <v>0.16153028189999999</v>
      </c>
    </row>
    <row r="46" spans="1:41" x14ac:dyDescent="0.35">
      <c r="A46" s="23">
        <f t="shared" si="0"/>
        <v>1997</v>
      </c>
      <c r="B46" s="18">
        <v>0.41461199999999998</v>
      </c>
      <c r="C46" s="21">
        <v>9.3265999999999991</v>
      </c>
      <c r="D46" s="18">
        <v>38.914000000000001</v>
      </c>
      <c r="E46" s="18">
        <v>4.3999999999999997E-2</v>
      </c>
      <c r="F46" s="19">
        <v>56.1</v>
      </c>
      <c r="G46" s="19">
        <v>0.05</v>
      </c>
      <c r="H46" s="24"/>
      <c r="I46" s="24"/>
      <c r="J46" s="26">
        <v>168.786</v>
      </c>
      <c r="K46" s="26">
        <v>1.681158E-2</v>
      </c>
      <c r="L46" s="27">
        <v>1.075</v>
      </c>
      <c r="M46" s="28">
        <v>5.0767543859649127</v>
      </c>
      <c r="N46" s="27">
        <v>1.3606</v>
      </c>
      <c r="O46" s="28">
        <v>0.58941979522184296</v>
      </c>
      <c r="P46" s="27">
        <v>0.78129999999999999</v>
      </c>
      <c r="Q46" s="28">
        <v>0.61126108754338615</v>
      </c>
      <c r="R46" s="27">
        <v>0.58950000000000002</v>
      </c>
      <c r="S46" s="28">
        <v>0.29961233154882777</v>
      </c>
      <c r="T46" s="27">
        <v>0.52149999999999996</v>
      </c>
      <c r="U46" s="28">
        <v>0.25885885885885884</v>
      </c>
      <c r="V46" s="18">
        <v>2.7715999999999998</v>
      </c>
      <c r="W46" s="26">
        <v>0.10172419379066391</v>
      </c>
      <c r="X46" s="24"/>
      <c r="Y46" s="24"/>
      <c r="Z46" s="25"/>
      <c r="AA46" s="25"/>
      <c r="AB46" s="25">
        <v>0.95</v>
      </c>
      <c r="AC46" s="25">
        <v>8.7999999999999995E-2</v>
      </c>
      <c r="AD46" s="25">
        <v>8.2199999999999995E-2</v>
      </c>
      <c r="AE46" s="25">
        <v>0.33295999999999998</v>
      </c>
      <c r="AF46" s="24"/>
      <c r="AG46" s="24"/>
      <c r="AH46" s="24"/>
      <c r="AI46" s="24"/>
      <c r="AJ46" s="24"/>
      <c r="AK46" s="24"/>
      <c r="AL46" s="22">
        <v>0.17599999999999999</v>
      </c>
      <c r="AM46" s="22">
        <v>10.772</v>
      </c>
      <c r="AN46" s="22">
        <v>132.30000000000001</v>
      </c>
      <c r="AO46" s="18">
        <v>0.1535243687</v>
      </c>
    </row>
    <row r="47" spans="1:41" x14ac:dyDescent="0.35">
      <c r="A47" s="23">
        <f t="shared" si="0"/>
        <v>1998</v>
      </c>
      <c r="B47" s="18">
        <v>0.56583000000000006</v>
      </c>
      <c r="C47" s="21">
        <v>9.8046000000000006</v>
      </c>
      <c r="D47" s="18">
        <v>43.412999999999997</v>
      </c>
      <c r="E47" s="18">
        <v>4.3999999999999997E-2</v>
      </c>
      <c r="F47" s="19">
        <v>78.319999999999993</v>
      </c>
      <c r="G47" s="19">
        <v>0.05</v>
      </c>
      <c r="H47" s="24"/>
      <c r="I47" s="24"/>
      <c r="J47" s="26">
        <v>184.01400000000001</v>
      </c>
      <c r="K47" s="26">
        <v>1.6623619999999999E-2</v>
      </c>
      <c r="L47" s="27">
        <v>0.92900000000000005</v>
      </c>
      <c r="M47" s="28">
        <v>2.2966269841269842</v>
      </c>
      <c r="N47" s="27">
        <v>1.9075</v>
      </c>
      <c r="O47" s="28">
        <v>0.27373593279442066</v>
      </c>
      <c r="P47" s="27">
        <v>0.81799999999999995</v>
      </c>
      <c r="Q47" s="28">
        <v>0.74273664479850043</v>
      </c>
      <c r="R47" s="27">
        <v>0.53990000000000005</v>
      </c>
      <c r="S47" s="28">
        <v>0.25778271918678525</v>
      </c>
      <c r="T47" s="27">
        <v>0.52629999999999999</v>
      </c>
      <c r="U47" s="28">
        <v>0.2626370280146163</v>
      </c>
      <c r="V47" s="18">
        <v>2.7845</v>
      </c>
      <c r="W47" s="26">
        <v>8.1335820375914816E-2</v>
      </c>
      <c r="X47" s="24"/>
      <c r="Y47" s="24"/>
      <c r="Z47" s="25"/>
      <c r="AA47" s="25"/>
      <c r="AB47" s="25">
        <v>1.379</v>
      </c>
      <c r="AC47" s="25">
        <v>9.4E-2</v>
      </c>
      <c r="AD47" s="25">
        <v>5.0729999999999997E-2</v>
      </c>
      <c r="AE47" s="25">
        <v>0.39972999999999997</v>
      </c>
      <c r="AF47" s="24"/>
      <c r="AG47" s="24"/>
      <c r="AH47" s="24"/>
      <c r="AI47" s="24"/>
      <c r="AJ47" s="24"/>
      <c r="AK47" s="24"/>
      <c r="AL47" s="22">
        <v>0.16400000000000001</v>
      </c>
      <c r="AM47" s="22">
        <v>12.584</v>
      </c>
      <c r="AN47" s="22">
        <v>153.19999999999999</v>
      </c>
      <c r="AO47" s="18">
        <v>0.15395424099999999</v>
      </c>
    </row>
    <row r="48" spans="1:41" x14ac:dyDescent="0.35">
      <c r="A48" s="23">
        <f t="shared" si="0"/>
        <v>1999</v>
      </c>
      <c r="B48" s="18">
        <v>0.72951200000000005</v>
      </c>
      <c r="C48" s="21">
        <v>9.3695000000000004</v>
      </c>
      <c r="D48" s="18">
        <v>49.124000000000002</v>
      </c>
      <c r="E48" s="18">
        <v>4.4999999999999998E-2</v>
      </c>
      <c r="F48" s="19">
        <v>104.47</v>
      </c>
      <c r="G48" s="19">
        <v>0.05</v>
      </c>
      <c r="H48" s="29">
        <v>217.59010000000001</v>
      </c>
      <c r="I48" s="30">
        <v>0.13019320000000001</v>
      </c>
      <c r="J48" s="26">
        <v>207.82499999999999</v>
      </c>
      <c r="K48" s="26">
        <v>1.6435459999999999E-2</v>
      </c>
      <c r="L48" s="27">
        <v>1.1120000000000001</v>
      </c>
      <c r="M48" s="28">
        <v>2.9569620253164559</v>
      </c>
      <c r="N48" s="27">
        <v>2.2403</v>
      </c>
      <c r="O48" s="28">
        <v>0.22011624968410412</v>
      </c>
      <c r="P48" s="27">
        <v>1.1797</v>
      </c>
      <c r="Q48" s="28">
        <v>1.0478688524590165</v>
      </c>
      <c r="R48" s="27">
        <v>0.62439999999999996</v>
      </c>
      <c r="S48" s="28">
        <v>0.33773740710156891</v>
      </c>
      <c r="T48" s="27">
        <v>0.43980000000000002</v>
      </c>
      <c r="U48" s="28">
        <v>0.20800956365809919</v>
      </c>
      <c r="V48" s="24"/>
      <c r="W48" s="24"/>
      <c r="X48" s="24"/>
      <c r="Y48" s="24"/>
      <c r="Z48" s="25"/>
      <c r="AA48" s="25"/>
      <c r="AB48" s="25">
        <v>1.286</v>
      </c>
      <c r="AC48" s="25">
        <v>8.7999999999999995E-2</v>
      </c>
      <c r="AD48" s="25">
        <v>0.10170999999999999</v>
      </c>
      <c r="AE48" s="25">
        <v>0.25889000000000001</v>
      </c>
      <c r="AF48" s="24"/>
      <c r="AG48" s="24"/>
      <c r="AH48" s="24"/>
      <c r="AI48" s="24"/>
      <c r="AJ48" s="24"/>
      <c r="AK48" s="24"/>
      <c r="AL48" s="22">
        <v>6.3E-2</v>
      </c>
      <c r="AM48" s="22">
        <v>8.2650000000000006</v>
      </c>
      <c r="AN48" s="22">
        <v>166.9</v>
      </c>
      <c r="AO48" s="18">
        <v>0.15277607409999999</v>
      </c>
    </row>
    <row r="49" spans="1:41" x14ac:dyDescent="0.35">
      <c r="A49" s="23">
        <f t="shared" si="0"/>
        <v>2000</v>
      </c>
      <c r="B49" s="18">
        <v>0.42567199999999999</v>
      </c>
      <c r="C49" s="21">
        <v>9.5099</v>
      </c>
      <c r="D49" s="18">
        <v>54.881</v>
      </c>
      <c r="E49" s="18">
        <v>4.5999999999999999E-2</v>
      </c>
      <c r="F49" s="19">
        <v>77.58</v>
      </c>
      <c r="G49" s="19">
        <v>0.05</v>
      </c>
      <c r="H49" s="29">
        <v>308.53269999999998</v>
      </c>
      <c r="I49" s="30">
        <v>0.15966459999999999</v>
      </c>
      <c r="J49" s="26">
        <v>256.51400000000001</v>
      </c>
      <c r="K49" s="26">
        <v>1.5783210000000002E-2</v>
      </c>
      <c r="L49" s="27">
        <v>1.117</v>
      </c>
      <c r="M49" s="28">
        <v>2.822328931572629</v>
      </c>
      <c r="N49" s="27">
        <v>2.6265000000000001</v>
      </c>
      <c r="O49" s="28">
        <v>0.18392255892255893</v>
      </c>
      <c r="P49" s="27">
        <v>1.4987999999999999</v>
      </c>
      <c r="Q49" s="28">
        <v>0.40913731495661054</v>
      </c>
      <c r="R49" s="27">
        <v>0.88759999999999994</v>
      </c>
      <c r="S49" s="28">
        <v>1.2358703843255463</v>
      </c>
      <c r="T49" s="27">
        <v>0.76329999999999998</v>
      </c>
      <c r="U49" s="28">
        <v>0.61093585699263941</v>
      </c>
      <c r="V49" s="24"/>
      <c r="W49" s="24"/>
      <c r="X49" s="24"/>
      <c r="Y49" s="24"/>
      <c r="Z49" s="25"/>
      <c r="AA49" s="25"/>
      <c r="AB49" s="25">
        <v>0.99</v>
      </c>
      <c r="AC49" s="25">
        <v>8.6999999999999994E-2</v>
      </c>
      <c r="AD49" s="25">
        <v>8.3610000000000004E-2</v>
      </c>
      <c r="AE49" s="25">
        <v>0.30288999999999999</v>
      </c>
      <c r="AF49" s="24"/>
      <c r="AG49" s="24"/>
      <c r="AH49" s="24"/>
      <c r="AI49" s="24"/>
      <c r="AJ49" s="24"/>
      <c r="AK49" s="24"/>
      <c r="AL49" s="22">
        <v>7.0999999999999994E-2</v>
      </c>
      <c r="AM49" s="22">
        <v>10.728999999999999</v>
      </c>
      <c r="AN49" s="22">
        <v>167.3</v>
      </c>
      <c r="AO49" s="18">
        <v>0.15960057559999999</v>
      </c>
    </row>
    <row r="50" spans="1:41" x14ac:dyDescent="0.35">
      <c r="A50" s="23">
        <f t="shared" si="0"/>
        <v>2001</v>
      </c>
      <c r="B50" s="18">
        <v>0.52549900000000005</v>
      </c>
      <c r="C50" s="21">
        <v>9.8324999999999996</v>
      </c>
      <c r="D50" s="18">
        <v>59.271000000000001</v>
      </c>
      <c r="E50" s="18">
        <v>4.5999999999999999E-2</v>
      </c>
      <c r="F50" s="19">
        <v>89.67</v>
      </c>
      <c r="G50" s="19">
        <v>0.05</v>
      </c>
      <c r="H50" s="29">
        <v>323.26659999999998</v>
      </c>
      <c r="I50" s="30">
        <v>0.16042770000000001</v>
      </c>
      <c r="J50" s="26">
        <v>222.245</v>
      </c>
      <c r="K50" s="26">
        <v>1.6557530000000001E-2</v>
      </c>
      <c r="L50" s="27">
        <v>1.1619999999999999</v>
      </c>
      <c r="M50" s="28">
        <v>1.9079054604726977</v>
      </c>
      <c r="N50" s="27">
        <v>2.4796</v>
      </c>
      <c r="O50" s="28">
        <v>0.19543061933027212</v>
      </c>
      <c r="P50" s="27">
        <v>1.3779999999999999</v>
      </c>
      <c r="Q50" s="28">
        <v>0.52014294996751131</v>
      </c>
      <c r="R50" s="27">
        <v>0.70940000000000003</v>
      </c>
      <c r="S50" s="28">
        <v>0.45936098654708518</v>
      </c>
      <c r="T50" s="27">
        <v>0.58730000000000004</v>
      </c>
      <c r="U50" s="28">
        <v>0.31828978622327792</v>
      </c>
      <c r="V50" s="24"/>
      <c r="W50" s="24"/>
      <c r="X50" s="24"/>
      <c r="Y50" s="24"/>
      <c r="Z50" s="25"/>
      <c r="AA50" s="25"/>
      <c r="AB50" s="25">
        <v>0.88200000000000001</v>
      </c>
      <c r="AC50" s="25">
        <v>8.8999999999999996E-2</v>
      </c>
      <c r="AD50" s="25">
        <v>8.3339999999999997E-2</v>
      </c>
      <c r="AE50" s="25">
        <v>0.34238000000000002</v>
      </c>
      <c r="AF50" s="24"/>
      <c r="AG50" s="24"/>
      <c r="AH50" s="24"/>
      <c r="AI50" s="24"/>
      <c r="AJ50" s="24"/>
      <c r="AK50" s="24"/>
      <c r="AL50" s="22">
        <v>8.2000000000000003E-2</v>
      </c>
      <c r="AM50" s="22">
        <v>9.3770000000000007</v>
      </c>
      <c r="AN50" s="22">
        <v>171.9</v>
      </c>
      <c r="AO50" s="18">
        <v>0.17468311349999999</v>
      </c>
    </row>
    <row r="51" spans="1:41" x14ac:dyDescent="0.35">
      <c r="A51" s="23">
        <f t="shared" si="0"/>
        <v>2002</v>
      </c>
      <c r="B51" s="18">
        <v>0.54262900000000003</v>
      </c>
      <c r="C51" s="21">
        <v>10.5928</v>
      </c>
      <c r="D51" s="18">
        <v>61.287999999999997</v>
      </c>
      <c r="E51" s="18">
        <v>4.5999999999999999E-2</v>
      </c>
      <c r="F51" s="19">
        <v>134.22999999999999</v>
      </c>
      <c r="G51" s="19">
        <v>0.06</v>
      </c>
      <c r="H51" s="29">
        <v>281.86329999999998</v>
      </c>
      <c r="I51" s="30">
        <v>0.13998739999999998</v>
      </c>
      <c r="J51" s="26">
        <v>193.00299999999999</v>
      </c>
      <c r="K51" s="26">
        <v>1.6224570000000001E-2</v>
      </c>
      <c r="L51" s="27">
        <v>0.84399999999999997</v>
      </c>
      <c r="M51" s="28">
        <v>1.188708036622584</v>
      </c>
      <c r="N51" s="27">
        <v>1.9193</v>
      </c>
      <c r="O51" s="28">
        <v>0.27355527638190952</v>
      </c>
      <c r="P51" s="27">
        <v>1.2149000000000001</v>
      </c>
      <c r="Q51" s="28">
        <v>0.87850467289719636</v>
      </c>
      <c r="R51" s="27">
        <v>0.71609999999999996</v>
      </c>
      <c r="S51" s="28">
        <v>0.47106248200403106</v>
      </c>
      <c r="T51" s="27">
        <v>0.63639999999999997</v>
      </c>
      <c r="U51" s="28">
        <v>0.3725910064239828</v>
      </c>
      <c r="V51" s="24"/>
      <c r="W51" s="24"/>
      <c r="X51" s="24"/>
      <c r="Y51" s="24"/>
      <c r="Z51" s="25"/>
      <c r="AA51" s="25"/>
      <c r="AB51" s="25">
        <v>1.081</v>
      </c>
      <c r="AC51" s="25">
        <v>8.7999999999999995E-2</v>
      </c>
      <c r="AD51" s="25">
        <v>2.3529999999999999E-2</v>
      </c>
      <c r="AE51" s="25">
        <v>0.59818000000000005</v>
      </c>
      <c r="AF51" s="24"/>
      <c r="AG51" s="24"/>
      <c r="AH51" s="24"/>
      <c r="AI51" s="24"/>
      <c r="AJ51" s="24"/>
      <c r="AK51" s="24"/>
      <c r="AL51" s="22">
        <v>8.8999999999999996E-2</v>
      </c>
      <c r="AM51" s="22">
        <v>7.9429999999999996</v>
      </c>
      <c r="AN51" s="22">
        <v>181.5</v>
      </c>
      <c r="AO51" s="18">
        <v>0.17273404940000001</v>
      </c>
    </row>
    <row r="52" spans="1:41" x14ac:dyDescent="0.35">
      <c r="A52" s="23">
        <f t="shared" si="0"/>
        <v>2003</v>
      </c>
      <c r="B52" s="18">
        <v>0.88915999999999995</v>
      </c>
      <c r="C52" s="21">
        <v>10.8315</v>
      </c>
      <c r="D52" s="18">
        <v>60.908000000000001</v>
      </c>
      <c r="E52" s="18">
        <v>4.5999999999999999E-2</v>
      </c>
      <c r="F52" s="19">
        <v>94.73</v>
      </c>
      <c r="G52" s="19">
        <v>0.05</v>
      </c>
      <c r="H52" s="29">
        <v>328.90780000000001</v>
      </c>
      <c r="I52" s="30">
        <v>0.14417640000000001</v>
      </c>
      <c r="J52" s="26">
        <v>218.935</v>
      </c>
      <c r="K52" s="26">
        <v>1.596504E-2</v>
      </c>
      <c r="L52" s="27">
        <v>0.83099999999999996</v>
      </c>
      <c r="M52" s="28">
        <v>1.1085016439643025</v>
      </c>
      <c r="N52" s="27">
        <v>2.0528</v>
      </c>
      <c r="O52" s="28">
        <v>0.2502486855193975</v>
      </c>
      <c r="P52" s="27">
        <v>1.3514999999999999</v>
      </c>
      <c r="Q52" s="28">
        <v>0.56091634849010752</v>
      </c>
      <c r="R52" s="27">
        <v>0.85289999999999999</v>
      </c>
      <c r="S52" s="28">
        <v>0.95715112912565148</v>
      </c>
      <c r="T52" s="27">
        <v>0.72470000000000001</v>
      </c>
      <c r="U52" s="28">
        <v>0.52088888888888885</v>
      </c>
      <c r="V52" s="24"/>
      <c r="W52" s="24"/>
      <c r="X52" s="24"/>
      <c r="Y52" s="24"/>
      <c r="Z52" s="25"/>
      <c r="AA52" s="25"/>
      <c r="AB52" s="25">
        <v>0.94399999999999995</v>
      </c>
      <c r="AC52" s="25">
        <v>8.4000000000000005E-2</v>
      </c>
      <c r="AD52" s="25">
        <v>5.8380000000000001E-2</v>
      </c>
      <c r="AE52" s="25">
        <v>0.39161000000000001</v>
      </c>
      <c r="AF52" s="24"/>
      <c r="AG52" s="24"/>
      <c r="AH52" s="24"/>
      <c r="AI52" s="24"/>
      <c r="AJ52" s="24"/>
      <c r="AK52" s="24"/>
      <c r="AL52" s="22">
        <v>7.5999999999999998E-2</v>
      </c>
      <c r="AM52" s="22">
        <v>8.8209999999999997</v>
      </c>
      <c r="AN52" s="22">
        <v>185.8</v>
      </c>
      <c r="AO52" s="18">
        <v>0.17128397149999999</v>
      </c>
    </row>
    <row r="53" spans="1:41" x14ac:dyDescent="0.35">
      <c r="A53" s="23">
        <f t="shared" si="0"/>
        <v>2004</v>
      </c>
      <c r="B53" s="18">
        <v>0.88329000000000002</v>
      </c>
      <c r="C53" s="21">
        <v>9.6143999999999998</v>
      </c>
      <c r="D53" s="18">
        <v>59.067</v>
      </c>
      <c r="E53" s="18">
        <v>4.5999999999999999E-2</v>
      </c>
      <c r="F53" s="19">
        <v>88.85</v>
      </c>
      <c r="G53" s="19">
        <v>0.05</v>
      </c>
      <c r="H53" s="29">
        <v>395.86369999999999</v>
      </c>
      <c r="I53" s="30">
        <v>0.1387227</v>
      </c>
      <c r="J53" s="26">
        <v>200.23699999999999</v>
      </c>
      <c r="K53" s="26">
        <v>1.6285419999999998E-2</v>
      </c>
      <c r="L53" s="27">
        <v>0.93200000000000005</v>
      </c>
      <c r="M53" s="28">
        <v>2.4277047522750252</v>
      </c>
      <c r="N53" s="27">
        <v>1.5450999999999999</v>
      </c>
      <c r="O53" s="28">
        <v>0.42485687022900764</v>
      </c>
      <c r="P53" s="27">
        <v>0.94130000000000003</v>
      </c>
      <c r="Q53" s="28">
        <v>2.2124492557510154</v>
      </c>
      <c r="R53" s="27">
        <v>0.66569999999999996</v>
      </c>
      <c r="S53" s="28">
        <v>0.39748158707531478</v>
      </c>
      <c r="T53" s="27">
        <v>0.58899999999999997</v>
      </c>
      <c r="U53" s="28">
        <v>0.32617868281049345</v>
      </c>
      <c r="V53" s="24"/>
      <c r="W53" s="24"/>
      <c r="X53" s="24"/>
      <c r="Y53" s="24"/>
      <c r="Z53" s="25"/>
      <c r="AA53" s="25"/>
      <c r="AB53" s="25">
        <v>0.81</v>
      </c>
      <c r="AC53" s="25">
        <v>7.9000000000000001E-2</v>
      </c>
      <c r="AD53" s="25">
        <v>3.5990000000000001E-2</v>
      </c>
      <c r="AE53" s="25">
        <v>0.52339000000000002</v>
      </c>
      <c r="AF53" s="24"/>
      <c r="AG53" s="24"/>
      <c r="AH53" s="24"/>
      <c r="AI53" s="24"/>
      <c r="AJ53" s="24"/>
      <c r="AK53" s="24"/>
      <c r="AL53" s="22">
        <v>4.8000000000000001E-2</v>
      </c>
      <c r="AM53" s="22">
        <v>7.1260000000000003</v>
      </c>
      <c r="AN53" s="22">
        <v>149</v>
      </c>
      <c r="AO53" s="18">
        <v>0.15510191409999999</v>
      </c>
    </row>
    <row r="54" spans="1:41" x14ac:dyDescent="0.35">
      <c r="A54" s="23">
        <f t="shared" si="0"/>
        <v>2005</v>
      </c>
      <c r="B54" s="18">
        <v>0.93540599999999996</v>
      </c>
      <c r="C54" s="21">
        <v>9.4047000000000001</v>
      </c>
      <c r="D54" s="18">
        <v>57.094000000000001</v>
      </c>
      <c r="E54" s="18">
        <v>4.7E-2</v>
      </c>
      <c r="F54" s="19">
        <v>106.22</v>
      </c>
      <c r="G54" s="19">
        <v>0.05</v>
      </c>
      <c r="H54" s="29">
        <v>305.2244</v>
      </c>
      <c r="I54" s="30">
        <v>0.12223879999999999</v>
      </c>
      <c r="J54" s="26">
        <v>196.07</v>
      </c>
      <c r="K54" s="26">
        <v>1.6415820000000001E-2</v>
      </c>
      <c r="L54" s="27">
        <v>0.96699999999999997</v>
      </c>
      <c r="M54" s="28">
        <v>3.8645669291338582</v>
      </c>
      <c r="N54" s="27">
        <v>2.1231</v>
      </c>
      <c r="O54" s="28">
        <v>0.24660510592069523</v>
      </c>
      <c r="P54" s="27">
        <v>1.0488999999999999</v>
      </c>
      <c r="Q54" s="28">
        <v>4.9289940828402372</v>
      </c>
      <c r="R54" s="27">
        <v>0.55249999999999999</v>
      </c>
      <c r="S54" s="28">
        <v>0.28096726435268959</v>
      </c>
      <c r="T54" s="27">
        <v>0.57030000000000003</v>
      </c>
      <c r="U54" s="28">
        <v>0.31361356166753157</v>
      </c>
      <c r="V54" s="24"/>
      <c r="W54" s="24"/>
      <c r="X54" s="24"/>
      <c r="Y54" s="24"/>
      <c r="Z54" s="25"/>
      <c r="AA54" s="25"/>
      <c r="AB54" s="25">
        <v>1.159</v>
      </c>
      <c r="AC54" s="25">
        <v>8.3000000000000004E-2</v>
      </c>
      <c r="AD54" s="25">
        <v>5.4640000000000001E-2</v>
      </c>
      <c r="AE54" s="25">
        <v>0.35220000000000001</v>
      </c>
      <c r="AF54" s="24">
        <v>558.29999999999995</v>
      </c>
      <c r="AG54" s="31">
        <v>0.06</v>
      </c>
      <c r="AH54" s="31"/>
      <c r="AI54" s="31"/>
      <c r="AJ54" s="31"/>
      <c r="AK54" s="31"/>
      <c r="AL54" s="22">
        <v>6.4000000000000001E-2</v>
      </c>
      <c r="AM54" s="22">
        <v>7.1929999999999996</v>
      </c>
      <c r="AN54" s="22">
        <v>134.19999999999999</v>
      </c>
      <c r="AO54" s="18">
        <v>0.15545594509999999</v>
      </c>
    </row>
    <row r="55" spans="1:41" x14ac:dyDescent="0.35">
      <c r="A55" s="23">
        <f t="shared" si="0"/>
        <v>2006</v>
      </c>
      <c r="B55" s="18">
        <v>0.97218300000000002</v>
      </c>
      <c r="C55" s="21">
        <v>9.9909999999999997</v>
      </c>
      <c r="D55" s="18">
        <v>56.125</v>
      </c>
      <c r="E55" s="18">
        <v>4.7E-2</v>
      </c>
      <c r="F55" s="19">
        <v>92.8</v>
      </c>
      <c r="G55" s="19">
        <v>0.05</v>
      </c>
      <c r="H55" s="29">
        <v>301.20659999999998</v>
      </c>
      <c r="I55" s="30">
        <v>0.11502599999999999</v>
      </c>
      <c r="J55" s="26">
        <v>181.62899999999999</v>
      </c>
      <c r="K55" s="26">
        <v>1.678402E-2</v>
      </c>
      <c r="L55" s="27">
        <v>1.264</v>
      </c>
      <c r="M55" s="28">
        <v>1.2377898371978293</v>
      </c>
      <c r="N55" s="27">
        <v>1.9426000000000001</v>
      </c>
      <c r="O55" s="28">
        <v>0.28909512761020884</v>
      </c>
      <c r="P55" s="27">
        <v>0.89290000000000003</v>
      </c>
      <c r="Q55" s="28">
        <v>1.3414062499999999</v>
      </c>
      <c r="R55" s="27">
        <v>0.51429999999999998</v>
      </c>
      <c r="S55" s="28">
        <v>0.25837742504409172</v>
      </c>
      <c r="T55" s="27">
        <v>0.54830000000000001</v>
      </c>
      <c r="U55" s="28">
        <v>0.30255498059508407</v>
      </c>
      <c r="V55" s="24"/>
      <c r="W55" s="24"/>
      <c r="X55" s="24">
        <v>4.7439999999999998</v>
      </c>
      <c r="Y55" s="24">
        <v>0.31199452799669602</v>
      </c>
      <c r="Z55" s="25"/>
      <c r="AA55" s="25"/>
      <c r="AB55" s="25">
        <v>1.075</v>
      </c>
      <c r="AC55" s="25">
        <v>8.3000000000000004E-2</v>
      </c>
      <c r="AD55" s="25">
        <v>6.3990000000000005E-2</v>
      </c>
      <c r="AE55" s="25">
        <v>0.32604</v>
      </c>
      <c r="AF55" s="24">
        <v>277.39999999999998</v>
      </c>
      <c r="AG55" s="31">
        <v>0.05</v>
      </c>
      <c r="AH55" s="31"/>
      <c r="AI55" s="31"/>
      <c r="AJ55" s="31"/>
      <c r="AK55" s="31"/>
      <c r="AL55" s="22">
        <v>0.112</v>
      </c>
      <c r="AM55" s="22">
        <v>7.2670000000000003</v>
      </c>
      <c r="AN55" s="22">
        <v>137.4</v>
      </c>
      <c r="AO55" s="18">
        <v>0.1584234591</v>
      </c>
    </row>
    <row r="56" spans="1:41" x14ac:dyDescent="0.35">
      <c r="A56" s="23">
        <f t="shared" si="0"/>
        <v>2007</v>
      </c>
      <c r="B56" s="18">
        <v>1.019434</v>
      </c>
      <c r="C56" s="21">
        <v>10.3131</v>
      </c>
      <c r="D56" s="18">
        <v>56.811</v>
      </c>
      <c r="E56" s="18">
        <v>4.8000000000000001E-2</v>
      </c>
      <c r="F56" s="19">
        <v>86.94</v>
      </c>
      <c r="G56" s="19">
        <v>0.06</v>
      </c>
      <c r="H56" s="29">
        <v>329.37490000000003</v>
      </c>
      <c r="I56" s="30">
        <v>0.1180653</v>
      </c>
      <c r="J56" s="26">
        <v>209.76400000000001</v>
      </c>
      <c r="K56" s="26">
        <v>1.6370530000000001E-2</v>
      </c>
      <c r="L56" s="27">
        <v>1.593</v>
      </c>
      <c r="M56" s="28">
        <v>0.61901441190144113</v>
      </c>
      <c r="N56" s="27">
        <v>2.4746999999999999</v>
      </c>
      <c r="O56" s="28">
        <v>0.22368866328257192</v>
      </c>
      <c r="P56" s="27">
        <v>1.0477000000000001</v>
      </c>
      <c r="Q56" s="28">
        <v>6.043189368770765</v>
      </c>
      <c r="R56" s="27">
        <v>0.49819999999999998</v>
      </c>
      <c r="S56" s="28">
        <v>0.26043125175021004</v>
      </c>
      <c r="T56" s="27">
        <v>0.80320000000000003</v>
      </c>
      <c r="U56" s="28">
        <v>0.83305439330543929</v>
      </c>
      <c r="V56" s="17"/>
      <c r="W56" s="17"/>
      <c r="X56" s="17">
        <v>5.8230000000000004</v>
      </c>
      <c r="Y56" s="17">
        <v>0.37632260529147299</v>
      </c>
      <c r="Z56" s="17"/>
      <c r="AA56" s="17"/>
      <c r="AB56" s="17">
        <v>1.347</v>
      </c>
      <c r="AC56" s="17">
        <v>8.1000000000000003E-2</v>
      </c>
      <c r="AD56" s="17">
        <v>8.2799999999999999E-2</v>
      </c>
      <c r="AE56" s="17">
        <v>0.33210000000000001</v>
      </c>
      <c r="AF56" s="17">
        <v>227.1</v>
      </c>
      <c r="AG56" s="32">
        <v>7.0000000000000007E-2</v>
      </c>
      <c r="AH56" s="32"/>
      <c r="AI56" s="32"/>
      <c r="AJ56" s="32"/>
      <c r="AK56" s="32"/>
      <c r="AL56" s="22">
        <v>6.4000000000000001E-2</v>
      </c>
      <c r="AM56" s="22">
        <v>8.7780000000000005</v>
      </c>
      <c r="AN56" s="22">
        <v>177.7</v>
      </c>
      <c r="AO56" s="18">
        <v>0.15698843570000001</v>
      </c>
    </row>
    <row r="57" spans="1:41" x14ac:dyDescent="0.35">
      <c r="A57" s="23">
        <f t="shared" si="0"/>
        <v>2008</v>
      </c>
      <c r="B57" s="18">
        <v>1.3572139999999999</v>
      </c>
      <c r="C57" s="21">
        <v>10.589399999999999</v>
      </c>
      <c r="D57" s="18">
        <v>59.250999999999998</v>
      </c>
      <c r="E57" s="18">
        <v>4.8000000000000001E-2</v>
      </c>
      <c r="F57" s="19">
        <v>110.49</v>
      </c>
      <c r="G57" s="19">
        <v>0.06</v>
      </c>
      <c r="H57" s="29">
        <v>305.06150000000002</v>
      </c>
      <c r="I57" s="30">
        <v>0.12084619999999999</v>
      </c>
      <c r="J57" s="26">
        <v>242.613</v>
      </c>
      <c r="K57" s="26">
        <v>1.5959350000000001E-2</v>
      </c>
      <c r="L57" s="27">
        <v>1.3560000000000001</v>
      </c>
      <c r="M57" s="28">
        <v>0.97002220577350118</v>
      </c>
      <c r="N57" s="27">
        <v>3.3660000000000001</v>
      </c>
      <c r="O57" s="28">
        <v>0.16200836820083681</v>
      </c>
      <c r="P57" s="27">
        <v>1.2555000000000001</v>
      </c>
      <c r="Q57" s="28">
        <v>0.84034010392064251</v>
      </c>
      <c r="R57" s="27">
        <v>0.56669999999999998</v>
      </c>
      <c r="S57" s="28">
        <v>0.31349409953822471</v>
      </c>
      <c r="T57" s="27">
        <v>0.7319</v>
      </c>
      <c r="U57" s="28">
        <v>0.58627984285282564</v>
      </c>
      <c r="V57" s="17"/>
      <c r="W57" s="17"/>
      <c r="X57" s="17">
        <v>9.3179999999999996</v>
      </c>
      <c r="Y57" s="17">
        <v>0.29556574722612799</v>
      </c>
      <c r="Z57" s="17"/>
      <c r="AA57" s="17"/>
      <c r="AB57" s="17">
        <v>1.2490000000000001</v>
      </c>
      <c r="AC57" s="17">
        <v>0.08</v>
      </c>
      <c r="AD57" s="17">
        <v>6.0609999999999997E-2</v>
      </c>
      <c r="AE57" s="17">
        <v>0.34338999999999997</v>
      </c>
      <c r="AF57" s="17">
        <v>294.3</v>
      </c>
      <c r="AG57" s="32">
        <v>0.06</v>
      </c>
      <c r="AH57" s="32"/>
      <c r="AI57" s="32"/>
      <c r="AJ57" s="32"/>
      <c r="AK57" s="32"/>
      <c r="AL57" s="22">
        <v>4.2999999999999997E-2</v>
      </c>
      <c r="AM57" s="22">
        <v>8.9179999999999993</v>
      </c>
      <c r="AN57" s="22">
        <v>201.8</v>
      </c>
      <c r="AO57" s="18">
        <v>0.15646395390000001</v>
      </c>
    </row>
    <row r="58" spans="1:41" x14ac:dyDescent="0.35">
      <c r="A58" s="23">
        <f t="shared" si="0"/>
        <v>2009</v>
      </c>
      <c r="B58" s="18">
        <v>1.1842440000000001</v>
      </c>
      <c r="C58" s="21">
        <v>10.616300000000001</v>
      </c>
      <c r="D58" s="18">
        <v>62.936</v>
      </c>
      <c r="E58" s="18">
        <v>4.8000000000000001E-2</v>
      </c>
      <c r="F58" s="19">
        <v>96.25</v>
      </c>
      <c r="G58" s="19">
        <v>0.06</v>
      </c>
      <c r="H58" s="29">
        <v>365.61520000000002</v>
      </c>
      <c r="I58" s="30">
        <v>0.11717169999999999</v>
      </c>
      <c r="J58" s="26">
        <v>222.93</v>
      </c>
      <c r="K58" s="26">
        <v>1.6154020000000002E-2</v>
      </c>
      <c r="L58" s="27">
        <v>0.64500000000000002</v>
      </c>
      <c r="M58" s="28">
        <v>0.55579081092525939</v>
      </c>
      <c r="N58" s="27">
        <v>2.5743</v>
      </c>
      <c r="O58" s="28">
        <v>0.20945289737779216</v>
      </c>
      <c r="P58" s="27">
        <v>1.4754</v>
      </c>
      <c r="Q58" s="28">
        <v>0.47855227882037532</v>
      </c>
      <c r="R58" s="27">
        <v>0.74319999999999997</v>
      </c>
      <c r="S58" s="28">
        <v>0.58290816326530615</v>
      </c>
      <c r="T58" s="27">
        <v>0.79200000000000004</v>
      </c>
      <c r="U58" s="28">
        <v>0.77191590638635466</v>
      </c>
      <c r="V58" s="17"/>
      <c r="W58" s="17"/>
      <c r="X58" s="17">
        <v>18.956</v>
      </c>
      <c r="Y58" s="17">
        <v>0.27496544091365199</v>
      </c>
      <c r="Z58" s="17"/>
      <c r="AA58" s="17"/>
      <c r="AB58" s="17">
        <v>1.0349999999999999</v>
      </c>
      <c r="AC58" s="17">
        <v>7.9000000000000001E-2</v>
      </c>
      <c r="AD58" s="17">
        <v>1.017E-2</v>
      </c>
      <c r="AE58" s="17">
        <v>1.01938</v>
      </c>
      <c r="AF58" s="17">
        <v>294.7</v>
      </c>
      <c r="AG58" s="32">
        <v>0.06</v>
      </c>
      <c r="AH58" s="32"/>
      <c r="AI58" s="32"/>
      <c r="AJ58" s="32"/>
      <c r="AK58" s="32"/>
      <c r="AL58" s="22">
        <v>5.1999999999999998E-2</v>
      </c>
      <c r="AM58" s="22">
        <v>9.4039999999999999</v>
      </c>
      <c r="AN58" s="22">
        <v>215.6</v>
      </c>
      <c r="AO58" s="18">
        <v>0.15755338660000001</v>
      </c>
    </row>
    <row r="59" spans="1:41" x14ac:dyDescent="0.35">
      <c r="A59" s="23">
        <f t="shared" si="0"/>
        <v>2010</v>
      </c>
      <c r="B59" s="18">
        <v>1.403108</v>
      </c>
      <c r="C59" s="21">
        <v>11.5769</v>
      </c>
      <c r="D59" s="18">
        <v>66.703000000000003</v>
      </c>
      <c r="E59" s="18">
        <v>4.9000000000000002E-2</v>
      </c>
      <c r="F59" s="19">
        <v>137.25</v>
      </c>
      <c r="G59" s="19">
        <v>0.06</v>
      </c>
      <c r="H59" s="29">
        <v>416.40820000000002</v>
      </c>
      <c r="I59" s="30">
        <v>0.12005639999999999</v>
      </c>
      <c r="J59" s="26">
        <v>221.27600000000001</v>
      </c>
      <c r="K59" s="26">
        <v>1.6138650000000001E-2</v>
      </c>
      <c r="L59" s="27">
        <v>0.63100000000000001</v>
      </c>
      <c r="M59" s="28">
        <v>0.51157595450852966</v>
      </c>
      <c r="N59" s="27">
        <v>2.3010999999999999</v>
      </c>
      <c r="O59" s="28">
        <v>0.2284313725490196</v>
      </c>
      <c r="P59" s="27">
        <v>1.1282000000000001</v>
      </c>
      <c r="Q59" s="28">
        <v>1.6150943396226412</v>
      </c>
      <c r="R59" s="27">
        <v>0.48659999999999998</v>
      </c>
      <c r="S59" s="28">
        <v>0.23827647138779395</v>
      </c>
      <c r="T59" s="27">
        <v>0.52400000000000002</v>
      </c>
      <c r="U59" s="28">
        <v>0.28164556962025317</v>
      </c>
      <c r="V59" s="17"/>
      <c r="W59" s="17"/>
      <c r="X59" s="17">
        <v>18.937000000000001</v>
      </c>
      <c r="Y59" s="17">
        <v>0.25902212815210002</v>
      </c>
      <c r="Z59" s="17"/>
      <c r="AA59" s="17"/>
      <c r="AB59" s="17">
        <v>0.73599999999999999</v>
      </c>
      <c r="AC59" s="17">
        <v>0.08</v>
      </c>
      <c r="AD59" s="17">
        <v>2.0369999999999999E-2</v>
      </c>
      <c r="AE59" s="17">
        <v>1.0040800000000001</v>
      </c>
      <c r="AF59" s="17">
        <v>450.5</v>
      </c>
      <c r="AG59" s="32">
        <v>0.05</v>
      </c>
      <c r="AH59" s="32"/>
      <c r="AI59" s="32"/>
      <c r="AJ59" s="32"/>
      <c r="AK59" s="32"/>
      <c r="AL59" s="22">
        <v>3.9E-2</v>
      </c>
      <c r="AM59" s="22">
        <v>8.5920000000000005</v>
      </c>
      <c r="AN59" s="22">
        <v>224.1</v>
      </c>
      <c r="AO59" s="18">
        <v>0.15684492219999999</v>
      </c>
    </row>
    <row r="60" spans="1:41" x14ac:dyDescent="0.35">
      <c r="A60" s="23">
        <f t="shared" si="0"/>
        <v>2011</v>
      </c>
      <c r="B60" s="18">
        <v>1.1327469999999999</v>
      </c>
      <c r="C60" s="21">
        <v>10.590199999999999</v>
      </c>
      <c r="D60" s="18">
        <v>68.923000000000002</v>
      </c>
      <c r="E60" s="18">
        <v>0.05</v>
      </c>
      <c r="F60" s="19">
        <v>100.51</v>
      </c>
      <c r="G60" s="19">
        <v>0.06</v>
      </c>
      <c r="H60" s="29">
        <v>357.02199999999999</v>
      </c>
      <c r="I60" s="30">
        <v>0.1071782</v>
      </c>
      <c r="J60" s="26">
        <v>227.70699999999999</v>
      </c>
      <c r="K60" s="26">
        <v>1.60632E-2</v>
      </c>
      <c r="L60" s="27">
        <v>0.97499999999999998</v>
      </c>
      <c r="M60" s="28">
        <v>4.4332191780821919</v>
      </c>
      <c r="N60" s="27">
        <v>1.5849</v>
      </c>
      <c r="O60" s="28">
        <v>0.42937853107344631</v>
      </c>
      <c r="P60" s="27">
        <v>0.91969999999999996</v>
      </c>
      <c r="Q60" s="28">
        <v>1.7646464646464646</v>
      </c>
      <c r="R60" s="27">
        <v>0.61380000000000001</v>
      </c>
      <c r="S60" s="28">
        <v>0.35488990279706406</v>
      </c>
      <c r="T60" s="27">
        <v>0.69630000000000003</v>
      </c>
      <c r="U60" s="28">
        <v>0.50026315789473685</v>
      </c>
      <c r="V60" s="17"/>
      <c r="W60" s="17"/>
      <c r="X60" s="17"/>
      <c r="Y60" s="17"/>
      <c r="Z60" s="17">
        <v>26.050999999999998</v>
      </c>
      <c r="AA60" s="17">
        <v>0.27385450360713198</v>
      </c>
      <c r="AB60" s="17">
        <v>1.0109999999999999</v>
      </c>
      <c r="AC60" s="17">
        <v>8.1000000000000003E-2</v>
      </c>
      <c r="AD60" s="17">
        <v>2.7029999999999998E-2</v>
      </c>
      <c r="AE60" s="17">
        <v>0.59757000000000005</v>
      </c>
      <c r="AF60" s="17">
        <v>314.39999999999998</v>
      </c>
      <c r="AG60" s="32">
        <v>0.05</v>
      </c>
      <c r="AH60" s="32"/>
      <c r="AI60" s="32"/>
      <c r="AJ60" s="32"/>
      <c r="AK60" s="32"/>
      <c r="AL60" s="22">
        <v>9.0999999999999998E-2</v>
      </c>
      <c r="AM60" s="22">
        <v>8.5850000000000009</v>
      </c>
      <c r="AN60" s="22">
        <v>218.7</v>
      </c>
      <c r="AO60" s="18">
        <v>0.15837887149999999</v>
      </c>
    </row>
    <row r="61" spans="1:41" x14ac:dyDescent="0.35">
      <c r="A61" s="23">
        <f t="shared" si="0"/>
        <v>2012</v>
      </c>
      <c r="B61" s="18">
        <v>1.1549609999999999</v>
      </c>
      <c r="C61" s="21">
        <v>10.79</v>
      </c>
      <c r="D61" s="18">
        <v>68.131</v>
      </c>
      <c r="E61" s="18">
        <v>0.05</v>
      </c>
      <c r="F61" s="19">
        <v>108.48</v>
      </c>
      <c r="G61" s="19">
        <v>0.06</v>
      </c>
      <c r="H61" s="29">
        <v>487.21570000000003</v>
      </c>
      <c r="I61" s="30">
        <v>0.1159772</v>
      </c>
      <c r="J61" s="17">
        <v>237.27699999999999</v>
      </c>
      <c r="K61" s="33">
        <v>1.583447E-2</v>
      </c>
      <c r="L61" s="27">
        <v>0.84399999999999997</v>
      </c>
      <c r="M61" s="28">
        <v>1.3325335892514396</v>
      </c>
      <c r="N61" s="27">
        <v>1.8428</v>
      </c>
      <c r="O61" s="28">
        <v>0.34077834179357025</v>
      </c>
      <c r="P61" s="27">
        <v>1.0116000000000001</v>
      </c>
      <c r="Q61" s="28">
        <v>31.216666666666665</v>
      </c>
      <c r="R61" s="27">
        <v>0.69030000000000002</v>
      </c>
      <c r="S61" s="28">
        <v>0.4957616234266633</v>
      </c>
      <c r="T61" s="27">
        <v>0.93259999999999998</v>
      </c>
      <c r="U61" s="28">
        <v>2.2577092511013213</v>
      </c>
      <c r="V61" s="17"/>
      <c r="W61" s="17"/>
      <c r="X61" s="17"/>
      <c r="Y61" s="17"/>
      <c r="Z61" s="17">
        <v>21.305</v>
      </c>
      <c r="AA61" s="17">
        <v>0.31371384507804501</v>
      </c>
      <c r="AB61" s="17">
        <v>1.0249999999999999</v>
      </c>
      <c r="AC61" s="17">
        <v>0.08</v>
      </c>
      <c r="AD61" s="17">
        <v>9.0999999999999998E-2</v>
      </c>
      <c r="AE61" s="17">
        <v>0.40138000000000001</v>
      </c>
      <c r="AF61" s="17">
        <v>331.4</v>
      </c>
      <c r="AG61" s="32">
        <v>0.05</v>
      </c>
      <c r="AH61" s="32"/>
      <c r="AI61" s="32"/>
      <c r="AJ61" s="32"/>
      <c r="AK61" s="32"/>
      <c r="AL61" s="22">
        <v>0.10100000000000001</v>
      </c>
      <c r="AM61" s="22">
        <v>9.6470000000000002</v>
      </c>
      <c r="AN61" s="22">
        <v>241.9</v>
      </c>
      <c r="AO61" s="18">
        <v>0.1574096492</v>
      </c>
    </row>
    <row r="62" spans="1:41" x14ac:dyDescent="0.35">
      <c r="A62" s="23">
        <f t="shared" si="0"/>
        <v>2013</v>
      </c>
      <c r="B62" s="17"/>
      <c r="C62" s="17"/>
      <c r="D62" s="18">
        <v>63.860999999999997</v>
      </c>
      <c r="E62" s="18">
        <v>4.9000000000000002E-2</v>
      </c>
      <c r="F62" s="19">
        <v>105.22</v>
      </c>
      <c r="G62" s="19">
        <v>0.06</v>
      </c>
      <c r="H62" s="29">
        <v>457.19979999999998</v>
      </c>
      <c r="I62" s="30">
        <v>0.1313136</v>
      </c>
      <c r="J62" s="17">
        <v>228.416</v>
      </c>
      <c r="K62" s="33">
        <v>1.6137220000000001E-2</v>
      </c>
      <c r="L62" s="27">
        <v>0.377</v>
      </c>
      <c r="M62" s="28">
        <v>0.28203109624089751</v>
      </c>
      <c r="N62" s="27">
        <v>1.2275</v>
      </c>
      <c r="O62" s="28">
        <v>1.1441835062807209</v>
      </c>
      <c r="P62" s="27">
        <v>0.61780000000000002</v>
      </c>
      <c r="Q62" s="28">
        <v>0.38768984812150287</v>
      </c>
      <c r="R62" s="27">
        <v>0.39419999999999999</v>
      </c>
      <c r="S62" s="28">
        <v>0.20974019143788789</v>
      </c>
      <c r="T62" s="27">
        <v>0.55130000000000001</v>
      </c>
      <c r="U62" s="28">
        <v>0.34438692979618252</v>
      </c>
      <c r="V62" s="17"/>
      <c r="W62" s="17"/>
      <c r="X62" s="17"/>
      <c r="Y62" s="17"/>
      <c r="Z62" s="17">
        <v>7.5739999999999998</v>
      </c>
      <c r="AA62" s="17">
        <v>0.382619379941044</v>
      </c>
      <c r="AB62" s="17">
        <v>0.92</v>
      </c>
      <c r="AC62" s="17">
        <v>7.9000000000000001E-2</v>
      </c>
      <c r="AD62" s="17">
        <v>4.512E-2</v>
      </c>
      <c r="AE62" s="17">
        <v>0.46812999999999999</v>
      </c>
      <c r="AF62" s="17">
        <v>362.9</v>
      </c>
      <c r="AG62" s="32">
        <v>0.05</v>
      </c>
      <c r="AH62" s="32"/>
      <c r="AI62" s="32"/>
      <c r="AJ62" s="32"/>
      <c r="AK62" s="32"/>
      <c r="AL62" s="22">
        <v>6.9000000000000006E-2</v>
      </c>
      <c r="AM62" s="22">
        <v>10.175000000000001</v>
      </c>
      <c r="AN62" s="22">
        <v>158.80000000000001</v>
      </c>
      <c r="AO62" s="18">
        <v>0.15908433250000001</v>
      </c>
    </row>
    <row r="63" spans="1:41" x14ac:dyDescent="0.35">
      <c r="A63" s="23">
        <f t="shared" si="0"/>
        <v>2014</v>
      </c>
      <c r="B63" s="17"/>
      <c r="C63" s="17"/>
      <c r="D63" s="18">
        <v>56.960999999999999</v>
      </c>
      <c r="E63" s="18">
        <v>4.8000000000000001E-2</v>
      </c>
      <c r="F63" s="19">
        <v>84.92</v>
      </c>
      <c r="G63" s="19">
        <v>0.05</v>
      </c>
      <c r="H63" s="29">
        <v>426.24790000000002</v>
      </c>
      <c r="I63" s="30">
        <v>0.111913</v>
      </c>
      <c r="J63" s="17">
        <v>210.977</v>
      </c>
      <c r="K63" s="33">
        <v>1.604974E-2</v>
      </c>
      <c r="L63" s="27">
        <v>0.58299999999999996</v>
      </c>
      <c r="M63" s="28">
        <v>0.534757544930485</v>
      </c>
      <c r="N63" s="27">
        <v>1.7952999999999999</v>
      </c>
      <c r="O63" s="28">
        <v>0.39407988587731813</v>
      </c>
      <c r="P63" s="27">
        <v>1.2262999999999999</v>
      </c>
      <c r="Q63" s="28">
        <v>1.0869565217391306</v>
      </c>
      <c r="R63" s="27">
        <v>1.1382000000000001</v>
      </c>
      <c r="S63" s="28">
        <v>1.922150139017609</v>
      </c>
      <c r="T63" s="27">
        <v>1.2763</v>
      </c>
      <c r="U63" s="28">
        <v>1.0031861629494765</v>
      </c>
      <c r="V63" s="17"/>
      <c r="W63" s="17"/>
      <c r="X63" s="17"/>
      <c r="Y63" s="17"/>
      <c r="Z63" s="17">
        <v>11.709</v>
      </c>
      <c r="AA63" s="17">
        <v>0.31900282531664997</v>
      </c>
      <c r="AB63" s="17">
        <v>0.71899999999999997</v>
      </c>
      <c r="AC63" s="17">
        <v>0.08</v>
      </c>
      <c r="AD63" s="17">
        <v>4.5620000000000001E-2</v>
      </c>
      <c r="AE63" s="17">
        <v>0.59587000000000001</v>
      </c>
      <c r="AF63" s="17">
        <v>273.39999999999998</v>
      </c>
      <c r="AG63" s="32">
        <v>0.05</v>
      </c>
      <c r="AH63" s="32"/>
      <c r="AI63" s="32"/>
      <c r="AJ63" s="32"/>
      <c r="AK63" s="32"/>
      <c r="AL63" s="22">
        <v>7.4999999999999997E-2</v>
      </c>
      <c r="AM63" s="22">
        <v>11.648</v>
      </c>
      <c r="AN63" s="22">
        <v>188.2</v>
      </c>
      <c r="AO63" s="18">
        <v>0.15972896410000001</v>
      </c>
    </row>
    <row r="64" spans="1:41" x14ac:dyDescent="0.35">
      <c r="A64" s="23">
        <f t="shared" si="0"/>
        <v>2015</v>
      </c>
      <c r="B64" s="17"/>
      <c r="C64" s="17"/>
      <c r="D64" s="18">
        <v>49.037999999999997</v>
      </c>
      <c r="E64" s="18">
        <v>0.05</v>
      </c>
      <c r="F64" s="19">
        <v>88.35</v>
      </c>
      <c r="G64" s="19">
        <v>0.05</v>
      </c>
      <c r="H64" s="29">
        <v>583.26289999999995</v>
      </c>
      <c r="I64" s="30">
        <v>0.12083679999999999</v>
      </c>
      <c r="J64" s="17">
        <v>217.12700000000001</v>
      </c>
      <c r="K64" s="33">
        <v>1.6094879999999999E-2</v>
      </c>
      <c r="L64" s="27">
        <v>0.64500000000000002</v>
      </c>
      <c r="M64" s="28">
        <v>0.58161980696600923</v>
      </c>
      <c r="N64" s="27">
        <v>2.7814999999999999</v>
      </c>
      <c r="O64" s="28">
        <v>0.20283348298912501</v>
      </c>
      <c r="P64" s="27">
        <v>1.6697</v>
      </c>
      <c r="Q64" s="28">
        <v>0.37790345384770752</v>
      </c>
      <c r="R64" s="27">
        <v>1.1055999999999999</v>
      </c>
      <c r="S64" s="28">
        <v>2.3313032886723506</v>
      </c>
      <c r="T64" s="27">
        <v>1.3313999999999999</v>
      </c>
      <c r="U64" s="28">
        <v>0.76543674698795183</v>
      </c>
      <c r="V64" s="17"/>
      <c r="W64" s="17"/>
      <c r="X64" s="17"/>
      <c r="Y64" s="17"/>
      <c r="Z64" s="17">
        <v>20.417000000000002</v>
      </c>
      <c r="AA64" s="17">
        <v>0.30584257016711702</v>
      </c>
      <c r="AB64" s="17">
        <v>0.73299999999999998</v>
      </c>
      <c r="AC64" s="17">
        <v>0.08</v>
      </c>
      <c r="AD64" s="17">
        <v>4.2169999999999999E-2</v>
      </c>
      <c r="AE64" s="17">
        <v>0.39044000000000001</v>
      </c>
      <c r="AF64" s="17">
        <v>304.89999999999998</v>
      </c>
      <c r="AG64" s="32">
        <v>0.05</v>
      </c>
      <c r="AH64" s="32"/>
      <c r="AI64" s="32"/>
      <c r="AJ64" s="32"/>
      <c r="AK64" s="32"/>
      <c r="AL64" s="22">
        <v>7.2999999999999995E-2</v>
      </c>
      <c r="AM64" s="22">
        <v>8.8350000000000009</v>
      </c>
      <c r="AN64" s="22">
        <v>177.4</v>
      </c>
      <c r="AO64" s="18">
        <v>0.15998062900000001</v>
      </c>
    </row>
    <row r="65" spans="1:41" x14ac:dyDescent="0.35">
      <c r="A65" s="23">
        <f t="shared" si="0"/>
        <v>2016</v>
      </c>
      <c r="B65" s="17"/>
      <c r="C65" s="17"/>
      <c r="D65" s="18">
        <v>41.518999999999998</v>
      </c>
      <c r="E65" s="18">
        <v>5.3999999999999999E-2</v>
      </c>
      <c r="F65" s="19">
        <v>65.27</v>
      </c>
      <c r="G65" s="19">
        <v>0.05</v>
      </c>
      <c r="H65" s="29">
        <v>551.56140000000005</v>
      </c>
      <c r="I65" s="30">
        <v>0.1434598</v>
      </c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>
        <v>357.7</v>
      </c>
      <c r="AG65" s="32">
        <v>0.06</v>
      </c>
      <c r="AH65" s="32"/>
      <c r="AI65" s="32"/>
      <c r="AJ65" s="32"/>
      <c r="AK65" s="32"/>
      <c r="AL65" s="32"/>
      <c r="AM65" s="32"/>
      <c r="AN65" s="17"/>
      <c r="AO65" s="17"/>
    </row>
  </sheetData>
  <mergeCells count="156">
    <mergeCell ref="AJ8:AK8"/>
    <mergeCell ref="N8:O8"/>
    <mergeCell ref="P8:Q8"/>
    <mergeCell ref="R8:S8"/>
    <mergeCell ref="T8:U8"/>
    <mergeCell ref="V8:W8"/>
    <mergeCell ref="X8:Y8"/>
    <mergeCell ref="AL7:AM7"/>
    <mergeCell ref="AN7:AO7"/>
    <mergeCell ref="R7:S7"/>
    <mergeCell ref="T7:U7"/>
    <mergeCell ref="V7:W7"/>
    <mergeCell ref="X7:Y7"/>
    <mergeCell ref="Z7:AA7"/>
    <mergeCell ref="AB7:AC7"/>
    <mergeCell ref="AL8:AM8"/>
    <mergeCell ref="AN8:AO8"/>
    <mergeCell ref="B8:C8"/>
    <mergeCell ref="D8:E8"/>
    <mergeCell ref="F8:G8"/>
    <mergeCell ref="H8:I8"/>
    <mergeCell ref="J8:K8"/>
    <mergeCell ref="L8:M8"/>
    <mergeCell ref="AD7:AE7"/>
    <mergeCell ref="AF7:AG7"/>
    <mergeCell ref="AH7:AI7"/>
    <mergeCell ref="Z8:AA8"/>
    <mergeCell ref="AB8:AC8"/>
    <mergeCell ref="AD8:AE8"/>
    <mergeCell ref="AF8:AG8"/>
    <mergeCell ref="AH8:AI8"/>
    <mergeCell ref="AN6:AO6"/>
    <mergeCell ref="B7:C7"/>
    <mergeCell ref="D7:E7"/>
    <mergeCell ref="F7:G7"/>
    <mergeCell ref="H7:I7"/>
    <mergeCell ref="J7:K7"/>
    <mergeCell ref="L7:M7"/>
    <mergeCell ref="N7:O7"/>
    <mergeCell ref="P7:Q7"/>
    <mergeCell ref="Z6:AA6"/>
    <mergeCell ref="AB6:AC6"/>
    <mergeCell ref="AD6:AE6"/>
    <mergeCell ref="AF6:AG6"/>
    <mergeCell ref="AH6:AI6"/>
    <mergeCell ref="AJ6:AK6"/>
    <mergeCell ref="N6:O6"/>
    <mergeCell ref="P6:Q6"/>
    <mergeCell ref="R6:S6"/>
    <mergeCell ref="T6:U6"/>
    <mergeCell ref="V6:W6"/>
    <mergeCell ref="X6:Y6"/>
    <mergeCell ref="B6:C6"/>
    <mergeCell ref="D6:E6"/>
    <mergeCell ref="AJ7:AK7"/>
    <mergeCell ref="F6:G6"/>
    <mergeCell ref="H6:I6"/>
    <mergeCell ref="J6:K6"/>
    <mergeCell ref="L6:M6"/>
    <mergeCell ref="AD5:AE5"/>
    <mergeCell ref="AF5:AG5"/>
    <mergeCell ref="AH5:AI5"/>
    <mergeCell ref="AJ5:AK5"/>
    <mergeCell ref="AL5:AM5"/>
    <mergeCell ref="AL6:AM6"/>
    <mergeCell ref="AN5:AO5"/>
    <mergeCell ref="R5:S5"/>
    <mergeCell ref="T5:U5"/>
    <mergeCell ref="V5:W5"/>
    <mergeCell ref="X5:Y5"/>
    <mergeCell ref="Z5:AA5"/>
    <mergeCell ref="AB5:AC5"/>
    <mergeCell ref="AL4:AM4"/>
    <mergeCell ref="AN4:AO4"/>
    <mergeCell ref="AB4:AC4"/>
    <mergeCell ref="AD4:AE4"/>
    <mergeCell ref="AF4:AG4"/>
    <mergeCell ref="AH4:AI4"/>
    <mergeCell ref="AJ4:AK4"/>
    <mergeCell ref="B5:C5"/>
    <mergeCell ref="D5:E5"/>
    <mergeCell ref="F5:G5"/>
    <mergeCell ref="H5:I5"/>
    <mergeCell ref="J5:K5"/>
    <mergeCell ref="L5:M5"/>
    <mergeCell ref="N5:O5"/>
    <mergeCell ref="P5:Q5"/>
    <mergeCell ref="Z4:AA4"/>
    <mergeCell ref="N4:O4"/>
    <mergeCell ref="P4:Q4"/>
    <mergeCell ref="R4:S4"/>
    <mergeCell ref="T4:U4"/>
    <mergeCell ref="V4:W4"/>
    <mergeCell ref="X4:Y4"/>
    <mergeCell ref="B4:C4"/>
    <mergeCell ref="D4:E4"/>
    <mergeCell ref="F4:G4"/>
    <mergeCell ref="H4:I4"/>
    <mergeCell ref="J4:K4"/>
    <mergeCell ref="L4:M4"/>
    <mergeCell ref="AJ2:AK2"/>
    <mergeCell ref="AL2:AM2"/>
    <mergeCell ref="N3:O3"/>
    <mergeCell ref="P3:Q3"/>
    <mergeCell ref="R3:S3"/>
    <mergeCell ref="B3:C3"/>
    <mergeCell ref="D3:E3"/>
    <mergeCell ref="F3:G3"/>
    <mergeCell ref="H3:I3"/>
    <mergeCell ref="J3:K3"/>
    <mergeCell ref="L3:M3"/>
    <mergeCell ref="Z3:AA3"/>
    <mergeCell ref="AB3:AC3"/>
    <mergeCell ref="AD3:AE3"/>
    <mergeCell ref="AF3:AG3"/>
    <mergeCell ref="T3:U3"/>
    <mergeCell ref="V3:W3"/>
    <mergeCell ref="X3:Y3"/>
    <mergeCell ref="AF2:AG2"/>
    <mergeCell ref="AH2:AI2"/>
    <mergeCell ref="AL1:AM1"/>
    <mergeCell ref="AN1:AO1"/>
    <mergeCell ref="B2:C2"/>
    <mergeCell ref="D2:E2"/>
    <mergeCell ref="F2:G2"/>
    <mergeCell ref="H2:I2"/>
    <mergeCell ref="J2:K2"/>
    <mergeCell ref="L2:M2"/>
    <mergeCell ref="N2:O2"/>
    <mergeCell ref="P2:Q2"/>
    <mergeCell ref="Z1:AA1"/>
    <mergeCell ref="AB1:AC1"/>
    <mergeCell ref="AD1:AE1"/>
    <mergeCell ref="AF1:AG1"/>
    <mergeCell ref="AH1:AI1"/>
    <mergeCell ref="AJ1:AK1"/>
    <mergeCell ref="N1:O1"/>
    <mergeCell ref="P1:Q1"/>
    <mergeCell ref="R1:S1"/>
    <mergeCell ref="T1:U1"/>
    <mergeCell ref="AN2:AO2"/>
    <mergeCell ref="R2:S2"/>
    <mergeCell ref="T2:U2"/>
    <mergeCell ref="V2:W2"/>
    <mergeCell ref="V1:W1"/>
    <mergeCell ref="X1:Y1"/>
    <mergeCell ref="B1:C1"/>
    <mergeCell ref="D1:E1"/>
    <mergeCell ref="AD2:AE2"/>
    <mergeCell ref="F1:G1"/>
    <mergeCell ref="H1:I1"/>
    <mergeCell ref="J1:K1"/>
    <mergeCell ref="L1:M1"/>
    <mergeCell ref="X2:Y2"/>
    <mergeCell ref="Z2:AA2"/>
    <mergeCell ref="AB2:AC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9"/>
  <sheetViews>
    <sheetView workbookViewId="0">
      <selection activeCell="U25" sqref="U25"/>
    </sheetView>
  </sheetViews>
  <sheetFormatPr defaultRowHeight="14.5" x14ac:dyDescent="0.35"/>
  <sheetData>
    <row r="1" spans="1:15" x14ac:dyDescent="0.35">
      <c r="A1" t="s">
        <v>83</v>
      </c>
      <c r="B1" t="s">
        <v>84</v>
      </c>
      <c r="C1" t="s">
        <v>85</v>
      </c>
      <c r="D1" t="s">
        <v>86</v>
      </c>
      <c r="E1" t="s">
        <v>87</v>
      </c>
      <c r="F1" t="s">
        <v>88</v>
      </c>
      <c r="G1" t="s">
        <v>89</v>
      </c>
      <c r="H1" t="s">
        <v>90</v>
      </c>
      <c r="I1" t="s">
        <v>91</v>
      </c>
      <c r="J1" t="s">
        <v>92</v>
      </c>
      <c r="K1" t="s">
        <v>93</v>
      </c>
      <c r="L1" t="s">
        <v>94</v>
      </c>
      <c r="M1" t="s">
        <v>95</v>
      </c>
    </row>
    <row r="2" spans="1:15" x14ac:dyDescent="0.35">
      <c r="A2">
        <v>1445</v>
      </c>
      <c r="B2">
        <v>911</v>
      </c>
      <c r="C2">
        <v>1290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1950</v>
      </c>
      <c r="M2">
        <v>1</v>
      </c>
      <c r="N2" t="s">
        <v>96</v>
      </c>
      <c r="O2">
        <f>SUM(A2:K2)</f>
        <v>3646</v>
      </c>
    </row>
    <row r="3" spans="1:15" x14ac:dyDescent="0.35">
      <c r="A3">
        <v>966</v>
      </c>
      <c r="B3">
        <v>92</v>
      </c>
      <c r="C3">
        <v>1523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1951</v>
      </c>
      <c r="M3">
        <v>1</v>
      </c>
      <c r="N3" t="s">
        <v>97</v>
      </c>
      <c r="O3">
        <f t="shared" ref="O3:O66" si="0">SUM(A3:K3)</f>
        <v>2581</v>
      </c>
    </row>
    <row r="4" spans="1:15" x14ac:dyDescent="0.35">
      <c r="A4">
        <v>966</v>
      </c>
      <c r="B4">
        <v>137</v>
      </c>
      <c r="C4">
        <v>1890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1952</v>
      </c>
      <c r="M4">
        <v>1</v>
      </c>
      <c r="N4" t="s">
        <v>98</v>
      </c>
      <c r="O4">
        <f t="shared" si="0"/>
        <v>2993</v>
      </c>
    </row>
    <row r="5" spans="1:15" x14ac:dyDescent="0.35">
      <c r="A5">
        <v>1203</v>
      </c>
      <c r="B5">
        <v>110</v>
      </c>
      <c r="C5">
        <v>1990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1953</v>
      </c>
      <c r="M5">
        <v>1</v>
      </c>
      <c r="N5" t="s">
        <v>99</v>
      </c>
      <c r="O5">
        <f t="shared" si="0"/>
        <v>3303</v>
      </c>
    </row>
    <row r="6" spans="1:15" x14ac:dyDescent="0.35">
      <c r="A6">
        <v>305</v>
      </c>
      <c r="B6">
        <v>156</v>
      </c>
      <c r="C6">
        <v>2573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1954</v>
      </c>
      <c r="M6">
        <v>1</v>
      </c>
      <c r="N6" t="s">
        <v>100</v>
      </c>
      <c r="O6">
        <f t="shared" si="0"/>
        <v>3034</v>
      </c>
    </row>
    <row r="7" spans="1:15" x14ac:dyDescent="0.35">
      <c r="A7">
        <v>619</v>
      </c>
      <c r="B7">
        <v>161</v>
      </c>
      <c r="C7">
        <v>2722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1955</v>
      </c>
      <c r="M7">
        <v>1</v>
      </c>
      <c r="N7" t="s">
        <v>101</v>
      </c>
      <c r="O7">
        <f t="shared" si="0"/>
        <v>3502</v>
      </c>
    </row>
    <row r="8" spans="1:15" x14ac:dyDescent="0.35">
      <c r="A8">
        <v>374</v>
      </c>
      <c r="B8">
        <v>223</v>
      </c>
      <c r="C8">
        <v>2761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1956</v>
      </c>
      <c r="M8">
        <v>1</v>
      </c>
      <c r="N8" t="s">
        <v>102</v>
      </c>
      <c r="O8">
        <f t="shared" si="0"/>
        <v>3358</v>
      </c>
    </row>
    <row r="9" spans="1:15" x14ac:dyDescent="0.35">
      <c r="A9">
        <v>1000</v>
      </c>
      <c r="B9">
        <v>366</v>
      </c>
      <c r="C9">
        <v>3102</v>
      </c>
      <c r="D9">
        <v>0</v>
      </c>
      <c r="E9">
        <v>10</v>
      </c>
      <c r="F9">
        <v>0</v>
      </c>
      <c r="G9">
        <v>0</v>
      </c>
      <c r="H9">
        <v>0</v>
      </c>
      <c r="I9">
        <v>0</v>
      </c>
      <c r="J9">
        <v>0</v>
      </c>
      <c r="K9">
        <v>100</v>
      </c>
      <c r="L9">
        <v>1957</v>
      </c>
      <c r="M9">
        <v>1</v>
      </c>
      <c r="N9" t="s">
        <v>103</v>
      </c>
      <c r="O9">
        <f t="shared" si="0"/>
        <v>4578</v>
      </c>
    </row>
    <row r="10" spans="1:15" x14ac:dyDescent="0.35">
      <c r="A10">
        <v>832</v>
      </c>
      <c r="B10">
        <v>710</v>
      </c>
      <c r="C10">
        <v>3219</v>
      </c>
      <c r="D10">
        <v>0</v>
      </c>
      <c r="E10">
        <v>43</v>
      </c>
      <c r="F10">
        <v>0</v>
      </c>
      <c r="G10">
        <v>0</v>
      </c>
      <c r="H10">
        <v>0</v>
      </c>
      <c r="I10">
        <v>0</v>
      </c>
      <c r="J10">
        <v>0</v>
      </c>
      <c r="K10">
        <v>100</v>
      </c>
      <c r="L10">
        <v>1958</v>
      </c>
      <c r="M10">
        <v>1</v>
      </c>
      <c r="N10" t="s">
        <v>104</v>
      </c>
      <c r="O10">
        <f t="shared" si="0"/>
        <v>4904</v>
      </c>
    </row>
    <row r="11" spans="1:15" x14ac:dyDescent="0.35">
      <c r="A11">
        <v>1100</v>
      </c>
      <c r="B11">
        <v>690</v>
      </c>
      <c r="C11">
        <v>4014</v>
      </c>
      <c r="D11">
        <v>0</v>
      </c>
      <c r="E11">
        <v>28</v>
      </c>
      <c r="F11">
        <v>0</v>
      </c>
      <c r="G11">
        <v>0</v>
      </c>
      <c r="H11">
        <v>0</v>
      </c>
      <c r="I11">
        <v>0</v>
      </c>
      <c r="J11">
        <v>0</v>
      </c>
      <c r="K11">
        <v>400</v>
      </c>
      <c r="L11">
        <v>1959</v>
      </c>
      <c r="M11">
        <v>1</v>
      </c>
      <c r="N11" t="s">
        <v>105</v>
      </c>
      <c r="O11">
        <f t="shared" si="0"/>
        <v>6232</v>
      </c>
    </row>
    <row r="12" spans="1:15" x14ac:dyDescent="0.35">
      <c r="A12">
        <v>722</v>
      </c>
      <c r="B12">
        <v>458</v>
      </c>
      <c r="C12">
        <v>2328</v>
      </c>
      <c r="D12">
        <v>0</v>
      </c>
      <c r="E12">
        <v>20</v>
      </c>
      <c r="F12">
        <v>0</v>
      </c>
      <c r="G12">
        <v>0</v>
      </c>
      <c r="H12">
        <v>0</v>
      </c>
      <c r="I12">
        <v>0</v>
      </c>
      <c r="J12">
        <v>0</v>
      </c>
      <c r="K12">
        <v>300</v>
      </c>
      <c r="L12">
        <v>1960</v>
      </c>
      <c r="M12">
        <v>1</v>
      </c>
      <c r="N12" t="s">
        <v>106</v>
      </c>
      <c r="O12">
        <f t="shared" si="0"/>
        <v>3828</v>
      </c>
    </row>
    <row r="13" spans="1:15" x14ac:dyDescent="0.35">
      <c r="A13">
        <v>1700</v>
      </c>
      <c r="B13">
        <v>408</v>
      </c>
      <c r="C13">
        <v>1913</v>
      </c>
      <c r="D13">
        <v>0</v>
      </c>
      <c r="E13">
        <v>54</v>
      </c>
      <c r="F13">
        <v>0</v>
      </c>
      <c r="G13">
        <v>0</v>
      </c>
      <c r="H13">
        <v>0</v>
      </c>
      <c r="I13">
        <v>0</v>
      </c>
      <c r="J13">
        <v>6</v>
      </c>
      <c r="K13">
        <v>300</v>
      </c>
      <c r="L13">
        <v>1961</v>
      </c>
      <c r="M13">
        <v>1</v>
      </c>
      <c r="N13" t="s">
        <v>107</v>
      </c>
      <c r="O13">
        <f t="shared" si="0"/>
        <v>4381</v>
      </c>
    </row>
    <row r="14" spans="1:15" x14ac:dyDescent="0.35">
      <c r="A14">
        <v>2300</v>
      </c>
      <c r="B14">
        <v>424</v>
      </c>
      <c r="C14">
        <v>2092</v>
      </c>
      <c r="D14">
        <v>0</v>
      </c>
      <c r="E14">
        <v>106</v>
      </c>
      <c r="F14">
        <v>0</v>
      </c>
      <c r="G14">
        <v>0</v>
      </c>
      <c r="H14">
        <v>0</v>
      </c>
      <c r="I14">
        <v>0</v>
      </c>
      <c r="J14">
        <v>12</v>
      </c>
      <c r="K14">
        <v>408</v>
      </c>
      <c r="L14">
        <v>1962</v>
      </c>
      <c r="M14">
        <v>1</v>
      </c>
      <c r="N14" t="s">
        <v>108</v>
      </c>
      <c r="O14">
        <f t="shared" si="0"/>
        <v>5342</v>
      </c>
    </row>
    <row r="15" spans="1:15" x14ac:dyDescent="0.35">
      <c r="A15">
        <v>1000</v>
      </c>
      <c r="B15">
        <v>1250</v>
      </c>
      <c r="C15">
        <v>7482</v>
      </c>
      <c r="D15">
        <v>0</v>
      </c>
      <c r="E15">
        <v>311</v>
      </c>
      <c r="F15">
        <v>0</v>
      </c>
      <c r="G15">
        <v>0</v>
      </c>
      <c r="H15">
        <v>0</v>
      </c>
      <c r="I15">
        <v>3</v>
      </c>
      <c r="J15">
        <v>6</v>
      </c>
      <c r="K15">
        <v>138</v>
      </c>
      <c r="L15">
        <v>1963</v>
      </c>
      <c r="M15">
        <v>1</v>
      </c>
      <c r="N15" t="s">
        <v>109</v>
      </c>
      <c r="O15">
        <f t="shared" si="0"/>
        <v>10190</v>
      </c>
    </row>
    <row r="16" spans="1:15" x14ac:dyDescent="0.35">
      <c r="A16">
        <v>1800</v>
      </c>
      <c r="B16">
        <v>1384</v>
      </c>
      <c r="C16">
        <v>7099</v>
      </c>
      <c r="D16">
        <v>0</v>
      </c>
      <c r="E16">
        <v>701</v>
      </c>
      <c r="F16">
        <v>0</v>
      </c>
      <c r="G16">
        <v>0</v>
      </c>
      <c r="H16">
        <v>9</v>
      </c>
      <c r="I16">
        <v>1</v>
      </c>
      <c r="J16">
        <v>118</v>
      </c>
      <c r="K16">
        <v>146</v>
      </c>
      <c r="L16">
        <v>1964</v>
      </c>
      <c r="M16">
        <v>1</v>
      </c>
      <c r="N16" t="s">
        <v>110</v>
      </c>
      <c r="O16">
        <f t="shared" si="0"/>
        <v>11258</v>
      </c>
    </row>
    <row r="17" spans="1:15" x14ac:dyDescent="0.35">
      <c r="A17">
        <v>1433</v>
      </c>
      <c r="B17">
        <v>1227</v>
      </c>
      <c r="C17">
        <v>4674</v>
      </c>
      <c r="D17">
        <v>0</v>
      </c>
      <c r="E17">
        <v>1027</v>
      </c>
      <c r="F17">
        <v>0</v>
      </c>
      <c r="G17">
        <v>0</v>
      </c>
      <c r="H17">
        <v>6</v>
      </c>
      <c r="I17">
        <v>1</v>
      </c>
      <c r="J17">
        <v>100</v>
      </c>
      <c r="K17">
        <v>184</v>
      </c>
      <c r="L17">
        <v>1965</v>
      </c>
      <c r="M17">
        <v>1</v>
      </c>
      <c r="N17" t="s">
        <v>111</v>
      </c>
      <c r="O17">
        <f t="shared" si="0"/>
        <v>8652</v>
      </c>
    </row>
    <row r="18" spans="1:15" x14ac:dyDescent="0.35">
      <c r="A18">
        <v>2999</v>
      </c>
      <c r="B18">
        <v>614</v>
      </c>
      <c r="C18">
        <v>4433</v>
      </c>
      <c r="D18">
        <v>0</v>
      </c>
      <c r="E18">
        <v>685</v>
      </c>
      <c r="F18">
        <v>0</v>
      </c>
      <c r="G18">
        <v>0</v>
      </c>
      <c r="H18">
        <v>15</v>
      </c>
      <c r="I18">
        <v>48</v>
      </c>
      <c r="J18">
        <v>61</v>
      </c>
      <c r="K18">
        <v>494</v>
      </c>
      <c r="L18">
        <v>1966</v>
      </c>
      <c r="M18">
        <v>1</v>
      </c>
      <c r="N18" t="s">
        <v>112</v>
      </c>
      <c r="O18">
        <f t="shared" si="0"/>
        <v>9349</v>
      </c>
    </row>
    <row r="19" spans="1:15" x14ac:dyDescent="0.35">
      <c r="A19">
        <v>2690</v>
      </c>
      <c r="B19">
        <v>474</v>
      </c>
      <c r="C19">
        <v>4794</v>
      </c>
      <c r="D19">
        <v>0</v>
      </c>
      <c r="E19">
        <v>326</v>
      </c>
      <c r="F19">
        <v>0</v>
      </c>
      <c r="G19">
        <v>0</v>
      </c>
      <c r="H19">
        <v>11</v>
      </c>
      <c r="I19">
        <v>99</v>
      </c>
      <c r="J19">
        <v>34</v>
      </c>
      <c r="K19">
        <v>679</v>
      </c>
      <c r="L19">
        <v>1967</v>
      </c>
      <c r="M19">
        <v>1</v>
      </c>
      <c r="N19" t="s">
        <v>113</v>
      </c>
      <c r="O19">
        <f t="shared" si="0"/>
        <v>9107</v>
      </c>
    </row>
    <row r="20" spans="1:15" x14ac:dyDescent="0.35">
      <c r="A20">
        <v>3551</v>
      </c>
      <c r="B20">
        <v>274</v>
      </c>
      <c r="C20">
        <v>4393</v>
      </c>
      <c r="D20">
        <v>0</v>
      </c>
      <c r="E20">
        <v>286</v>
      </c>
      <c r="F20">
        <v>0</v>
      </c>
      <c r="G20">
        <v>0</v>
      </c>
      <c r="H20">
        <v>12</v>
      </c>
      <c r="I20">
        <v>150</v>
      </c>
      <c r="J20">
        <v>43</v>
      </c>
      <c r="K20">
        <v>463</v>
      </c>
      <c r="L20">
        <v>1968</v>
      </c>
      <c r="M20">
        <v>1</v>
      </c>
      <c r="N20" t="s">
        <v>114</v>
      </c>
      <c r="O20">
        <f t="shared" si="0"/>
        <v>9172</v>
      </c>
    </row>
    <row r="21" spans="1:15" x14ac:dyDescent="0.35">
      <c r="A21">
        <v>3502</v>
      </c>
      <c r="B21">
        <v>170</v>
      </c>
      <c r="C21">
        <v>4257</v>
      </c>
      <c r="D21">
        <v>0</v>
      </c>
      <c r="E21">
        <v>152</v>
      </c>
      <c r="F21">
        <v>0</v>
      </c>
      <c r="G21">
        <v>0</v>
      </c>
      <c r="H21">
        <v>11</v>
      </c>
      <c r="I21">
        <v>283</v>
      </c>
      <c r="J21">
        <v>20</v>
      </c>
      <c r="K21">
        <v>808</v>
      </c>
      <c r="L21">
        <v>1969</v>
      </c>
      <c r="M21">
        <v>1</v>
      </c>
      <c r="N21" t="s">
        <v>115</v>
      </c>
      <c r="O21">
        <f t="shared" si="0"/>
        <v>9203</v>
      </c>
    </row>
    <row r="22" spans="1:15" x14ac:dyDescent="0.35">
      <c r="A22">
        <v>3160</v>
      </c>
      <c r="B22">
        <v>287</v>
      </c>
      <c r="C22">
        <v>4800</v>
      </c>
      <c r="D22">
        <v>0</v>
      </c>
      <c r="E22">
        <v>338</v>
      </c>
      <c r="F22">
        <v>0</v>
      </c>
      <c r="G22">
        <v>0</v>
      </c>
      <c r="H22">
        <v>8</v>
      </c>
      <c r="I22">
        <v>304</v>
      </c>
      <c r="J22">
        <v>17</v>
      </c>
      <c r="K22">
        <v>581</v>
      </c>
      <c r="L22">
        <v>1970</v>
      </c>
      <c r="M22">
        <v>1</v>
      </c>
      <c r="N22" t="s">
        <v>116</v>
      </c>
      <c r="O22">
        <f t="shared" si="0"/>
        <v>9495</v>
      </c>
    </row>
    <row r="23" spans="1:15" x14ac:dyDescent="0.35">
      <c r="A23">
        <v>3384</v>
      </c>
      <c r="B23">
        <v>35</v>
      </c>
      <c r="C23">
        <v>0</v>
      </c>
      <c r="D23">
        <v>0</v>
      </c>
      <c r="E23">
        <v>1073</v>
      </c>
      <c r="F23">
        <v>0</v>
      </c>
      <c r="G23">
        <v>0</v>
      </c>
      <c r="H23">
        <v>11</v>
      </c>
      <c r="I23">
        <v>294</v>
      </c>
      <c r="J23">
        <v>33</v>
      </c>
      <c r="K23">
        <v>436</v>
      </c>
      <c r="L23">
        <v>1971</v>
      </c>
      <c r="M23">
        <v>1</v>
      </c>
      <c r="N23" t="s">
        <v>117</v>
      </c>
      <c r="O23">
        <f t="shared" si="0"/>
        <v>5266</v>
      </c>
    </row>
    <row r="24" spans="1:15" x14ac:dyDescent="0.35">
      <c r="A24">
        <v>3210</v>
      </c>
      <c r="B24">
        <v>246</v>
      </c>
      <c r="C24">
        <v>0</v>
      </c>
      <c r="D24">
        <v>0</v>
      </c>
      <c r="E24">
        <v>939</v>
      </c>
      <c r="F24">
        <v>0</v>
      </c>
      <c r="G24">
        <v>0</v>
      </c>
      <c r="H24">
        <v>21</v>
      </c>
      <c r="I24">
        <v>168</v>
      </c>
      <c r="J24">
        <v>43</v>
      </c>
      <c r="K24">
        <v>139</v>
      </c>
      <c r="L24">
        <v>1972</v>
      </c>
      <c r="M24">
        <v>1</v>
      </c>
      <c r="N24" t="s">
        <v>118</v>
      </c>
      <c r="O24">
        <f t="shared" si="0"/>
        <v>4766</v>
      </c>
    </row>
    <row r="25" spans="1:15" x14ac:dyDescent="0.35">
      <c r="A25">
        <v>3833</v>
      </c>
      <c r="B25">
        <v>406</v>
      </c>
      <c r="C25">
        <v>0</v>
      </c>
      <c r="D25">
        <v>0</v>
      </c>
      <c r="E25">
        <v>892</v>
      </c>
      <c r="F25">
        <v>0</v>
      </c>
      <c r="G25">
        <v>0</v>
      </c>
      <c r="H25">
        <v>37</v>
      </c>
      <c r="I25">
        <v>316</v>
      </c>
      <c r="J25">
        <v>18</v>
      </c>
      <c r="K25">
        <v>572</v>
      </c>
      <c r="L25">
        <v>1973</v>
      </c>
      <c r="M25">
        <v>1</v>
      </c>
      <c r="N25" t="s">
        <v>119</v>
      </c>
      <c r="O25">
        <f t="shared" si="0"/>
        <v>6074</v>
      </c>
    </row>
    <row r="26" spans="1:15" x14ac:dyDescent="0.35">
      <c r="A26">
        <v>2893</v>
      </c>
      <c r="B26">
        <v>1125</v>
      </c>
      <c r="C26">
        <v>2</v>
      </c>
      <c r="D26">
        <v>0</v>
      </c>
      <c r="E26">
        <v>1330</v>
      </c>
      <c r="F26">
        <v>0</v>
      </c>
      <c r="G26">
        <v>0</v>
      </c>
      <c r="H26">
        <v>92</v>
      </c>
      <c r="I26">
        <v>265</v>
      </c>
      <c r="J26">
        <v>15</v>
      </c>
      <c r="K26">
        <v>640</v>
      </c>
      <c r="L26">
        <v>1974</v>
      </c>
      <c r="M26">
        <v>1</v>
      </c>
      <c r="N26" t="s">
        <v>120</v>
      </c>
      <c r="O26">
        <f t="shared" si="0"/>
        <v>6362</v>
      </c>
    </row>
    <row r="27" spans="1:15" x14ac:dyDescent="0.35">
      <c r="A27">
        <v>3747</v>
      </c>
      <c r="B27">
        <v>1700</v>
      </c>
      <c r="C27">
        <v>21</v>
      </c>
      <c r="D27">
        <v>0</v>
      </c>
      <c r="E27">
        <v>2634</v>
      </c>
      <c r="F27">
        <v>0</v>
      </c>
      <c r="G27">
        <v>0</v>
      </c>
      <c r="H27">
        <v>58</v>
      </c>
      <c r="I27">
        <v>272</v>
      </c>
      <c r="J27">
        <v>15</v>
      </c>
      <c r="K27">
        <v>392</v>
      </c>
      <c r="L27">
        <v>1975</v>
      </c>
      <c r="M27">
        <v>1</v>
      </c>
      <c r="N27" t="s">
        <v>121</v>
      </c>
      <c r="O27">
        <f t="shared" si="0"/>
        <v>8839</v>
      </c>
    </row>
    <row r="28" spans="1:15" x14ac:dyDescent="0.35">
      <c r="A28">
        <v>2816</v>
      </c>
      <c r="B28">
        <v>1429</v>
      </c>
      <c r="C28">
        <v>15</v>
      </c>
      <c r="D28">
        <v>0</v>
      </c>
      <c r="E28">
        <v>1484</v>
      </c>
      <c r="F28">
        <v>0</v>
      </c>
      <c r="G28">
        <v>0</v>
      </c>
      <c r="H28">
        <v>32</v>
      </c>
      <c r="I28">
        <v>471</v>
      </c>
      <c r="J28">
        <v>12</v>
      </c>
      <c r="K28">
        <v>437</v>
      </c>
      <c r="L28">
        <v>1976</v>
      </c>
      <c r="M28">
        <v>1</v>
      </c>
      <c r="N28" t="s">
        <v>122</v>
      </c>
      <c r="O28">
        <f t="shared" si="0"/>
        <v>6696</v>
      </c>
    </row>
    <row r="29" spans="1:15" x14ac:dyDescent="0.35">
      <c r="A29">
        <v>3309</v>
      </c>
      <c r="B29">
        <v>912</v>
      </c>
      <c r="C29">
        <v>113</v>
      </c>
      <c r="D29">
        <v>0</v>
      </c>
      <c r="E29">
        <v>1334</v>
      </c>
      <c r="F29">
        <v>0</v>
      </c>
      <c r="G29">
        <v>0</v>
      </c>
      <c r="H29">
        <v>38</v>
      </c>
      <c r="I29">
        <v>246</v>
      </c>
      <c r="J29">
        <v>7</v>
      </c>
      <c r="K29">
        <v>450</v>
      </c>
      <c r="L29">
        <v>1977</v>
      </c>
      <c r="M29">
        <v>1</v>
      </c>
      <c r="N29" t="s">
        <v>123</v>
      </c>
      <c r="O29">
        <f t="shared" si="0"/>
        <v>6409</v>
      </c>
    </row>
    <row r="30" spans="1:15" x14ac:dyDescent="0.35">
      <c r="A30">
        <v>3622</v>
      </c>
      <c r="B30">
        <v>3684</v>
      </c>
      <c r="C30">
        <v>2314</v>
      </c>
      <c r="D30">
        <v>0</v>
      </c>
      <c r="E30">
        <v>1580</v>
      </c>
      <c r="F30">
        <v>0</v>
      </c>
      <c r="G30">
        <v>0</v>
      </c>
      <c r="H30">
        <v>17</v>
      </c>
      <c r="I30">
        <v>164</v>
      </c>
      <c r="J30">
        <v>11</v>
      </c>
      <c r="K30">
        <v>435</v>
      </c>
      <c r="L30">
        <v>1978</v>
      </c>
      <c r="M30">
        <v>1</v>
      </c>
      <c r="N30" t="s">
        <v>124</v>
      </c>
      <c r="O30">
        <f t="shared" si="0"/>
        <v>11827</v>
      </c>
    </row>
    <row r="31" spans="1:15" x14ac:dyDescent="0.35">
      <c r="A31">
        <v>2582</v>
      </c>
      <c r="B31">
        <v>4619</v>
      </c>
      <c r="C31">
        <v>0</v>
      </c>
      <c r="D31">
        <v>2970</v>
      </c>
      <c r="E31">
        <v>845</v>
      </c>
      <c r="F31">
        <v>0</v>
      </c>
      <c r="G31">
        <v>0</v>
      </c>
      <c r="H31">
        <v>29</v>
      </c>
      <c r="I31">
        <v>338</v>
      </c>
      <c r="J31">
        <v>208</v>
      </c>
      <c r="K31">
        <v>346</v>
      </c>
      <c r="L31">
        <v>1979</v>
      </c>
      <c r="M31">
        <v>1</v>
      </c>
      <c r="N31" t="s">
        <v>125</v>
      </c>
      <c r="O31">
        <f t="shared" si="0"/>
        <v>11937</v>
      </c>
    </row>
    <row r="32" spans="1:15" x14ac:dyDescent="0.35">
      <c r="A32">
        <v>3810</v>
      </c>
      <c r="B32">
        <v>5625</v>
      </c>
      <c r="C32">
        <v>0</v>
      </c>
      <c r="D32">
        <v>1885</v>
      </c>
      <c r="E32">
        <v>1451</v>
      </c>
      <c r="F32">
        <v>0</v>
      </c>
      <c r="G32">
        <v>0</v>
      </c>
      <c r="H32">
        <v>15</v>
      </c>
      <c r="I32">
        <v>134</v>
      </c>
      <c r="J32">
        <v>136</v>
      </c>
      <c r="K32">
        <v>502</v>
      </c>
      <c r="L32">
        <v>1980</v>
      </c>
      <c r="M32">
        <v>1</v>
      </c>
      <c r="N32" t="s">
        <v>126</v>
      </c>
      <c r="O32">
        <f t="shared" si="0"/>
        <v>13558</v>
      </c>
    </row>
    <row r="33" spans="1:15" x14ac:dyDescent="0.35">
      <c r="A33">
        <v>4014</v>
      </c>
      <c r="B33">
        <v>4530</v>
      </c>
      <c r="C33">
        <v>0</v>
      </c>
      <c r="D33">
        <v>561</v>
      </c>
      <c r="E33">
        <v>1451</v>
      </c>
      <c r="F33">
        <v>0</v>
      </c>
      <c r="G33">
        <v>0</v>
      </c>
      <c r="H33">
        <v>13</v>
      </c>
      <c r="I33">
        <v>182</v>
      </c>
      <c r="J33">
        <v>124</v>
      </c>
      <c r="K33">
        <v>305</v>
      </c>
      <c r="L33">
        <v>1981</v>
      </c>
      <c r="M33">
        <v>1</v>
      </c>
      <c r="N33" t="s">
        <v>127</v>
      </c>
      <c r="O33">
        <f t="shared" si="0"/>
        <v>11180</v>
      </c>
    </row>
    <row r="34" spans="1:15" x14ac:dyDescent="0.35">
      <c r="A34">
        <v>4554</v>
      </c>
      <c r="B34">
        <v>5410</v>
      </c>
      <c r="C34">
        <v>0</v>
      </c>
      <c r="D34">
        <v>554</v>
      </c>
      <c r="E34">
        <v>1953</v>
      </c>
      <c r="F34">
        <v>0</v>
      </c>
      <c r="G34">
        <v>0</v>
      </c>
      <c r="H34">
        <v>11</v>
      </c>
      <c r="I34">
        <v>260</v>
      </c>
      <c r="J34">
        <v>91</v>
      </c>
      <c r="K34">
        <v>382</v>
      </c>
      <c r="L34">
        <v>1982</v>
      </c>
      <c r="M34">
        <v>1</v>
      </c>
      <c r="N34" t="s">
        <v>128</v>
      </c>
      <c r="O34">
        <f t="shared" si="0"/>
        <v>13215</v>
      </c>
    </row>
    <row r="35" spans="1:15" x14ac:dyDescent="0.35">
      <c r="A35">
        <v>7100</v>
      </c>
      <c r="B35">
        <v>4820</v>
      </c>
      <c r="C35">
        <v>0</v>
      </c>
      <c r="D35">
        <v>1088</v>
      </c>
      <c r="E35">
        <v>590</v>
      </c>
      <c r="F35">
        <v>0</v>
      </c>
      <c r="G35">
        <v>0</v>
      </c>
      <c r="H35">
        <v>9</v>
      </c>
      <c r="I35">
        <v>272</v>
      </c>
      <c r="J35">
        <v>129</v>
      </c>
      <c r="K35">
        <v>519</v>
      </c>
      <c r="L35">
        <v>1983</v>
      </c>
      <c r="M35">
        <v>1</v>
      </c>
      <c r="N35" t="s">
        <v>129</v>
      </c>
      <c r="O35">
        <f t="shared" si="0"/>
        <v>14527</v>
      </c>
    </row>
    <row r="36" spans="1:15" x14ac:dyDescent="0.35">
      <c r="A36">
        <v>6315</v>
      </c>
      <c r="B36">
        <v>4749</v>
      </c>
      <c r="C36">
        <v>0</v>
      </c>
      <c r="D36">
        <v>499</v>
      </c>
      <c r="E36">
        <v>697</v>
      </c>
      <c r="F36">
        <v>0</v>
      </c>
      <c r="G36">
        <v>0</v>
      </c>
      <c r="H36">
        <v>14</v>
      </c>
      <c r="I36">
        <v>164</v>
      </c>
      <c r="J36">
        <v>81</v>
      </c>
      <c r="K36">
        <v>272</v>
      </c>
      <c r="L36">
        <v>1984</v>
      </c>
      <c r="M36">
        <v>1</v>
      </c>
      <c r="N36" t="s">
        <v>130</v>
      </c>
      <c r="O36">
        <f t="shared" si="0"/>
        <v>12791</v>
      </c>
    </row>
    <row r="37" spans="1:15" x14ac:dyDescent="0.35">
      <c r="A37">
        <v>7441</v>
      </c>
      <c r="B37">
        <v>4705</v>
      </c>
      <c r="C37">
        <v>0</v>
      </c>
      <c r="D37">
        <v>585</v>
      </c>
      <c r="E37">
        <v>1081</v>
      </c>
      <c r="F37">
        <v>0</v>
      </c>
      <c r="G37">
        <v>0</v>
      </c>
      <c r="H37">
        <v>22</v>
      </c>
      <c r="I37">
        <v>152</v>
      </c>
      <c r="J37">
        <v>137</v>
      </c>
      <c r="K37">
        <v>260</v>
      </c>
      <c r="L37">
        <v>1985</v>
      </c>
      <c r="M37">
        <v>1</v>
      </c>
      <c r="N37" t="s">
        <v>131</v>
      </c>
      <c r="O37">
        <f t="shared" si="0"/>
        <v>14383</v>
      </c>
    </row>
    <row r="38" spans="1:15" x14ac:dyDescent="0.35">
      <c r="A38">
        <v>9719</v>
      </c>
      <c r="B38">
        <v>5210</v>
      </c>
      <c r="C38">
        <v>0</v>
      </c>
      <c r="D38">
        <v>1059</v>
      </c>
      <c r="E38">
        <v>875</v>
      </c>
      <c r="F38">
        <v>0</v>
      </c>
      <c r="G38">
        <v>0</v>
      </c>
      <c r="H38">
        <v>468</v>
      </c>
      <c r="I38">
        <v>157</v>
      </c>
      <c r="J38">
        <v>181</v>
      </c>
      <c r="K38">
        <v>817</v>
      </c>
      <c r="L38">
        <v>1986</v>
      </c>
      <c r="M38">
        <v>1</v>
      </c>
      <c r="N38" t="s">
        <v>132</v>
      </c>
      <c r="O38">
        <f t="shared" si="0"/>
        <v>18486</v>
      </c>
    </row>
    <row r="39" spans="1:15" x14ac:dyDescent="0.35">
      <c r="A39">
        <v>11135</v>
      </c>
      <c r="B39">
        <v>5247</v>
      </c>
      <c r="C39">
        <v>0</v>
      </c>
      <c r="D39">
        <v>954</v>
      </c>
      <c r="E39">
        <v>473</v>
      </c>
      <c r="F39">
        <v>0</v>
      </c>
      <c r="G39">
        <v>0</v>
      </c>
      <c r="H39">
        <v>994</v>
      </c>
      <c r="I39">
        <v>52</v>
      </c>
      <c r="J39">
        <v>197</v>
      </c>
      <c r="K39">
        <v>1184</v>
      </c>
      <c r="L39">
        <v>1987</v>
      </c>
      <c r="M39">
        <v>1</v>
      </c>
      <c r="N39" t="s">
        <v>133</v>
      </c>
      <c r="O39">
        <f t="shared" si="0"/>
        <v>20236</v>
      </c>
    </row>
    <row r="40" spans="1:15" x14ac:dyDescent="0.35">
      <c r="A40">
        <v>9799</v>
      </c>
      <c r="B40">
        <v>6171</v>
      </c>
      <c r="C40">
        <v>0</v>
      </c>
      <c r="D40">
        <v>898</v>
      </c>
      <c r="E40">
        <v>651</v>
      </c>
      <c r="F40">
        <v>0</v>
      </c>
      <c r="G40">
        <v>0</v>
      </c>
      <c r="H40">
        <v>617</v>
      </c>
      <c r="I40">
        <v>23</v>
      </c>
      <c r="J40">
        <v>196</v>
      </c>
      <c r="K40">
        <v>1158</v>
      </c>
      <c r="L40">
        <v>1988</v>
      </c>
      <c r="M40">
        <v>1</v>
      </c>
      <c r="N40" t="s">
        <v>134</v>
      </c>
      <c r="O40">
        <f t="shared" si="0"/>
        <v>19513</v>
      </c>
    </row>
    <row r="41" spans="1:15" x14ac:dyDescent="0.35">
      <c r="A41">
        <v>6648</v>
      </c>
      <c r="B41">
        <v>6411</v>
      </c>
      <c r="C41">
        <v>0</v>
      </c>
      <c r="D41">
        <v>1247</v>
      </c>
      <c r="E41">
        <v>1892</v>
      </c>
      <c r="F41">
        <v>0</v>
      </c>
      <c r="G41">
        <v>0</v>
      </c>
      <c r="H41">
        <v>300</v>
      </c>
      <c r="I41">
        <v>17</v>
      </c>
      <c r="J41">
        <v>222</v>
      </c>
      <c r="K41">
        <v>513</v>
      </c>
      <c r="L41">
        <v>1989</v>
      </c>
      <c r="M41">
        <v>1</v>
      </c>
      <c r="N41" t="s">
        <v>135</v>
      </c>
      <c r="O41">
        <f t="shared" si="0"/>
        <v>17250</v>
      </c>
    </row>
    <row r="42" spans="1:15" x14ac:dyDescent="0.35">
      <c r="A42">
        <v>6386</v>
      </c>
      <c r="B42">
        <v>5519</v>
      </c>
      <c r="C42">
        <v>0</v>
      </c>
      <c r="D42">
        <v>911</v>
      </c>
      <c r="E42">
        <v>1102</v>
      </c>
      <c r="F42">
        <v>0</v>
      </c>
      <c r="G42">
        <v>0</v>
      </c>
      <c r="H42">
        <v>475</v>
      </c>
      <c r="I42">
        <v>270</v>
      </c>
      <c r="J42">
        <v>91</v>
      </c>
      <c r="K42">
        <v>918</v>
      </c>
      <c r="L42">
        <v>1990</v>
      </c>
      <c r="M42">
        <v>1</v>
      </c>
      <c r="N42" t="s">
        <v>136</v>
      </c>
      <c r="O42">
        <f t="shared" si="0"/>
        <v>15672</v>
      </c>
    </row>
    <row r="43" spans="1:15" x14ac:dyDescent="0.35">
      <c r="A43">
        <v>6633</v>
      </c>
      <c r="B43">
        <v>4525</v>
      </c>
      <c r="C43">
        <v>0</v>
      </c>
      <c r="D43">
        <v>1026</v>
      </c>
      <c r="E43">
        <v>995</v>
      </c>
      <c r="F43">
        <v>0</v>
      </c>
      <c r="G43">
        <v>0</v>
      </c>
      <c r="H43">
        <v>773</v>
      </c>
      <c r="I43">
        <v>577</v>
      </c>
      <c r="J43">
        <v>110</v>
      </c>
      <c r="K43">
        <v>295</v>
      </c>
      <c r="L43">
        <v>1991</v>
      </c>
      <c r="M43">
        <v>1</v>
      </c>
      <c r="N43" t="s">
        <v>137</v>
      </c>
      <c r="O43">
        <f t="shared" si="0"/>
        <v>14934</v>
      </c>
    </row>
    <row r="44" spans="1:15" x14ac:dyDescent="0.35">
      <c r="A44">
        <v>6672</v>
      </c>
      <c r="B44">
        <v>4235</v>
      </c>
      <c r="C44">
        <v>0</v>
      </c>
      <c r="D44">
        <v>1547</v>
      </c>
      <c r="E44">
        <v>1067</v>
      </c>
      <c r="F44">
        <v>0</v>
      </c>
      <c r="G44">
        <v>0</v>
      </c>
      <c r="H44">
        <v>542</v>
      </c>
      <c r="I44">
        <v>441</v>
      </c>
      <c r="J44">
        <v>69</v>
      </c>
      <c r="K44">
        <v>821</v>
      </c>
      <c r="L44">
        <v>1992</v>
      </c>
      <c r="M44">
        <v>1</v>
      </c>
      <c r="N44" t="s">
        <v>138</v>
      </c>
      <c r="O44">
        <f t="shared" si="0"/>
        <v>15394</v>
      </c>
    </row>
    <row r="45" spans="1:15" x14ac:dyDescent="0.35">
      <c r="A45">
        <v>6598</v>
      </c>
      <c r="B45">
        <v>4191</v>
      </c>
      <c r="C45">
        <v>0</v>
      </c>
      <c r="D45">
        <v>2234</v>
      </c>
      <c r="E45">
        <v>1145</v>
      </c>
      <c r="F45">
        <v>0</v>
      </c>
      <c r="G45">
        <v>0</v>
      </c>
      <c r="H45">
        <v>1961</v>
      </c>
      <c r="I45">
        <v>127</v>
      </c>
      <c r="J45">
        <v>39</v>
      </c>
      <c r="K45">
        <v>443</v>
      </c>
      <c r="L45">
        <v>1993</v>
      </c>
      <c r="M45">
        <v>1</v>
      </c>
      <c r="N45" t="s">
        <v>139</v>
      </c>
      <c r="O45">
        <f t="shared" si="0"/>
        <v>16738</v>
      </c>
    </row>
    <row r="46" spans="1:15" x14ac:dyDescent="0.35">
      <c r="A46">
        <v>6185</v>
      </c>
      <c r="B46">
        <v>4074</v>
      </c>
      <c r="C46">
        <v>0</v>
      </c>
      <c r="D46">
        <v>1676</v>
      </c>
      <c r="E46">
        <v>949</v>
      </c>
      <c r="F46">
        <v>0</v>
      </c>
      <c r="G46">
        <v>0</v>
      </c>
      <c r="H46">
        <v>1599</v>
      </c>
      <c r="I46">
        <v>507</v>
      </c>
      <c r="J46">
        <v>36</v>
      </c>
      <c r="K46">
        <v>475</v>
      </c>
      <c r="L46">
        <v>1994</v>
      </c>
      <c r="M46">
        <v>1</v>
      </c>
      <c r="N46" t="s">
        <v>140</v>
      </c>
      <c r="O46">
        <f t="shared" si="0"/>
        <v>15501</v>
      </c>
    </row>
    <row r="47" spans="1:15" x14ac:dyDescent="0.35">
      <c r="A47">
        <v>6953</v>
      </c>
      <c r="B47">
        <v>4552</v>
      </c>
      <c r="C47">
        <v>0</v>
      </c>
      <c r="D47">
        <v>1610</v>
      </c>
      <c r="E47">
        <v>1059</v>
      </c>
      <c r="F47">
        <v>0</v>
      </c>
      <c r="G47">
        <v>0</v>
      </c>
      <c r="H47">
        <v>1617</v>
      </c>
      <c r="I47">
        <v>489</v>
      </c>
      <c r="J47">
        <v>79</v>
      </c>
      <c r="K47">
        <v>513</v>
      </c>
      <c r="L47">
        <v>1995</v>
      </c>
      <c r="M47">
        <v>1</v>
      </c>
      <c r="N47" t="s">
        <v>141</v>
      </c>
      <c r="O47">
        <f t="shared" si="0"/>
        <v>16872</v>
      </c>
    </row>
    <row r="48" spans="1:15" x14ac:dyDescent="0.35">
      <c r="A48">
        <v>5547</v>
      </c>
      <c r="B48">
        <v>4147</v>
      </c>
      <c r="C48">
        <v>0</v>
      </c>
      <c r="D48">
        <v>739</v>
      </c>
      <c r="E48">
        <v>1513</v>
      </c>
      <c r="F48">
        <v>0</v>
      </c>
      <c r="G48">
        <v>0</v>
      </c>
      <c r="H48">
        <v>1703</v>
      </c>
      <c r="I48">
        <v>521</v>
      </c>
      <c r="J48">
        <v>462</v>
      </c>
      <c r="K48">
        <v>590</v>
      </c>
      <c r="L48">
        <v>1996</v>
      </c>
      <c r="M48">
        <v>1</v>
      </c>
      <c r="N48" t="s">
        <v>142</v>
      </c>
      <c r="O48">
        <f t="shared" si="0"/>
        <v>15222</v>
      </c>
    </row>
    <row r="49" spans="1:15" x14ac:dyDescent="0.35">
      <c r="A49">
        <v>5140</v>
      </c>
      <c r="B49">
        <v>3433</v>
      </c>
      <c r="C49">
        <v>0</v>
      </c>
      <c r="D49">
        <v>1094</v>
      </c>
      <c r="E49">
        <v>1233</v>
      </c>
      <c r="F49">
        <v>0</v>
      </c>
      <c r="G49">
        <v>0</v>
      </c>
      <c r="H49">
        <v>903</v>
      </c>
      <c r="I49">
        <v>509</v>
      </c>
      <c r="J49">
        <v>267</v>
      </c>
      <c r="K49">
        <v>446</v>
      </c>
      <c r="L49">
        <v>1997</v>
      </c>
      <c r="M49">
        <v>1</v>
      </c>
      <c r="N49" t="s">
        <v>143</v>
      </c>
      <c r="O49">
        <f t="shared" si="0"/>
        <v>13025</v>
      </c>
    </row>
    <row r="50" spans="1:15" x14ac:dyDescent="0.35">
      <c r="A50">
        <v>4079</v>
      </c>
      <c r="B50">
        <v>3491</v>
      </c>
      <c r="C50">
        <v>0</v>
      </c>
      <c r="D50">
        <v>1167</v>
      </c>
      <c r="E50">
        <v>1391</v>
      </c>
      <c r="F50">
        <v>0</v>
      </c>
      <c r="G50">
        <v>0</v>
      </c>
      <c r="H50">
        <v>773</v>
      </c>
      <c r="I50">
        <v>286</v>
      </c>
      <c r="J50">
        <v>191</v>
      </c>
      <c r="K50">
        <v>845</v>
      </c>
      <c r="L50">
        <v>1998</v>
      </c>
      <c r="M50">
        <v>1</v>
      </c>
      <c r="N50" t="s">
        <v>144</v>
      </c>
      <c r="O50">
        <f t="shared" si="0"/>
        <v>12223</v>
      </c>
    </row>
    <row r="51" spans="1:15" x14ac:dyDescent="0.35">
      <c r="A51">
        <v>3996</v>
      </c>
      <c r="B51">
        <v>3402</v>
      </c>
      <c r="C51">
        <v>0</v>
      </c>
      <c r="D51">
        <v>1154</v>
      </c>
      <c r="E51">
        <v>1089</v>
      </c>
      <c r="F51">
        <v>0</v>
      </c>
      <c r="G51">
        <v>0</v>
      </c>
      <c r="H51">
        <v>777</v>
      </c>
      <c r="I51">
        <v>285</v>
      </c>
      <c r="J51">
        <v>119</v>
      </c>
      <c r="K51">
        <v>799</v>
      </c>
      <c r="L51">
        <v>1999</v>
      </c>
      <c r="M51">
        <v>1</v>
      </c>
      <c r="N51" t="s">
        <v>145</v>
      </c>
      <c r="O51">
        <f t="shared" si="0"/>
        <v>11621</v>
      </c>
    </row>
    <row r="52" spans="1:15" x14ac:dyDescent="0.35">
      <c r="A52">
        <v>4595</v>
      </c>
      <c r="B52">
        <v>3353</v>
      </c>
      <c r="C52">
        <v>0</v>
      </c>
      <c r="D52">
        <v>1018</v>
      </c>
      <c r="E52">
        <v>759</v>
      </c>
      <c r="F52">
        <v>0</v>
      </c>
      <c r="G52">
        <v>0</v>
      </c>
      <c r="H52">
        <v>731</v>
      </c>
      <c r="I52">
        <v>347</v>
      </c>
      <c r="J52">
        <v>114</v>
      </c>
      <c r="K52">
        <v>535</v>
      </c>
      <c r="L52">
        <v>2000</v>
      </c>
      <c r="M52">
        <v>1</v>
      </c>
      <c r="N52" t="s">
        <v>146</v>
      </c>
      <c r="O52">
        <f t="shared" si="0"/>
        <v>11452</v>
      </c>
    </row>
    <row r="53" spans="1:15" x14ac:dyDescent="0.35">
      <c r="A53">
        <v>3968</v>
      </c>
      <c r="B53">
        <v>2525</v>
      </c>
      <c r="C53">
        <v>0</v>
      </c>
      <c r="D53">
        <v>1105</v>
      </c>
      <c r="E53">
        <v>567</v>
      </c>
      <c r="F53">
        <v>0</v>
      </c>
      <c r="G53">
        <v>0</v>
      </c>
      <c r="H53">
        <v>734</v>
      </c>
      <c r="I53">
        <v>299</v>
      </c>
      <c r="J53">
        <v>523</v>
      </c>
      <c r="K53">
        <v>289</v>
      </c>
      <c r="L53">
        <v>2001</v>
      </c>
      <c r="M53">
        <v>1</v>
      </c>
      <c r="N53" t="s">
        <v>147</v>
      </c>
      <c r="O53">
        <f t="shared" si="0"/>
        <v>10010</v>
      </c>
    </row>
    <row r="54" spans="1:15" x14ac:dyDescent="0.35">
      <c r="A54">
        <v>3957</v>
      </c>
      <c r="B54">
        <v>2648</v>
      </c>
      <c r="C54">
        <v>0</v>
      </c>
      <c r="D54">
        <v>992</v>
      </c>
      <c r="E54">
        <v>319</v>
      </c>
      <c r="F54">
        <v>0</v>
      </c>
      <c r="G54">
        <v>0</v>
      </c>
      <c r="H54">
        <v>766</v>
      </c>
      <c r="I54">
        <v>310</v>
      </c>
      <c r="J54">
        <v>223</v>
      </c>
      <c r="K54">
        <v>439</v>
      </c>
      <c r="L54">
        <v>2002</v>
      </c>
      <c r="M54">
        <v>1</v>
      </c>
      <c r="N54" t="s">
        <v>148</v>
      </c>
      <c r="O54">
        <f t="shared" si="0"/>
        <v>9654</v>
      </c>
    </row>
    <row r="55" spans="1:15" x14ac:dyDescent="0.35">
      <c r="A55">
        <v>4586</v>
      </c>
      <c r="B55">
        <v>2795</v>
      </c>
      <c r="C55">
        <v>0</v>
      </c>
      <c r="D55">
        <v>1363</v>
      </c>
      <c r="E55">
        <v>263</v>
      </c>
      <c r="F55">
        <v>0</v>
      </c>
      <c r="G55">
        <v>0</v>
      </c>
      <c r="H55">
        <v>1032</v>
      </c>
      <c r="I55">
        <v>257</v>
      </c>
      <c r="J55">
        <v>329</v>
      </c>
      <c r="K55">
        <v>818</v>
      </c>
      <c r="L55">
        <v>2003</v>
      </c>
      <c r="M55">
        <v>1</v>
      </c>
      <c r="N55" t="s">
        <v>149</v>
      </c>
      <c r="O55">
        <f t="shared" si="0"/>
        <v>11443</v>
      </c>
    </row>
    <row r="56" spans="1:15" x14ac:dyDescent="0.35">
      <c r="A56">
        <v>5376</v>
      </c>
      <c r="B56">
        <v>2655</v>
      </c>
      <c r="C56">
        <v>0</v>
      </c>
      <c r="D56">
        <v>1248</v>
      </c>
      <c r="E56">
        <v>575</v>
      </c>
      <c r="F56">
        <v>0</v>
      </c>
      <c r="G56">
        <v>0</v>
      </c>
      <c r="H56">
        <v>1320</v>
      </c>
      <c r="I56">
        <v>30</v>
      </c>
      <c r="J56">
        <v>335</v>
      </c>
      <c r="K56">
        <v>637</v>
      </c>
      <c r="L56">
        <v>2004</v>
      </c>
      <c r="M56">
        <v>1</v>
      </c>
      <c r="N56" t="s">
        <v>150</v>
      </c>
      <c r="O56">
        <f t="shared" si="0"/>
        <v>12176</v>
      </c>
    </row>
    <row r="57" spans="1:15" x14ac:dyDescent="0.35">
      <c r="A57">
        <v>5521</v>
      </c>
      <c r="B57">
        <v>2388</v>
      </c>
      <c r="C57">
        <v>0</v>
      </c>
      <c r="D57">
        <v>1664</v>
      </c>
      <c r="E57">
        <v>756</v>
      </c>
      <c r="F57">
        <v>0</v>
      </c>
      <c r="G57">
        <v>0</v>
      </c>
      <c r="H57">
        <v>900</v>
      </c>
      <c r="I57">
        <v>140</v>
      </c>
      <c r="J57">
        <v>334</v>
      </c>
      <c r="K57">
        <v>777</v>
      </c>
      <c r="L57">
        <v>2005</v>
      </c>
      <c r="M57">
        <v>1</v>
      </c>
      <c r="N57" t="s">
        <v>151</v>
      </c>
      <c r="O57">
        <f t="shared" si="0"/>
        <v>12480</v>
      </c>
    </row>
    <row r="58" spans="1:15" x14ac:dyDescent="0.35">
      <c r="A58">
        <v>5448</v>
      </c>
      <c r="B58">
        <v>2058</v>
      </c>
      <c r="C58">
        <v>0</v>
      </c>
      <c r="D58">
        <v>1442</v>
      </c>
      <c r="E58">
        <v>0</v>
      </c>
      <c r="F58">
        <v>721</v>
      </c>
      <c r="G58">
        <v>0</v>
      </c>
      <c r="H58">
        <v>949</v>
      </c>
      <c r="I58">
        <v>172</v>
      </c>
      <c r="J58">
        <v>341</v>
      </c>
      <c r="K58">
        <v>340</v>
      </c>
      <c r="L58">
        <v>2006</v>
      </c>
      <c r="M58">
        <v>1</v>
      </c>
      <c r="N58" t="s">
        <v>152</v>
      </c>
      <c r="O58">
        <f t="shared" si="0"/>
        <v>11471</v>
      </c>
    </row>
    <row r="59" spans="1:15" x14ac:dyDescent="0.35">
      <c r="A59">
        <v>5564</v>
      </c>
      <c r="B59">
        <v>2683</v>
      </c>
      <c r="C59">
        <v>0</v>
      </c>
      <c r="D59">
        <v>1409</v>
      </c>
      <c r="E59">
        <v>0</v>
      </c>
      <c r="F59">
        <v>1064</v>
      </c>
      <c r="G59">
        <v>0</v>
      </c>
      <c r="H59">
        <v>778</v>
      </c>
      <c r="I59">
        <v>103</v>
      </c>
      <c r="J59">
        <v>237</v>
      </c>
      <c r="K59">
        <v>464</v>
      </c>
      <c r="L59">
        <v>2007</v>
      </c>
      <c r="M59">
        <v>1</v>
      </c>
      <c r="N59" t="s">
        <v>153</v>
      </c>
      <c r="O59">
        <f t="shared" si="0"/>
        <v>12302</v>
      </c>
    </row>
    <row r="60" spans="1:15" x14ac:dyDescent="0.35">
      <c r="A60">
        <v>4366</v>
      </c>
      <c r="B60">
        <v>2592</v>
      </c>
      <c r="C60">
        <v>0</v>
      </c>
      <c r="D60">
        <v>1373</v>
      </c>
      <c r="E60">
        <v>0</v>
      </c>
      <c r="F60">
        <v>1092</v>
      </c>
      <c r="G60">
        <v>0</v>
      </c>
      <c r="H60">
        <v>747</v>
      </c>
      <c r="I60">
        <v>82</v>
      </c>
      <c r="J60">
        <v>430</v>
      </c>
      <c r="K60">
        <v>368</v>
      </c>
      <c r="L60">
        <v>2008</v>
      </c>
      <c r="M60">
        <v>1</v>
      </c>
      <c r="N60" t="s">
        <v>154</v>
      </c>
      <c r="O60">
        <f t="shared" si="0"/>
        <v>11050</v>
      </c>
    </row>
    <row r="61" spans="1:15" x14ac:dyDescent="0.35">
      <c r="A61">
        <v>4949</v>
      </c>
      <c r="B61">
        <v>2878</v>
      </c>
      <c r="C61">
        <v>0</v>
      </c>
      <c r="D61">
        <v>1309</v>
      </c>
      <c r="E61">
        <v>0</v>
      </c>
      <c r="F61">
        <v>781</v>
      </c>
      <c r="G61">
        <v>0</v>
      </c>
      <c r="H61">
        <v>898</v>
      </c>
      <c r="I61">
        <v>89</v>
      </c>
      <c r="J61">
        <v>724</v>
      </c>
      <c r="K61">
        <v>454</v>
      </c>
      <c r="L61">
        <v>2009</v>
      </c>
      <c r="M61">
        <v>1</v>
      </c>
      <c r="N61" t="s">
        <v>155</v>
      </c>
      <c r="O61">
        <f t="shared" si="0"/>
        <v>12082</v>
      </c>
    </row>
    <row r="62" spans="1:15" x14ac:dyDescent="0.35">
      <c r="A62">
        <v>4147</v>
      </c>
      <c r="B62">
        <v>2412</v>
      </c>
      <c r="C62">
        <v>0</v>
      </c>
      <c r="D62">
        <v>1361</v>
      </c>
      <c r="E62">
        <v>0</v>
      </c>
      <c r="F62">
        <v>1062</v>
      </c>
      <c r="G62">
        <v>0</v>
      </c>
      <c r="H62">
        <v>1054</v>
      </c>
      <c r="I62">
        <v>88</v>
      </c>
      <c r="J62">
        <v>963</v>
      </c>
      <c r="K62">
        <v>466</v>
      </c>
      <c r="L62">
        <v>2010</v>
      </c>
      <c r="M62">
        <v>1</v>
      </c>
      <c r="N62" t="s">
        <v>156</v>
      </c>
      <c r="O62">
        <f t="shared" si="0"/>
        <v>11553</v>
      </c>
    </row>
    <row r="63" spans="1:15" x14ac:dyDescent="0.35">
      <c r="A63">
        <v>4889</v>
      </c>
      <c r="B63">
        <v>2774</v>
      </c>
      <c r="C63">
        <v>0</v>
      </c>
      <c r="D63">
        <v>1558</v>
      </c>
      <c r="E63">
        <v>0</v>
      </c>
      <c r="F63">
        <v>0</v>
      </c>
      <c r="G63">
        <v>693</v>
      </c>
      <c r="H63">
        <v>1203</v>
      </c>
      <c r="I63">
        <v>192</v>
      </c>
      <c r="J63">
        <v>782</v>
      </c>
      <c r="K63">
        <v>431</v>
      </c>
      <c r="L63">
        <v>2011</v>
      </c>
      <c r="M63">
        <v>1</v>
      </c>
      <c r="N63" t="s">
        <v>157</v>
      </c>
      <c r="O63">
        <f t="shared" si="0"/>
        <v>12522</v>
      </c>
    </row>
    <row r="64" spans="1:15" x14ac:dyDescent="0.35">
      <c r="A64">
        <v>5622</v>
      </c>
      <c r="B64">
        <v>3610</v>
      </c>
      <c r="C64">
        <v>0</v>
      </c>
      <c r="D64">
        <v>1599</v>
      </c>
      <c r="E64">
        <v>0</v>
      </c>
      <c r="F64">
        <v>0</v>
      </c>
      <c r="G64">
        <v>685</v>
      </c>
      <c r="H64">
        <v>882</v>
      </c>
      <c r="I64">
        <v>193</v>
      </c>
      <c r="J64">
        <v>770</v>
      </c>
      <c r="K64">
        <v>512</v>
      </c>
      <c r="L64">
        <v>2012</v>
      </c>
      <c r="M64">
        <v>1</v>
      </c>
      <c r="N64" t="s">
        <v>158</v>
      </c>
      <c r="O64">
        <f t="shared" si="0"/>
        <v>13873</v>
      </c>
    </row>
    <row r="65" spans="1:15" x14ac:dyDescent="0.35">
      <c r="A65">
        <v>4084</v>
      </c>
      <c r="B65">
        <v>2944</v>
      </c>
      <c r="C65">
        <v>0</v>
      </c>
      <c r="D65">
        <v>1565</v>
      </c>
      <c r="E65">
        <v>0</v>
      </c>
      <c r="F65">
        <v>0</v>
      </c>
      <c r="G65">
        <v>384</v>
      </c>
      <c r="H65">
        <v>1438</v>
      </c>
      <c r="I65">
        <v>124</v>
      </c>
      <c r="J65">
        <v>1062</v>
      </c>
      <c r="K65">
        <v>467</v>
      </c>
      <c r="L65">
        <v>2013</v>
      </c>
      <c r="M65">
        <v>1</v>
      </c>
      <c r="N65" t="s">
        <v>159</v>
      </c>
      <c r="O65">
        <f t="shared" si="0"/>
        <v>12068</v>
      </c>
    </row>
    <row r="66" spans="1:15" x14ac:dyDescent="0.35">
      <c r="A66">
        <v>3750</v>
      </c>
      <c r="B66">
        <v>1962</v>
      </c>
      <c r="C66">
        <v>0</v>
      </c>
      <c r="D66">
        <v>1616</v>
      </c>
      <c r="E66">
        <v>0</v>
      </c>
      <c r="F66">
        <v>0</v>
      </c>
      <c r="G66">
        <v>584</v>
      </c>
      <c r="H66">
        <v>1241</v>
      </c>
      <c r="I66">
        <v>198</v>
      </c>
      <c r="J66">
        <v>1062</v>
      </c>
      <c r="K66">
        <v>398</v>
      </c>
      <c r="L66">
        <v>2014</v>
      </c>
      <c r="M66">
        <v>1</v>
      </c>
      <c r="N66" t="s">
        <v>160</v>
      </c>
      <c r="O66">
        <f t="shared" si="0"/>
        <v>10811</v>
      </c>
    </row>
    <row r="67" spans="1:15" x14ac:dyDescent="0.35">
      <c r="A67">
        <v>3962</v>
      </c>
      <c r="B67">
        <v>2254</v>
      </c>
      <c r="C67">
        <v>0</v>
      </c>
      <c r="D67">
        <v>1405</v>
      </c>
      <c r="E67">
        <v>0</v>
      </c>
      <c r="F67">
        <v>0</v>
      </c>
      <c r="G67">
        <v>376</v>
      </c>
      <c r="H67">
        <v>1117</v>
      </c>
      <c r="I67">
        <v>146</v>
      </c>
      <c r="J67">
        <v>809</v>
      </c>
      <c r="K67">
        <v>480</v>
      </c>
      <c r="L67">
        <v>2015</v>
      </c>
      <c r="M67">
        <v>1</v>
      </c>
      <c r="N67" t="s">
        <v>161</v>
      </c>
      <c r="O67">
        <f t="shared" ref="O67:O69" si="1">SUM(A67:K67)</f>
        <v>10549</v>
      </c>
    </row>
    <row r="68" spans="1:15" x14ac:dyDescent="0.35">
      <c r="A68">
        <v>4196</v>
      </c>
      <c r="B68">
        <v>2387</v>
      </c>
      <c r="C68">
        <v>0</v>
      </c>
      <c r="D68">
        <v>1487</v>
      </c>
      <c r="E68">
        <v>0</v>
      </c>
      <c r="F68">
        <v>0</v>
      </c>
      <c r="G68">
        <v>398</v>
      </c>
      <c r="H68">
        <v>1183</v>
      </c>
      <c r="I68">
        <v>155</v>
      </c>
      <c r="J68">
        <v>857</v>
      </c>
      <c r="K68">
        <v>509</v>
      </c>
      <c r="L68">
        <v>2016</v>
      </c>
      <c r="M68">
        <v>1</v>
      </c>
      <c r="N68" t="s">
        <v>162</v>
      </c>
      <c r="O68">
        <f t="shared" si="1"/>
        <v>11172</v>
      </c>
    </row>
    <row r="69" spans="1:15" x14ac:dyDescent="0.35">
      <c r="A69">
        <v>4196</v>
      </c>
      <c r="B69">
        <v>2387</v>
      </c>
      <c r="C69">
        <v>0</v>
      </c>
      <c r="D69">
        <v>1487</v>
      </c>
      <c r="E69">
        <v>0</v>
      </c>
      <c r="F69">
        <v>0</v>
      </c>
      <c r="G69">
        <v>398</v>
      </c>
      <c r="H69">
        <v>1183</v>
      </c>
      <c r="I69">
        <v>155</v>
      </c>
      <c r="J69">
        <v>857</v>
      </c>
      <c r="K69">
        <v>509</v>
      </c>
      <c r="L69">
        <v>2017</v>
      </c>
      <c r="M69">
        <v>1</v>
      </c>
      <c r="N69" t="s">
        <v>163</v>
      </c>
      <c r="O69">
        <f t="shared" si="1"/>
        <v>11172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Indices</vt:lpstr>
      <vt:lpstr>Catches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</dc:creator>
  <cp:lastModifiedBy>Windows User</cp:lastModifiedBy>
  <dcterms:created xsi:type="dcterms:W3CDTF">2019-08-20T18:48:55Z</dcterms:created>
  <dcterms:modified xsi:type="dcterms:W3CDTF">2022-09-02T22:01:01Z</dcterms:modified>
</cp:coreProperties>
</file>