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mpleted Analytic Projects\"/>
    </mc:Choice>
  </mc:AlternateContent>
  <xr:revisionPtr revIDLastSave="0" documentId="13_ncr:1_{1B7D03B3-AB32-404A-8E27-9F0DBA31498A}" xr6:coauthVersionLast="47" xr6:coauthVersionMax="47" xr10:uidLastSave="{00000000-0000-0000-0000-000000000000}"/>
  <bookViews>
    <workbookView xWindow="-120" yWindow="-120" windowWidth="20730" windowHeight="11160" xr2:uid="{9E28D836-4E9F-4DA0-9F8F-DA0F9B8E17CB}"/>
  </bookViews>
  <sheets>
    <sheet name="Cleaned New Customer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O984" i="1"/>
  <c r="N984" i="1"/>
  <c r="E984" i="1"/>
  <c r="O983" i="1"/>
  <c r="N983" i="1"/>
  <c r="E983" i="1"/>
  <c r="G983" i="1" s="1"/>
  <c r="O982" i="1"/>
  <c r="N982" i="1"/>
  <c r="E982" i="1"/>
  <c r="O981" i="1"/>
  <c r="N981" i="1"/>
  <c r="G981" i="1"/>
  <c r="E981" i="1"/>
  <c r="F981" i="1" s="1"/>
  <c r="O980" i="1"/>
  <c r="N980" i="1"/>
  <c r="E980" i="1"/>
  <c r="O979" i="1"/>
  <c r="N979" i="1"/>
  <c r="E979" i="1"/>
  <c r="O978" i="1"/>
  <c r="N978" i="1"/>
  <c r="E978" i="1"/>
  <c r="O977" i="1"/>
  <c r="N977" i="1"/>
  <c r="E977" i="1"/>
  <c r="G977" i="1" s="1"/>
  <c r="O976" i="1"/>
  <c r="N976" i="1"/>
  <c r="E976" i="1"/>
  <c r="O975" i="1"/>
  <c r="N975" i="1"/>
  <c r="E975" i="1"/>
  <c r="O974" i="1"/>
  <c r="N974" i="1"/>
  <c r="E974" i="1"/>
  <c r="O973" i="1"/>
  <c r="N973" i="1"/>
  <c r="E973" i="1"/>
  <c r="O972" i="1"/>
  <c r="N972" i="1"/>
  <c r="E972" i="1"/>
  <c r="O971" i="1"/>
  <c r="N971" i="1"/>
  <c r="E971" i="1"/>
  <c r="O970" i="1"/>
  <c r="N970" i="1"/>
  <c r="E970" i="1"/>
  <c r="O969" i="1"/>
  <c r="N969" i="1"/>
  <c r="E969" i="1"/>
  <c r="G969" i="1" s="1"/>
  <c r="O968" i="1"/>
  <c r="N968" i="1"/>
  <c r="E968" i="1"/>
  <c r="O967" i="1"/>
  <c r="N967" i="1"/>
  <c r="E967" i="1"/>
  <c r="O966" i="1"/>
  <c r="N966" i="1"/>
  <c r="E966" i="1"/>
  <c r="O965" i="1"/>
  <c r="N965" i="1"/>
  <c r="E965" i="1"/>
  <c r="O964" i="1"/>
  <c r="N964" i="1"/>
  <c r="E964" i="1"/>
  <c r="O963" i="1"/>
  <c r="N963" i="1"/>
  <c r="E963" i="1"/>
  <c r="O962" i="1"/>
  <c r="N962" i="1"/>
  <c r="E962" i="1"/>
  <c r="O961" i="1"/>
  <c r="N961" i="1"/>
  <c r="E961" i="1"/>
  <c r="F961" i="1" s="1"/>
  <c r="O960" i="1"/>
  <c r="N960" i="1"/>
  <c r="E960" i="1"/>
  <c r="O959" i="1"/>
  <c r="N959" i="1"/>
  <c r="E959" i="1"/>
  <c r="O958" i="1"/>
  <c r="N958" i="1"/>
  <c r="E958" i="1"/>
  <c r="O957" i="1"/>
  <c r="N957" i="1"/>
  <c r="E957" i="1"/>
  <c r="O956" i="1"/>
  <c r="N956" i="1"/>
  <c r="E956" i="1"/>
  <c r="O955" i="1"/>
  <c r="N955" i="1"/>
  <c r="E955" i="1"/>
  <c r="O954" i="1"/>
  <c r="N954" i="1"/>
  <c r="E954" i="1"/>
  <c r="O953" i="1"/>
  <c r="N953" i="1"/>
  <c r="E953" i="1"/>
  <c r="G953" i="1" s="1"/>
  <c r="O952" i="1"/>
  <c r="N952" i="1"/>
  <c r="E952" i="1"/>
  <c r="O951" i="1"/>
  <c r="N951" i="1"/>
  <c r="E951" i="1"/>
  <c r="O950" i="1"/>
  <c r="N950" i="1"/>
  <c r="E950" i="1"/>
  <c r="O949" i="1"/>
  <c r="N949" i="1"/>
  <c r="E949" i="1"/>
  <c r="O948" i="1"/>
  <c r="N948" i="1"/>
  <c r="E948" i="1"/>
  <c r="O947" i="1"/>
  <c r="N947" i="1"/>
  <c r="E947" i="1"/>
  <c r="O946" i="1"/>
  <c r="N946" i="1"/>
  <c r="E946" i="1"/>
  <c r="O945" i="1"/>
  <c r="N945" i="1"/>
  <c r="E945" i="1"/>
  <c r="F945" i="1" s="1"/>
  <c r="O944" i="1"/>
  <c r="N944" i="1"/>
  <c r="E944" i="1"/>
  <c r="O943" i="1"/>
  <c r="N943" i="1"/>
  <c r="E943" i="1"/>
  <c r="O942" i="1"/>
  <c r="N942" i="1"/>
  <c r="E942" i="1"/>
  <c r="O941" i="1"/>
  <c r="N941" i="1"/>
  <c r="E941" i="1"/>
  <c r="O940" i="1"/>
  <c r="N940" i="1"/>
  <c r="E940" i="1"/>
  <c r="O939" i="1"/>
  <c r="N939" i="1"/>
  <c r="E939" i="1"/>
  <c r="O938" i="1"/>
  <c r="N938" i="1"/>
  <c r="E938" i="1"/>
  <c r="O937" i="1"/>
  <c r="N937" i="1"/>
  <c r="E937" i="1"/>
  <c r="G937" i="1" s="1"/>
  <c r="O936" i="1"/>
  <c r="N936" i="1"/>
  <c r="E936" i="1"/>
  <c r="O935" i="1"/>
  <c r="N935" i="1"/>
  <c r="E935" i="1"/>
  <c r="O934" i="1"/>
  <c r="N934" i="1"/>
  <c r="E934" i="1"/>
  <c r="O933" i="1"/>
  <c r="N933" i="1"/>
  <c r="E933" i="1"/>
  <c r="O932" i="1"/>
  <c r="N932" i="1"/>
  <c r="E932" i="1"/>
  <c r="O931" i="1"/>
  <c r="N931" i="1"/>
  <c r="E931" i="1"/>
  <c r="O930" i="1"/>
  <c r="N930" i="1"/>
  <c r="E930" i="1"/>
  <c r="O929" i="1"/>
  <c r="N929" i="1"/>
  <c r="E929" i="1"/>
  <c r="F929" i="1" s="1"/>
  <c r="O928" i="1"/>
  <c r="N928" i="1"/>
  <c r="E928" i="1"/>
  <c r="O927" i="1"/>
  <c r="N927" i="1"/>
  <c r="E927" i="1"/>
  <c r="O926" i="1"/>
  <c r="N926" i="1"/>
  <c r="E926" i="1"/>
  <c r="O925" i="1"/>
  <c r="N925" i="1"/>
  <c r="E925" i="1"/>
  <c r="O924" i="1"/>
  <c r="N924" i="1"/>
  <c r="E924" i="1"/>
  <c r="O923" i="1"/>
  <c r="N923" i="1"/>
  <c r="E923" i="1"/>
  <c r="O922" i="1"/>
  <c r="N922" i="1"/>
  <c r="E922" i="1"/>
  <c r="O921" i="1"/>
  <c r="N921" i="1"/>
  <c r="E921" i="1"/>
  <c r="G921" i="1" s="1"/>
  <c r="O920" i="1"/>
  <c r="N920" i="1"/>
  <c r="E920" i="1"/>
  <c r="O919" i="1"/>
  <c r="N919" i="1"/>
  <c r="E919" i="1"/>
  <c r="O918" i="1"/>
  <c r="N918" i="1"/>
  <c r="E918" i="1"/>
  <c r="O917" i="1"/>
  <c r="N917" i="1"/>
  <c r="E917" i="1"/>
  <c r="O916" i="1"/>
  <c r="N916" i="1"/>
  <c r="E916" i="1"/>
  <c r="O915" i="1"/>
  <c r="N915" i="1"/>
  <c r="E915" i="1"/>
  <c r="O914" i="1"/>
  <c r="N914" i="1"/>
  <c r="E914" i="1"/>
  <c r="O913" i="1"/>
  <c r="N913" i="1"/>
  <c r="E913" i="1"/>
  <c r="F913" i="1" s="1"/>
  <c r="O912" i="1"/>
  <c r="N912" i="1"/>
  <c r="E912" i="1"/>
  <c r="O911" i="1"/>
  <c r="N911" i="1"/>
  <c r="E911" i="1"/>
  <c r="O910" i="1"/>
  <c r="N910" i="1"/>
  <c r="E910" i="1"/>
  <c r="O909" i="1"/>
  <c r="N909" i="1"/>
  <c r="E909" i="1"/>
  <c r="O908" i="1"/>
  <c r="N908" i="1"/>
  <c r="E908" i="1"/>
  <c r="O907" i="1"/>
  <c r="N907" i="1"/>
  <c r="E907" i="1"/>
  <c r="O906" i="1"/>
  <c r="N906" i="1"/>
  <c r="E906" i="1"/>
  <c r="O905" i="1"/>
  <c r="N905" i="1"/>
  <c r="E905" i="1"/>
  <c r="G905" i="1" s="1"/>
  <c r="O904" i="1"/>
  <c r="N904" i="1"/>
  <c r="E904" i="1"/>
  <c r="O903" i="1"/>
  <c r="N903" i="1"/>
  <c r="E903" i="1"/>
  <c r="O902" i="1"/>
  <c r="N902" i="1"/>
  <c r="E902" i="1"/>
  <c r="O901" i="1"/>
  <c r="N901" i="1"/>
  <c r="E901" i="1"/>
  <c r="O900" i="1"/>
  <c r="N900" i="1"/>
  <c r="E900" i="1"/>
  <c r="O899" i="1"/>
  <c r="N899" i="1"/>
  <c r="E899" i="1"/>
  <c r="O898" i="1"/>
  <c r="N898" i="1"/>
  <c r="E898" i="1"/>
  <c r="O897" i="1"/>
  <c r="N897" i="1"/>
  <c r="E897" i="1"/>
  <c r="G897" i="1" s="1"/>
  <c r="O896" i="1"/>
  <c r="N896" i="1"/>
  <c r="E896" i="1"/>
  <c r="O895" i="1"/>
  <c r="N895" i="1"/>
  <c r="E895" i="1"/>
  <c r="O894" i="1"/>
  <c r="N894" i="1"/>
  <c r="E894" i="1"/>
  <c r="O893" i="1"/>
  <c r="N893" i="1"/>
  <c r="E893" i="1"/>
  <c r="O892" i="1"/>
  <c r="N892" i="1"/>
  <c r="E892" i="1"/>
  <c r="O891" i="1"/>
  <c r="N891" i="1"/>
  <c r="E891" i="1"/>
  <c r="O890" i="1"/>
  <c r="N890" i="1"/>
  <c r="E890" i="1"/>
  <c r="O889" i="1"/>
  <c r="N889" i="1"/>
  <c r="E889" i="1"/>
  <c r="G889" i="1" s="1"/>
  <c r="O888" i="1"/>
  <c r="N888" i="1"/>
  <c r="E888" i="1"/>
  <c r="O887" i="1"/>
  <c r="N887" i="1"/>
  <c r="E887" i="1"/>
  <c r="O886" i="1"/>
  <c r="N886" i="1"/>
  <c r="E886" i="1"/>
  <c r="O885" i="1"/>
  <c r="N885" i="1"/>
  <c r="E885" i="1"/>
  <c r="O884" i="1"/>
  <c r="N884" i="1"/>
  <c r="E884" i="1"/>
  <c r="O883" i="1"/>
  <c r="N883" i="1"/>
  <c r="E883" i="1"/>
  <c r="O882" i="1"/>
  <c r="N882" i="1"/>
  <c r="E882" i="1"/>
  <c r="O881" i="1"/>
  <c r="N881" i="1"/>
  <c r="G881" i="1"/>
  <c r="E881" i="1"/>
  <c r="F881" i="1" s="1"/>
  <c r="O880" i="1"/>
  <c r="N880" i="1"/>
  <c r="E880" i="1"/>
  <c r="O879" i="1"/>
  <c r="N879" i="1"/>
  <c r="E879" i="1"/>
  <c r="O878" i="1"/>
  <c r="N878" i="1"/>
  <c r="E878" i="1"/>
  <c r="O877" i="1"/>
  <c r="N877" i="1"/>
  <c r="E877" i="1"/>
  <c r="O876" i="1"/>
  <c r="N876" i="1"/>
  <c r="E876" i="1"/>
  <c r="O875" i="1"/>
  <c r="N875" i="1"/>
  <c r="E875" i="1"/>
  <c r="O874" i="1"/>
  <c r="N874" i="1"/>
  <c r="E874" i="1"/>
  <c r="O873" i="1"/>
  <c r="N873" i="1"/>
  <c r="E873" i="1"/>
  <c r="G873" i="1" s="1"/>
  <c r="O872" i="1"/>
  <c r="N872" i="1"/>
  <c r="E872" i="1"/>
  <c r="O871" i="1"/>
  <c r="N871" i="1"/>
  <c r="E871" i="1"/>
  <c r="O870" i="1"/>
  <c r="N870" i="1"/>
  <c r="E870" i="1"/>
  <c r="O869" i="1"/>
  <c r="N869" i="1"/>
  <c r="E869" i="1"/>
  <c r="O868" i="1"/>
  <c r="N868" i="1"/>
  <c r="E868" i="1"/>
  <c r="O867" i="1"/>
  <c r="N867" i="1"/>
  <c r="E867" i="1"/>
  <c r="O866" i="1"/>
  <c r="N866" i="1"/>
  <c r="E866" i="1"/>
  <c r="O865" i="1"/>
  <c r="N865" i="1"/>
  <c r="E865" i="1"/>
  <c r="G865" i="1" s="1"/>
  <c r="O864" i="1"/>
  <c r="N864" i="1"/>
  <c r="E864" i="1"/>
  <c r="O863" i="1"/>
  <c r="N863" i="1"/>
  <c r="E863" i="1"/>
  <c r="O862" i="1"/>
  <c r="N862" i="1"/>
  <c r="E862" i="1"/>
  <c r="O861" i="1"/>
  <c r="N861" i="1"/>
  <c r="E861" i="1"/>
  <c r="O860" i="1"/>
  <c r="N860" i="1"/>
  <c r="E860" i="1"/>
  <c r="O859" i="1"/>
  <c r="N859" i="1"/>
  <c r="E859" i="1"/>
  <c r="O858" i="1"/>
  <c r="N858" i="1"/>
  <c r="E858" i="1"/>
  <c r="O857" i="1"/>
  <c r="N857" i="1"/>
  <c r="E857" i="1"/>
  <c r="G857" i="1" s="1"/>
  <c r="O856" i="1"/>
  <c r="N856" i="1"/>
  <c r="E856" i="1"/>
  <c r="O855" i="1"/>
  <c r="N855" i="1"/>
  <c r="E855" i="1"/>
  <c r="O854" i="1"/>
  <c r="N854" i="1"/>
  <c r="E854" i="1"/>
  <c r="O853" i="1"/>
  <c r="N853" i="1"/>
  <c r="E853" i="1"/>
  <c r="O852" i="1"/>
  <c r="N852" i="1"/>
  <c r="E852" i="1"/>
  <c r="O851" i="1"/>
  <c r="N851" i="1"/>
  <c r="E851" i="1"/>
  <c r="O850" i="1"/>
  <c r="N850" i="1"/>
  <c r="E850" i="1"/>
  <c r="F850" i="1" s="1"/>
  <c r="O849" i="1"/>
  <c r="N849" i="1"/>
  <c r="E849" i="1"/>
  <c r="O848" i="1"/>
  <c r="N848" i="1"/>
  <c r="E848" i="1"/>
  <c r="O847" i="1"/>
  <c r="N847" i="1"/>
  <c r="E847" i="1"/>
  <c r="O846" i="1"/>
  <c r="N846" i="1"/>
  <c r="E846" i="1"/>
  <c r="O845" i="1"/>
  <c r="N845" i="1"/>
  <c r="E845" i="1"/>
  <c r="G845" i="1" s="1"/>
  <c r="O844" i="1"/>
  <c r="N844" i="1"/>
  <c r="E844" i="1"/>
  <c r="F844" i="1" s="1"/>
  <c r="O843" i="1"/>
  <c r="N843" i="1"/>
  <c r="E843" i="1"/>
  <c r="O842" i="1"/>
  <c r="N842" i="1"/>
  <c r="E842" i="1"/>
  <c r="F842" i="1" s="1"/>
  <c r="O841" i="1"/>
  <c r="N841" i="1"/>
  <c r="E841" i="1"/>
  <c r="O840" i="1"/>
  <c r="N840" i="1"/>
  <c r="E840" i="1"/>
  <c r="O839" i="1"/>
  <c r="N839" i="1"/>
  <c r="E839" i="1"/>
  <c r="G839" i="1" s="1"/>
  <c r="O838" i="1"/>
  <c r="N838" i="1"/>
  <c r="E838" i="1"/>
  <c r="O837" i="1"/>
  <c r="N837" i="1"/>
  <c r="E837" i="1"/>
  <c r="G837" i="1" s="1"/>
  <c r="O836" i="1"/>
  <c r="N836" i="1"/>
  <c r="E836" i="1"/>
  <c r="F836" i="1" s="1"/>
  <c r="O835" i="1"/>
  <c r="N835" i="1"/>
  <c r="E835" i="1"/>
  <c r="G835" i="1" s="1"/>
  <c r="O834" i="1"/>
  <c r="N834" i="1"/>
  <c r="E834" i="1"/>
  <c r="O833" i="1"/>
  <c r="N833" i="1"/>
  <c r="E833" i="1"/>
  <c r="G833" i="1" s="1"/>
  <c r="O832" i="1"/>
  <c r="N832" i="1"/>
  <c r="E832" i="1"/>
  <c r="F832" i="1" s="1"/>
  <c r="O831" i="1"/>
  <c r="N831" i="1"/>
  <c r="E831" i="1"/>
  <c r="G831" i="1" s="1"/>
  <c r="O830" i="1"/>
  <c r="N830" i="1"/>
  <c r="E830" i="1"/>
  <c r="O829" i="1"/>
  <c r="N829" i="1"/>
  <c r="E829" i="1"/>
  <c r="G829" i="1" s="1"/>
  <c r="O828" i="1"/>
  <c r="N828" i="1"/>
  <c r="E828" i="1"/>
  <c r="F828" i="1" s="1"/>
  <c r="O827" i="1"/>
  <c r="N827" i="1"/>
  <c r="E827" i="1"/>
  <c r="G827" i="1" s="1"/>
  <c r="O826" i="1"/>
  <c r="N826" i="1"/>
  <c r="E826" i="1"/>
  <c r="O825" i="1"/>
  <c r="N825" i="1"/>
  <c r="E825" i="1"/>
  <c r="O824" i="1"/>
  <c r="N824" i="1"/>
  <c r="E824" i="1"/>
  <c r="F824" i="1" s="1"/>
  <c r="O823" i="1"/>
  <c r="N823" i="1"/>
  <c r="E823" i="1"/>
  <c r="G823" i="1" s="1"/>
  <c r="O822" i="1"/>
  <c r="N822" i="1"/>
  <c r="E822" i="1"/>
  <c r="O821" i="1"/>
  <c r="N821" i="1"/>
  <c r="E821" i="1"/>
  <c r="G821" i="1" s="1"/>
  <c r="O820" i="1"/>
  <c r="N820" i="1"/>
  <c r="E820" i="1"/>
  <c r="F820" i="1" s="1"/>
  <c r="O819" i="1"/>
  <c r="N819" i="1"/>
  <c r="E819" i="1"/>
  <c r="G819" i="1" s="1"/>
  <c r="O818" i="1"/>
  <c r="N818" i="1"/>
  <c r="E818" i="1"/>
  <c r="F818" i="1" s="1"/>
  <c r="O817" i="1"/>
  <c r="N817" i="1"/>
  <c r="E817" i="1"/>
  <c r="G817" i="1" s="1"/>
  <c r="O816" i="1"/>
  <c r="N816" i="1"/>
  <c r="E816" i="1"/>
  <c r="F816" i="1" s="1"/>
  <c r="O815" i="1"/>
  <c r="N815" i="1"/>
  <c r="E815" i="1"/>
  <c r="O814" i="1"/>
  <c r="N814" i="1"/>
  <c r="E814" i="1"/>
  <c r="G814" i="1" s="1"/>
  <c r="O813" i="1"/>
  <c r="N813" i="1"/>
  <c r="E813" i="1"/>
  <c r="O812" i="1"/>
  <c r="N812" i="1"/>
  <c r="E812" i="1"/>
  <c r="O811" i="1"/>
  <c r="N811" i="1"/>
  <c r="E811" i="1"/>
  <c r="O810" i="1"/>
  <c r="N810" i="1"/>
  <c r="E810" i="1"/>
  <c r="G810" i="1" s="1"/>
  <c r="O809" i="1"/>
  <c r="N809" i="1"/>
  <c r="E809" i="1"/>
  <c r="O808" i="1"/>
  <c r="N808" i="1"/>
  <c r="E808" i="1"/>
  <c r="O807" i="1"/>
  <c r="N807" i="1"/>
  <c r="E807" i="1"/>
  <c r="O806" i="1"/>
  <c r="N806" i="1"/>
  <c r="E806" i="1"/>
  <c r="G806" i="1" s="1"/>
  <c r="O805" i="1"/>
  <c r="N805" i="1"/>
  <c r="E805" i="1"/>
  <c r="G805" i="1" s="1"/>
  <c r="O804" i="1"/>
  <c r="N804" i="1"/>
  <c r="E804" i="1"/>
  <c r="F804" i="1" s="1"/>
  <c r="O803" i="1"/>
  <c r="N803" i="1"/>
  <c r="E803" i="1"/>
  <c r="O802" i="1"/>
  <c r="N802" i="1"/>
  <c r="E802" i="1"/>
  <c r="G802" i="1" s="1"/>
  <c r="O801" i="1"/>
  <c r="N801" i="1"/>
  <c r="E801" i="1"/>
  <c r="F801" i="1" s="1"/>
  <c r="O800" i="1"/>
  <c r="N800" i="1"/>
  <c r="E800" i="1"/>
  <c r="F800" i="1" s="1"/>
  <c r="O799" i="1"/>
  <c r="N799" i="1"/>
  <c r="E799" i="1"/>
  <c r="O798" i="1"/>
  <c r="N798" i="1"/>
  <c r="E798" i="1"/>
  <c r="G798" i="1" s="1"/>
  <c r="O797" i="1"/>
  <c r="N797" i="1"/>
  <c r="E797" i="1"/>
  <c r="G797" i="1" s="1"/>
  <c r="O796" i="1"/>
  <c r="N796" i="1"/>
  <c r="E796" i="1"/>
  <c r="F796" i="1" s="1"/>
  <c r="O795" i="1"/>
  <c r="N795" i="1"/>
  <c r="E795" i="1"/>
  <c r="O794" i="1"/>
  <c r="N794" i="1"/>
  <c r="E794" i="1"/>
  <c r="G794" i="1" s="1"/>
  <c r="O793" i="1"/>
  <c r="N793" i="1"/>
  <c r="E793" i="1"/>
  <c r="O792" i="1"/>
  <c r="N792" i="1"/>
  <c r="E792" i="1"/>
  <c r="O791" i="1"/>
  <c r="N791" i="1"/>
  <c r="E791" i="1"/>
  <c r="O790" i="1"/>
  <c r="N790" i="1"/>
  <c r="E790" i="1"/>
  <c r="G790" i="1" s="1"/>
  <c r="O789" i="1"/>
  <c r="N789" i="1"/>
  <c r="E789" i="1"/>
  <c r="G789" i="1" s="1"/>
  <c r="O788" i="1"/>
  <c r="N788" i="1"/>
  <c r="E788" i="1"/>
  <c r="F788" i="1" s="1"/>
  <c r="O787" i="1"/>
  <c r="N787" i="1"/>
  <c r="E787" i="1"/>
  <c r="O786" i="1"/>
  <c r="N786" i="1"/>
  <c r="E786" i="1"/>
  <c r="G786" i="1" s="1"/>
  <c r="O785" i="1"/>
  <c r="N785" i="1"/>
  <c r="E785" i="1"/>
  <c r="G785" i="1" s="1"/>
  <c r="O784" i="1"/>
  <c r="N784" i="1"/>
  <c r="E784" i="1"/>
  <c r="F784" i="1" s="1"/>
  <c r="O783" i="1"/>
  <c r="N783" i="1"/>
  <c r="E783" i="1"/>
  <c r="O782" i="1"/>
  <c r="N782" i="1"/>
  <c r="E782" i="1"/>
  <c r="G782" i="1" s="1"/>
  <c r="O781" i="1"/>
  <c r="N781" i="1"/>
  <c r="E781" i="1"/>
  <c r="O780" i="1"/>
  <c r="N780" i="1"/>
  <c r="E780" i="1"/>
  <c r="O779" i="1"/>
  <c r="N779" i="1"/>
  <c r="E779" i="1"/>
  <c r="O778" i="1"/>
  <c r="N778" i="1"/>
  <c r="E778" i="1"/>
  <c r="G778" i="1" s="1"/>
  <c r="O777" i="1"/>
  <c r="N777" i="1"/>
  <c r="E777" i="1"/>
  <c r="O776" i="1"/>
  <c r="N776" i="1"/>
  <c r="E776" i="1"/>
  <c r="O775" i="1"/>
  <c r="N775" i="1"/>
  <c r="E775" i="1"/>
  <c r="O774" i="1"/>
  <c r="N774" i="1"/>
  <c r="E774" i="1"/>
  <c r="G774" i="1" s="1"/>
  <c r="O773" i="1"/>
  <c r="N773" i="1"/>
  <c r="E773" i="1"/>
  <c r="G773" i="1" s="1"/>
  <c r="O772" i="1"/>
  <c r="N772" i="1"/>
  <c r="E772" i="1"/>
  <c r="F772" i="1" s="1"/>
  <c r="O771" i="1"/>
  <c r="N771" i="1"/>
  <c r="E771" i="1"/>
  <c r="O770" i="1"/>
  <c r="N770" i="1"/>
  <c r="E770" i="1"/>
  <c r="G770" i="1" s="1"/>
  <c r="O769" i="1"/>
  <c r="N769" i="1"/>
  <c r="E769" i="1"/>
  <c r="G769" i="1" s="1"/>
  <c r="O768" i="1"/>
  <c r="N768" i="1"/>
  <c r="E768" i="1"/>
  <c r="F768" i="1" s="1"/>
  <c r="O767" i="1"/>
  <c r="N767" i="1"/>
  <c r="E767" i="1"/>
  <c r="O766" i="1"/>
  <c r="N766" i="1"/>
  <c r="E766" i="1"/>
  <c r="G766" i="1" s="1"/>
  <c r="O765" i="1"/>
  <c r="N765" i="1"/>
  <c r="E765" i="1"/>
  <c r="G765" i="1" s="1"/>
  <c r="O764" i="1"/>
  <c r="N764" i="1"/>
  <c r="E764" i="1"/>
  <c r="F764" i="1" s="1"/>
  <c r="O763" i="1"/>
  <c r="N763" i="1"/>
  <c r="E763" i="1"/>
  <c r="O762" i="1"/>
  <c r="N762" i="1"/>
  <c r="E762" i="1"/>
  <c r="G762" i="1" s="1"/>
  <c r="O761" i="1"/>
  <c r="N761" i="1"/>
  <c r="E761" i="1"/>
  <c r="O760" i="1"/>
  <c r="N760" i="1"/>
  <c r="E760" i="1"/>
  <c r="O759" i="1"/>
  <c r="N759" i="1"/>
  <c r="E759" i="1"/>
  <c r="O758" i="1"/>
  <c r="N758" i="1"/>
  <c r="E758" i="1"/>
  <c r="G758" i="1" s="1"/>
  <c r="O757" i="1"/>
  <c r="N757" i="1"/>
  <c r="E757" i="1"/>
  <c r="F757" i="1" s="1"/>
  <c r="O756" i="1"/>
  <c r="N756" i="1"/>
  <c r="E756" i="1"/>
  <c r="F756" i="1" s="1"/>
  <c r="O755" i="1"/>
  <c r="N755" i="1"/>
  <c r="E755" i="1"/>
  <c r="O754" i="1"/>
  <c r="N754" i="1"/>
  <c r="E754" i="1"/>
  <c r="G754" i="1" s="1"/>
  <c r="O753" i="1"/>
  <c r="N753" i="1"/>
  <c r="E753" i="1"/>
  <c r="G753" i="1" s="1"/>
  <c r="O752" i="1"/>
  <c r="N752" i="1"/>
  <c r="E752" i="1"/>
  <c r="F752" i="1" s="1"/>
  <c r="O751" i="1"/>
  <c r="N751" i="1"/>
  <c r="E751" i="1"/>
  <c r="O750" i="1"/>
  <c r="N750" i="1"/>
  <c r="E750" i="1"/>
  <c r="G750" i="1" s="1"/>
  <c r="O749" i="1"/>
  <c r="N749" i="1"/>
  <c r="E749" i="1"/>
  <c r="G749" i="1" s="1"/>
  <c r="O748" i="1"/>
  <c r="N748" i="1"/>
  <c r="E748" i="1"/>
  <c r="F748" i="1" s="1"/>
  <c r="O747" i="1"/>
  <c r="N747" i="1"/>
  <c r="E747" i="1"/>
  <c r="O746" i="1"/>
  <c r="N746" i="1"/>
  <c r="E746" i="1"/>
  <c r="G746" i="1" s="1"/>
  <c r="O745" i="1"/>
  <c r="N745" i="1"/>
  <c r="E745" i="1"/>
  <c r="O744" i="1"/>
  <c r="N744" i="1"/>
  <c r="E744" i="1"/>
  <c r="O743" i="1"/>
  <c r="N743" i="1"/>
  <c r="E743" i="1"/>
  <c r="O742" i="1"/>
  <c r="N742" i="1"/>
  <c r="E742" i="1"/>
  <c r="G742" i="1" s="1"/>
  <c r="O741" i="1"/>
  <c r="N741" i="1"/>
  <c r="E741" i="1"/>
  <c r="F741" i="1" s="1"/>
  <c r="O740" i="1"/>
  <c r="N740" i="1"/>
  <c r="E740" i="1"/>
  <c r="O739" i="1"/>
  <c r="N739" i="1"/>
  <c r="E739" i="1"/>
  <c r="O738" i="1"/>
  <c r="N738" i="1"/>
  <c r="E738" i="1"/>
  <c r="G738" i="1" s="1"/>
  <c r="O737" i="1"/>
  <c r="N737" i="1"/>
  <c r="E737" i="1"/>
  <c r="F737" i="1" s="1"/>
  <c r="O736" i="1"/>
  <c r="N736" i="1"/>
  <c r="E736" i="1"/>
  <c r="F736" i="1" s="1"/>
  <c r="O735" i="1"/>
  <c r="N735" i="1"/>
  <c r="E735" i="1"/>
  <c r="O734" i="1"/>
  <c r="N734" i="1"/>
  <c r="E734" i="1"/>
  <c r="G734" i="1" s="1"/>
  <c r="O733" i="1"/>
  <c r="N733" i="1"/>
  <c r="E733" i="1"/>
  <c r="G733" i="1" s="1"/>
  <c r="O732" i="1"/>
  <c r="N732" i="1"/>
  <c r="E732" i="1"/>
  <c r="F732" i="1" s="1"/>
  <c r="O731" i="1"/>
  <c r="N731" i="1"/>
  <c r="E731" i="1"/>
  <c r="O730" i="1"/>
  <c r="N730" i="1"/>
  <c r="E730" i="1"/>
  <c r="G730" i="1" s="1"/>
  <c r="O729" i="1"/>
  <c r="N729" i="1"/>
  <c r="E729" i="1"/>
  <c r="G729" i="1" s="1"/>
  <c r="O728" i="1"/>
  <c r="N728" i="1"/>
  <c r="E728" i="1"/>
  <c r="F728" i="1" s="1"/>
  <c r="O727" i="1"/>
  <c r="N727" i="1"/>
  <c r="E727" i="1"/>
  <c r="O726" i="1"/>
  <c r="N726" i="1"/>
  <c r="E726" i="1"/>
  <c r="G726" i="1" s="1"/>
  <c r="O725" i="1"/>
  <c r="N725" i="1"/>
  <c r="E725" i="1"/>
  <c r="O724" i="1"/>
  <c r="N724" i="1"/>
  <c r="E724" i="1"/>
  <c r="O723" i="1"/>
  <c r="N723" i="1"/>
  <c r="E723" i="1"/>
  <c r="O722" i="1"/>
  <c r="N722" i="1"/>
  <c r="E722" i="1"/>
  <c r="G722" i="1" s="1"/>
  <c r="O721" i="1"/>
  <c r="N721" i="1"/>
  <c r="E721" i="1"/>
  <c r="G721" i="1" s="1"/>
  <c r="O720" i="1"/>
  <c r="N720" i="1"/>
  <c r="E720" i="1"/>
  <c r="F720" i="1" s="1"/>
  <c r="O719" i="1"/>
  <c r="N719" i="1"/>
  <c r="E719" i="1"/>
  <c r="O718" i="1"/>
  <c r="N718" i="1"/>
  <c r="E718" i="1"/>
  <c r="G718" i="1" s="1"/>
  <c r="O717" i="1"/>
  <c r="N717" i="1"/>
  <c r="E717" i="1"/>
  <c r="O716" i="1"/>
  <c r="N716" i="1"/>
  <c r="E716" i="1"/>
  <c r="F716" i="1" s="1"/>
  <c r="O715" i="1"/>
  <c r="N715" i="1"/>
  <c r="E715" i="1"/>
  <c r="O714" i="1"/>
  <c r="N714" i="1"/>
  <c r="E714" i="1"/>
  <c r="G714" i="1" s="1"/>
  <c r="O713" i="1"/>
  <c r="N713" i="1"/>
  <c r="E713" i="1"/>
  <c r="G713" i="1" s="1"/>
  <c r="O712" i="1"/>
  <c r="N712" i="1"/>
  <c r="E712" i="1"/>
  <c r="F712" i="1" s="1"/>
  <c r="O711" i="1"/>
  <c r="N711" i="1"/>
  <c r="E711" i="1"/>
  <c r="O710" i="1"/>
  <c r="N710" i="1"/>
  <c r="E710" i="1"/>
  <c r="G710" i="1" s="1"/>
  <c r="O709" i="1"/>
  <c r="N709" i="1"/>
  <c r="E709" i="1"/>
  <c r="F709" i="1" s="1"/>
  <c r="O708" i="1"/>
  <c r="N708" i="1"/>
  <c r="E708" i="1"/>
  <c r="G708" i="1" s="1"/>
  <c r="O707" i="1"/>
  <c r="N707" i="1"/>
  <c r="E707" i="1"/>
  <c r="F707" i="1" s="1"/>
  <c r="O706" i="1"/>
  <c r="N706" i="1"/>
  <c r="E706" i="1"/>
  <c r="G706" i="1" s="1"/>
  <c r="O705" i="1"/>
  <c r="N705" i="1"/>
  <c r="E705" i="1"/>
  <c r="G705" i="1" s="1"/>
  <c r="O704" i="1"/>
  <c r="N704" i="1"/>
  <c r="E704" i="1"/>
  <c r="O703" i="1"/>
  <c r="N703" i="1"/>
  <c r="E703" i="1"/>
  <c r="F703" i="1" s="1"/>
  <c r="O702" i="1"/>
  <c r="N702" i="1"/>
  <c r="E702" i="1"/>
  <c r="G702" i="1" s="1"/>
  <c r="O701" i="1"/>
  <c r="N701" i="1"/>
  <c r="E701" i="1"/>
  <c r="F701" i="1" s="1"/>
  <c r="O700" i="1"/>
  <c r="N700" i="1"/>
  <c r="E700" i="1"/>
  <c r="G700" i="1" s="1"/>
  <c r="O699" i="1"/>
  <c r="N699" i="1"/>
  <c r="E699" i="1"/>
  <c r="F699" i="1" s="1"/>
  <c r="O698" i="1"/>
  <c r="N698" i="1"/>
  <c r="E698" i="1"/>
  <c r="G698" i="1" s="1"/>
  <c r="O697" i="1"/>
  <c r="N697" i="1"/>
  <c r="E697" i="1"/>
  <c r="G697" i="1" s="1"/>
  <c r="O696" i="1"/>
  <c r="N696" i="1"/>
  <c r="E696" i="1"/>
  <c r="G696" i="1" s="1"/>
  <c r="O695" i="1"/>
  <c r="N695" i="1"/>
  <c r="E695" i="1"/>
  <c r="F695" i="1" s="1"/>
  <c r="O694" i="1"/>
  <c r="N694" i="1"/>
  <c r="E694" i="1"/>
  <c r="G694" i="1" s="1"/>
  <c r="O693" i="1"/>
  <c r="N693" i="1"/>
  <c r="E693" i="1"/>
  <c r="F693" i="1" s="1"/>
  <c r="O692" i="1"/>
  <c r="N692" i="1"/>
  <c r="E692" i="1"/>
  <c r="G692" i="1" s="1"/>
  <c r="O691" i="1"/>
  <c r="N691" i="1"/>
  <c r="E691" i="1"/>
  <c r="F691" i="1" s="1"/>
  <c r="O690" i="1"/>
  <c r="N690" i="1"/>
  <c r="E690" i="1"/>
  <c r="G690" i="1" s="1"/>
  <c r="O689" i="1"/>
  <c r="N689" i="1"/>
  <c r="E689" i="1"/>
  <c r="G689" i="1" s="1"/>
  <c r="O688" i="1"/>
  <c r="N688" i="1"/>
  <c r="E688" i="1"/>
  <c r="G688" i="1" s="1"/>
  <c r="O687" i="1"/>
  <c r="N687" i="1"/>
  <c r="E687" i="1"/>
  <c r="F687" i="1" s="1"/>
  <c r="O686" i="1"/>
  <c r="N686" i="1"/>
  <c r="E686" i="1"/>
  <c r="G686" i="1" s="1"/>
  <c r="O685" i="1"/>
  <c r="N685" i="1"/>
  <c r="E685" i="1"/>
  <c r="O684" i="1"/>
  <c r="N684" i="1"/>
  <c r="E684" i="1"/>
  <c r="O683" i="1"/>
  <c r="N683" i="1"/>
  <c r="E683" i="1"/>
  <c r="O682" i="1"/>
  <c r="N682" i="1"/>
  <c r="E682" i="1"/>
  <c r="O681" i="1"/>
  <c r="N681" i="1"/>
  <c r="E681" i="1"/>
  <c r="G681" i="1" s="1"/>
  <c r="O680" i="1"/>
  <c r="N680" i="1"/>
  <c r="E680" i="1"/>
  <c r="G680" i="1" s="1"/>
  <c r="O679" i="1"/>
  <c r="N679" i="1"/>
  <c r="E679" i="1"/>
  <c r="F679" i="1" s="1"/>
  <c r="O678" i="1"/>
  <c r="N678" i="1"/>
  <c r="E678" i="1"/>
  <c r="G678" i="1" s="1"/>
  <c r="O677" i="1"/>
  <c r="N677" i="1"/>
  <c r="E677" i="1"/>
  <c r="F677" i="1" s="1"/>
  <c r="O676" i="1"/>
  <c r="N676" i="1"/>
  <c r="E676" i="1"/>
  <c r="G676" i="1" s="1"/>
  <c r="O675" i="1"/>
  <c r="N675" i="1"/>
  <c r="E675" i="1"/>
  <c r="F675" i="1" s="1"/>
  <c r="O674" i="1"/>
  <c r="N674" i="1"/>
  <c r="E674" i="1"/>
  <c r="G674" i="1" s="1"/>
  <c r="O673" i="1"/>
  <c r="N673" i="1"/>
  <c r="E673" i="1"/>
  <c r="G673" i="1" s="1"/>
  <c r="O672" i="1"/>
  <c r="N672" i="1"/>
  <c r="E672" i="1"/>
  <c r="G672" i="1" s="1"/>
  <c r="O671" i="1"/>
  <c r="N671" i="1"/>
  <c r="E671" i="1"/>
  <c r="F671" i="1" s="1"/>
  <c r="O670" i="1"/>
  <c r="N670" i="1"/>
  <c r="E670" i="1"/>
  <c r="G670" i="1" s="1"/>
  <c r="O669" i="1"/>
  <c r="N669" i="1"/>
  <c r="E669" i="1"/>
  <c r="O668" i="1"/>
  <c r="N668" i="1"/>
  <c r="E668" i="1"/>
  <c r="G668" i="1" s="1"/>
  <c r="O667" i="1"/>
  <c r="N667" i="1"/>
  <c r="E667" i="1"/>
  <c r="F667" i="1" s="1"/>
  <c r="O666" i="1"/>
  <c r="N666" i="1"/>
  <c r="E666" i="1"/>
  <c r="G666" i="1" s="1"/>
  <c r="O665" i="1"/>
  <c r="N665" i="1"/>
  <c r="E665" i="1"/>
  <c r="G665" i="1" s="1"/>
  <c r="O664" i="1"/>
  <c r="N664" i="1"/>
  <c r="E664" i="1"/>
  <c r="G664" i="1" s="1"/>
  <c r="O663" i="1"/>
  <c r="N663" i="1"/>
  <c r="E663" i="1"/>
  <c r="F663" i="1" s="1"/>
  <c r="O662" i="1"/>
  <c r="N662" i="1"/>
  <c r="E662" i="1"/>
  <c r="G662" i="1" s="1"/>
  <c r="O661" i="1"/>
  <c r="N661" i="1"/>
  <c r="E661" i="1"/>
  <c r="F661" i="1" s="1"/>
  <c r="O660" i="1"/>
  <c r="N660" i="1"/>
  <c r="E660" i="1"/>
  <c r="G660" i="1" s="1"/>
  <c r="O659" i="1"/>
  <c r="N659" i="1"/>
  <c r="E659" i="1"/>
  <c r="F659" i="1" s="1"/>
  <c r="O658" i="1"/>
  <c r="N658" i="1"/>
  <c r="E658" i="1"/>
  <c r="G658" i="1" s="1"/>
  <c r="O657" i="1"/>
  <c r="N657" i="1"/>
  <c r="E657" i="1"/>
  <c r="G657" i="1" s="1"/>
  <c r="O656" i="1"/>
  <c r="N656" i="1"/>
  <c r="E656" i="1"/>
  <c r="O655" i="1"/>
  <c r="N655" i="1"/>
  <c r="E655" i="1"/>
  <c r="F655" i="1" s="1"/>
  <c r="O654" i="1"/>
  <c r="N654" i="1"/>
  <c r="E654" i="1"/>
  <c r="G654" i="1" s="1"/>
  <c r="O653" i="1"/>
  <c r="N653" i="1"/>
  <c r="E653" i="1"/>
  <c r="G653" i="1" s="1"/>
  <c r="O652" i="1"/>
  <c r="N652" i="1"/>
  <c r="E652" i="1"/>
  <c r="G652" i="1" s="1"/>
  <c r="O651" i="1"/>
  <c r="N651" i="1"/>
  <c r="E651" i="1"/>
  <c r="G651" i="1" s="1"/>
  <c r="O650" i="1"/>
  <c r="N650" i="1"/>
  <c r="E650" i="1"/>
  <c r="O649" i="1"/>
  <c r="N649" i="1"/>
  <c r="E649" i="1"/>
  <c r="O648" i="1"/>
  <c r="N648" i="1"/>
  <c r="E648" i="1"/>
  <c r="G648" i="1" s="1"/>
  <c r="O647" i="1"/>
  <c r="N647" i="1"/>
  <c r="E647" i="1"/>
  <c r="G647" i="1" s="1"/>
  <c r="O646" i="1"/>
  <c r="N646" i="1"/>
  <c r="E646" i="1"/>
  <c r="G646" i="1" s="1"/>
  <c r="O645" i="1"/>
  <c r="N645" i="1"/>
  <c r="E645" i="1"/>
  <c r="F645" i="1" s="1"/>
  <c r="O644" i="1"/>
  <c r="N644" i="1"/>
  <c r="E644" i="1"/>
  <c r="G644" i="1" s="1"/>
  <c r="O643" i="1"/>
  <c r="N643" i="1"/>
  <c r="E643" i="1"/>
  <c r="G643" i="1" s="1"/>
  <c r="O642" i="1"/>
  <c r="N642" i="1"/>
  <c r="E642" i="1"/>
  <c r="O641" i="1"/>
  <c r="N641" i="1"/>
  <c r="E641" i="1"/>
  <c r="G641" i="1" s="1"/>
  <c r="O640" i="1"/>
  <c r="N640" i="1"/>
  <c r="E640" i="1"/>
  <c r="G640" i="1" s="1"/>
  <c r="O639" i="1"/>
  <c r="N639" i="1"/>
  <c r="E639" i="1"/>
  <c r="G639" i="1" s="1"/>
  <c r="O638" i="1"/>
  <c r="N638" i="1"/>
  <c r="E638" i="1"/>
  <c r="G638" i="1" s="1"/>
  <c r="O637" i="1"/>
  <c r="N637" i="1"/>
  <c r="E637" i="1"/>
  <c r="O636" i="1"/>
  <c r="N636" i="1"/>
  <c r="E636" i="1"/>
  <c r="G636" i="1" s="1"/>
  <c r="O635" i="1"/>
  <c r="N635" i="1"/>
  <c r="E635" i="1"/>
  <c r="O634" i="1"/>
  <c r="N634" i="1"/>
  <c r="E634" i="1"/>
  <c r="G634" i="1" s="1"/>
  <c r="O633" i="1"/>
  <c r="N633" i="1"/>
  <c r="E633" i="1"/>
  <c r="F633" i="1" s="1"/>
  <c r="O632" i="1"/>
  <c r="N632" i="1"/>
  <c r="E632" i="1"/>
  <c r="G632" i="1" s="1"/>
  <c r="O631" i="1"/>
  <c r="N631" i="1"/>
  <c r="E631" i="1"/>
  <c r="O630" i="1"/>
  <c r="N630" i="1"/>
  <c r="E630" i="1"/>
  <c r="G630" i="1" s="1"/>
  <c r="O629" i="1"/>
  <c r="N629" i="1"/>
  <c r="E629" i="1"/>
  <c r="O628" i="1"/>
  <c r="N628" i="1"/>
  <c r="E628" i="1"/>
  <c r="G628" i="1" s="1"/>
  <c r="O627" i="1"/>
  <c r="N627" i="1"/>
  <c r="E627" i="1"/>
  <c r="O626" i="1"/>
  <c r="N626" i="1"/>
  <c r="E626" i="1"/>
  <c r="G626" i="1" s="1"/>
  <c r="O625" i="1"/>
  <c r="N625" i="1"/>
  <c r="E625" i="1"/>
  <c r="G625" i="1" s="1"/>
  <c r="O624" i="1"/>
  <c r="N624" i="1"/>
  <c r="E624" i="1"/>
  <c r="G624" i="1" s="1"/>
  <c r="O623" i="1"/>
  <c r="N623" i="1"/>
  <c r="E623" i="1"/>
  <c r="O622" i="1"/>
  <c r="N622" i="1"/>
  <c r="E622" i="1"/>
  <c r="G622" i="1" s="1"/>
  <c r="O621" i="1"/>
  <c r="N621" i="1"/>
  <c r="E621" i="1"/>
  <c r="G621" i="1" s="1"/>
  <c r="O620" i="1"/>
  <c r="N620" i="1"/>
  <c r="E620" i="1"/>
  <c r="G620" i="1" s="1"/>
  <c r="O619" i="1"/>
  <c r="N619" i="1"/>
  <c r="E619" i="1"/>
  <c r="O618" i="1"/>
  <c r="N618" i="1"/>
  <c r="E618" i="1"/>
  <c r="O617" i="1"/>
  <c r="N617" i="1"/>
  <c r="E617" i="1"/>
  <c r="O616" i="1"/>
  <c r="N616" i="1"/>
  <c r="E616" i="1"/>
  <c r="G616" i="1" s="1"/>
  <c r="O615" i="1"/>
  <c r="N615" i="1"/>
  <c r="E615" i="1"/>
  <c r="O614" i="1"/>
  <c r="N614" i="1"/>
  <c r="E614" i="1"/>
  <c r="G614" i="1" s="1"/>
  <c r="O613" i="1"/>
  <c r="N613" i="1"/>
  <c r="E613" i="1"/>
  <c r="G613" i="1" s="1"/>
  <c r="O612" i="1"/>
  <c r="N612" i="1"/>
  <c r="E612" i="1"/>
  <c r="G612" i="1" s="1"/>
  <c r="O611" i="1"/>
  <c r="N611" i="1"/>
  <c r="E611" i="1"/>
  <c r="O610" i="1"/>
  <c r="N610" i="1"/>
  <c r="E610" i="1"/>
  <c r="O609" i="1"/>
  <c r="N609" i="1"/>
  <c r="E609" i="1"/>
  <c r="G609" i="1" s="1"/>
  <c r="O608" i="1"/>
  <c r="N608" i="1"/>
  <c r="E608" i="1"/>
  <c r="G608" i="1" s="1"/>
  <c r="O607" i="1"/>
  <c r="N607" i="1"/>
  <c r="E607" i="1"/>
  <c r="O606" i="1"/>
  <c r="N606" i="1"/>
  <c r="E606" i="1"/>
  <c r="G606" i="1" s="1"/>
  <c r="O605" i="1"/>
  <c r="N605" i="1"/>
  <c r="E605" i="1"/>
  <c r="O604" i="1"/>
  <c r="N604" i="1"/>
  <c r="E604" i="1"/>
  <c r="G604" i="1" s="1"/>
  <c r="O603" i="1"/>
  <c r="N603" i="1"/>
  <c r="E603" i="1"/>
  <c r="O602" i="1"/>
  <c r="N602" i="1"/>
  <c r="E602" i="1"/>
  <c r="G602" i="1" s="1"/>
  <c r="O601" i="1"/>
  <c r="N601" i="1"/>
  <c r="E601" i="1"/>
  <c r="F601" i="1" s="1"/>
  <c r="O600" i="1"/>
  <c r="N600" i="1"/>
  <c r="E600" i="1"/>
  <c r="G600" i="1" s="1"/>
  <c r="O599" i="1"/>
  <c r="N599" i="1"/>
  <c r="E599" i="1"/>
  <c r="O598" i="1"/>
  <c r="N598" i="1"/>
  <c r="E598" i="1"/>
  <c r="G598" i="1" s="1"/>
  <c r="O597" i="1"/>
  <c r="N597" i="1"/>
  <c r="E597" i="1"/>
  <c r="O596" i="1"/>
  <c r="N596" i="1"/>
  <c r="E596" i="1"/>
  <c r="G596" i="1" s="1"/>
  <c r="O595" i="1"/>
  <c r="N595" i="1"/>
  <c r="E595" i="1"/>
  <c r="O594" i="1"/>
  <c r="N594" i="1"/>
  <c r="E594" i="1"/>
  <c r="G594" i="1" s="1"/>
  <c r="O593" i="1"/>
  <c r="N593" i="1"/>
  <c r="E593" i="1"/>
  <c r="G593" i="1" s="1"/>
  <c r="O592" i="1"/>
  <c r="N592" i="1"/>
  <c r="E592" i="1"/>
  <c r="G592" i="1" s="1"/>
  <c r="O591" i="1"/>
  <c r="N591" i="1"/>
  <c r="E591" i="1"/>
  <c r="O590" i="1"/>
  <c r="N590" i="1"/>
  <c r="E590" i="1"/>
  <c r="G590" i="1" s="1"/>
  <c r="O589" i="1"/>
  <c r="N589" i="1"/>
  <c r="E589" i="1"/>
  <c r="G589" i="1" s="1"/>
  <c r="O588" i="1"/>
  <c r="N588" i="1"/>
  <c r="E588" i="1"/>
  <c r="G588" i="1" s="1"/>
  <c r="O587" i="1"/>
  <c r="N587" i="1"/>
  <c r="E587" i="1"/>
  <c r="O586" i="1"/>
  <c r="N586" i="1"/>
  <c r="E586" i="1"/>
  <c r="O585" i="1"/>
  <c r="N585" i="1"/>
  <c r="E585" i="1"/>
  <c r="O584" i="1"/>
  <c r="N584" i="1"/>
  <c r="E584" i="1"/>
  <c r="G584" i="1" s="1"/>
  <c r="O583" i="1"/>
  <c r="N583" i="1"/>
  <c r="E583" i="1"/>
  <c r="O582" i="1"/>
  <c r="N582" i="1"/>
  <c r="E582" i="1"/>
  <c r="G582" i="1" s="1"/>
  <c r="O581" i="1"/>
  <c r="N581" i="1"/>
  <c r="E581" i="1"/>
  <c r="G581" i="1" s="1"/>
  <c r="O580" i="1"/>
  <c r="N580" i="1"/>
  <c r="E580" i="1"/>
  <c r="G580" i="1" s="1"/>
  <c r="O579" i="1"/>
  <c r="N579" i="1"/>
  <c r="E579" i="1"/>
  <c r="O578" i="1"/>
  <c r="N578" i="1"/>
  <c r="E578" i="1"/>
  <c r="O577" i="1"/>
  <c r="N577" i="1"/>
  <c r="E577" i="1"/>
  <c r="O576" i="1"/>
  <c r="N576" i="1"/>
  <c r="E576" i="1"/>
  <c r="G576" i="1" s="1"/>
  <c r="O575" i="1"/>
  <c r="N575" i="1"/>
  <c r="E575" i="1"/>
  <c r="O574" i="1"/>
  <c r="N574" i="1"/>
  <c r="E574" i="1"/>
  <c r="G574" i="1" s="1"/>
  <c r="O573" i="1"/>
  <c r="N573" i="1"/>
  <c r="E573" i="1"/>
  <c r="O572" i="1"/>
  <c r="N572" i="1"/>
  <c r="E572" i="1"/>
  <c r="G572" i="1" s="1"/>
  <c r="O571" i="1"/>
  <c r="N571" i="1"/>
  <c r="E571" i="1"/>
  <c r="O570" i="1"/>
  <c r="N570" i="1"/>
  <c r="E570" i="1"/>
  <c r="G570" i="1" s="1"/>
  <c r="O569" i="1"/>
  <c r="N569" i="1"/>
  <c r="E569" i="1"/>
  <c r="F569" i="1" s="1"/>
  <c r="O568" i="1"/>
  <c r="N568" i="1"/>
  <c r="E568" i="1"/>
  <c r="G568" i="1" s="1"/>
  <c r="O567" i="1"/>
  <c r="N567" i="1"/>
  <c r="E567" i="1"/>
  <c r="O566" i="1"/>
  <c r="N566" i="1"/>
  <c r="E566" i="1"/>
  <c r="O565" i="1"/>
  <c r="N565" i="1"/>
  <c r="E565" i="1"/>
  <c r="O564" i="1"/>
  <c r="N564" i="1"/>
  <c r="E564" i="1"/>
  <c r="G564" i="1" s="1"/>
  <c r="O563" i="1"/>
  <c r="N563" i="1"/>
  <c r="E563" i="1"/>
  <c r="O562" i="1"/>
  <c r="N562" i="1"/>
  <c r="E562" i="1"/>
  <c r="G562" i="1" s="1"/>
  <c r="O561" i="1"/>
  <c r="N561" i="1"/>
  <c r="E561" i="1"/>
  <c r="O560" i="1"/>
  <c r="N560" i="1"/>
  <c r="E560" i="1"/>
  <c r="G560" i="1" s="1"/>
  <c r="O559" i="1"/>
  <c r="N559" i="1"/>
  <c r="E559" i="1"/>
  <c r="G559" i="1" s="1"/>
  <c r="O558" i="1"/>
  <c r="N558" i="1"/>
  <c r="E558" i="1"/>
  <c r="G558" i="1" s="1"/>
  <c r="O557" i="1"/>
  <c r="N557" i="1"/>
  <c r="E557" i="1"/>
  <c r="G557" i="1" s="1"/>
  <c r="O556" i="1"/>
  <c r="N556" i="1"/>
  <c r="E556" i="1"/>
  <c r="O555" i="1"/>
  <c r="N555" i="1"/>
  <c r="E555" i="1"/>
  <c r="G555" i="1" s="1"/>
  <c r="O554" i="1"/>
  <c r="N554" i="1"/>
  <c r="E554" i="1"/>
  <c r="O553" i="1"/>
  <c r="N553" i="1"/>
  <c r="E553" i="1"/>
  <c r="O552" i="1"/>
  <c r="N552" i="1"/>
  <c r="E552" i="1"/>
  <c r="O551" i="1"/>
  <c r="N551" i="1"/>
  <c r="E551" i="1"/>
  <c r="O550" i="1"/>
  <c r="N550" i="1"/>
  <c r="E550" i="1"/>
  <c r="O549" i="1"/>
  <c r="N549" i="1"/>
  <c r="E549" i="1"/>
  <c r="O548" i="1"/>
  <c r="N548" i="1"/>
  <c r="E548" i="1"/>
  <c r="O547" i="1"/>
  <c r="N547" i="1"/>
  <c r="E547" i="1"/>
  <c r="G547" i="1" s="1"/>
  <c r="O546" i="1"/>
  <c r="N546" i="1"/>
  <c r="E546" i="1"/>
  <c r="O545" i="1"/>
  <c r="N545" i="1"/>
  <c r="E545" i="1"/>
  <c r="G545" i="1" s="1"/>
  <c r="O544" i="1"/>
  <c r="N544" i="1"/>
  <c r="E544" i="1"/>
  <c r="O543" i="1"/>
  <c r="N543" i="1"/>
  <c r="E543" i="1"/>
  <c r="G543" i="1" s="1"/>
  <c r="O542" i="1"/>
  <c r="N542" i="1"/>
  <c r="E542" i="1"/>
  <c r="O541" i="1"/>
  <c r="N541" i="1"/>
  <c r="E541" i="1"/>
  <c r="O540" i="1"/>
  <c r="N540" i="1"/>
  <c r="E540" i="1"/>
  <c r="O539" i="1"/>
  <c r="N539" i="1"/>
  <c r="E539" i="1"/>
  <c r="O538" i="1"/>
  <c r="N538" i="1"/>
  <c r="E538" i="1"/>
  <c r="G538" i="1" s="1"/>
  <c r="O537" i="1"/>
  <c r="N537" i="1"/>
  <c r="E537" i="1"/>
  <c r="F537" i="1" s="1"/>
  <c r="O536" i="1"/>
  <c r="N536" i="1"/>
  <c r="E536" i="1"/>
  <c r="O535" i="1"/>
  <c r="N535" i="1"/>
  <c r="E535" i="1"/>
  <c r="G535" i="1" s="1"/>
  <c r="O534" i="1"/>
  <c r="N534" i="1"/>
  <c r="E534" i="1"/>
  <c r="F534" i="1" s="1"/>
  <c r="O533" i="1"/>
  <c r="N533" i="1"/>
  <c r="E533" i="1"/>
  <c r="G533" i="1" s="1"/>
  <c r="O532" i="1"/>
  <c r="N532" i="1"/>
  <c r="E532" i="1"/>
  <c r="O531" i="1"/>
  <c r="N531" i="1"/>
  <c r="E531" i="1"/>
  <c r="G531" i="1" s="1"/>
  <c r="O530" i="1"/>
  <c r="N530" i="1"/>
  <c r="E530" i="1"/>
  <c r="O529" i="1"/>
  <c r="N529" i="1"/>
  <c r="E529" i="1"/>
  <c r="O528" i="1"/>
  <c r="N528" i="1"/>
  <c r="E528" i="1"/>
  <c r="O527" i="1"/>
  <c r="N527" i="1"/>
  <c r="E527" i="1"/>
  <c r="G527" i="1" s="1"/>
  <c r="O526" i="1"/>
  <c r="N526" i="1"/>
  <c r="E526" i="1"/>
  <c r="F526" i="1" s="1"/>
  <c r="O525" i="1"/>
  <c r="N525" i="1"/>
  <c r="E525" i="1"/>
  <c r="G525" i="1" s="1"/>
  <c r="O524" i="1"/>
  <c r="N524" i="1"/>
  <c r="E524" i="1"/>
  <c r="O523" i="1"/>
  <c r="N523" i="1"/>
  <c r="E523" i="1"/>
  <c r="O522" i="1"/>
  <c r="N522" i="1"/>
  <c r="E522" i="1"/>
  <c r="O521" i="1"/>
  <c r="N521" i="1"/>
  <c r="E521" i="1"/>
  <c r="O520" i="1"/>
  <c r="N520" i="1"/>
  <c r="E520" i="1"/>
  <c r="O519" i="1"/>
  <c r="N519" i="1"/>
  <c r="E519" i="1"/>
  <c r="G519" i="1" s="1"/>
  <c r="O518" i="1"/>
  <c r="N518" i="1"/>
  <c r="E518" i="1"/>
  <c r="F518" i="1" s="1"/>
  <c r="O517" i="1"/>
  <c r="N517" i="1"/>
  <c r="E517" i="1"/>
  <c r="F517" i="1" s="1"/>
  <c r="O516" i="1"/>
  <c r="N516" i="1"/>
  <c r="E516" i="1"/>
  <c r="O515" i="1"/>
  <c r="N515" i="1"/>
  <c r="E515" i="1"/>
  <c r="G515" i="1" s="1"/>
  <c r="O514" i="1"/>
  <c r="N514" i="1"/>
  <c r="E514" i="1"/>
  <c r="F514" i="1" s="1"/>
  <c r="O513" i="1"/>
  <c r="N513" i="1"/>
  <c r="E513" i="1"/>
  <c r="G513" i="1" s="1"/>
  <c r="O512" i="1"/>
  <c r="N512" i="1"/>
  <c r="E512" i="1"/>
  <c r="O511" i="1"/>
  <c r="N511" i="1"/>
  <c r="E511" i="1"/>
  <c r="G511" i="1" s="1"/>
  <c r="O510" i="1"/>
  <c r="N510" i="1"/>
  <c r="E510" i="1"/>
  <c r="F510" i="1" s="1"/>
  <c r="O509" i="1"/>
  <c r="N509" i="1"/>
  <c r="E509" i="1"/>
  <c r="O508" i="1"/>
  <c r="N508" i="1"/>
  <c r="E508" i="1"/>
  <c r="O507" i="1"/>
  <c r="N507" i="1"/>
  <c r="E507" i="1"/>
  <c r="O506" i="1"/>
  <c r="N506" i="1"/>
  <c r="E506" i="1"/>
  <c r="G506" i="1" s="1"/>
  <c r="O505" i="1"/>
  <c r="N505" i="1"/>
  <c r="E505" i="1"/>
  <c r="F505" i="1" s="1"/>
  <c r="O504" i="1"/>
  <c r="N504" i="1"/>
  <c r="E504" i="1"/>
  <c r="O503" i="1"/>
  <c r="N503" i="1"/>
  <c r="F503" i="1"/>
  <c r="E503" i="1"/>
  <c r="G503" i="1" s="1"/>
  <c r="O502" i="1"/>
  <c r="N502" i="1"/>
  <c r="E502" i="1"/>
  <c r="F502" i="1" s="1"/>
  <c r="O501" i="1"/>
  <c r="N501" i="1"/>
  <c r="E501" i="1"/>
  <c r="G501" i="1" s="1"/>
  <c r="O500" i="1"/>
  <c r="N500" i="1"/>
  <c r="E500" i="1"/>
  <c r="O499" i="1"/>
  <c r="N499" i="1"/>
  <c r="E499" i="1"/>
  <c r="G499" i="1" s="1"/>
  <c r="O498" i="1"/>
  <c r="N498" i="1"/>
  <c r="E498" i="1"/>
  <c r="O497" i="1"/>
  <c r="N497" i="1"/>
  <c r="E497" i="1"/>
  <c r="O496" i="1"/>
  <c r="N496" i="1"/>
  <c r="E496" i="1"/>
  <c r="O495" i="1"/>
  <c r="N495" i="1"/>
  <c r="E495" i="1"/>
  <c r="G495" i="1" s="1"/>
  <c r="O494" i="1"/>
  <c r="N494" i="1"/>
  <c r="E494" i="1"/>
  <c r="F494" i="1" s="1"/>
  <c r="O493" i="1"/>
  <c r="N493" i="1"/>
  <c r="E493" i="1"/>
  <c r="G493" i="1" s="1"/>
  <c r="O492" i="1"/>
  <c r="N492" i="1"/>
  <c r="E492" i="1"/>
  <c r="O491" i="1"/>
  <c r="N491" i="1"/>
  <c r="E491" i="1"/>
  <c r="O490" i="1"/>
  <c r="N490" i="1"/>
  <c r="E490" i="1"/>
  <c r="O489" i="1"/>
  <c r="N489" i="1"/>
  <c r="E489" i="1"/>
  <c r="O488" i="1"/>
  <c r="N488" i="1"/>
  <c r="E488" i="1"/>
  <c r="O487" i="1"/>
  <c r="N487" i="1"/>
  <c r="E487" i="1"/>
  <c r="G487" i="1" s="1"/>
  <c r="O486" i="1"/>
  <c r="N486" i="1"/>
  <c r="E486" i="1"/>
  <c r="F486" i="1" s="1"/>
  <c r="O485" i="1"/>
  <c r="N485" i="1"/>
  <c r="E485" i="1"/>
  <c r="G485" i="1" s="1"/>
  <c r="O484" i="1"/>
  <c r="N484" i="1"/>
  <c r="E484" i="1"/>
  <c r="O483" i="1"/>
  <c r="N483" i="1"/>
  <c r="E483" i="1"/>
  <c r="G483" i="1" s="1"/>
  <c r="O482" i="1"/>
  <c r="N482" i="1"/>
  <c r="E482" i="1"/>
  <c r="O481" i="1"/>
  <c r="N481" i="1"/>
  <c r="E481" i="1"/>
  <c r="O480" i="1"/>
  <c r="N480" i="1"/>
  <c r="E480" i="1"/>
  <c r="O479" i="1"/>
  <c r="N479" i="1"/>
  <c r="E479" i="1"/>
  <c r="G479" i="1" s="1"/>
  <c r="O478" i="1"/>
  <c r="N478" i="1"/>
  <c r="E478" i="1"/>
  <c r="F478" i="1" s="1"/>
  <c r="O477" i="1"/>
  <c r="N477" i="1"/>
  <c r="E477" i="1"/>
  <c r="G477" i="1" s="1"/>
  <c r="O476" i="1"/>
  <c r="N476" i="1"/>
  <c r="E476" i="1"/>
  <c r="O475" i="1"/>
  <c r="N475" i="1"/>
  <c r="E475" i="1"/>
  <c r="O474" i="1"/>
  <c r="N474" i="1"/>
  <c r="E474" i="1"/>
  <c r="O473" i="1"/>
  <c r="N473" i="1"/>
  <c r="E473" i="1"/>
  <c r="F473" i="1" s="1"/>
  <c r="O472" i="1"/>
  <c r="N472" i="1"/>
  <c r="E472" i="1"/>
  <c r="O471" i="1"/>
  <c r="N471" i="1"/>
  <c r="E471" i="1"/>
  <c r="G471" i="1" s="1"/>
  <c r="O470" i="1"/>
  <c r="N470" i="1"/>
  <c r="E470" i="1"/>
  <c r="F470" i="1" s="1"/>
  <c r="O469" i="1"/>
  <c r="N469" i="1"/>
  <c r="E469" i="1"/>
  <c r="G469" i="1" s="1"/>
  <c r="O468" i="1"/>
  <c r="N468" i="1"/>
  <c r="E468" i="1"/>
  <c r="O467" i="1"/>
  <c r="N467" i="1"/>
  <c r="E467" i="1"/>
  <c r="G467" i="1" s="1"/>
  <c r="O466" i="1"/>
  <c r="N466" i="1"/>
  <c r="E466" i="1"/>
  <c r="O465" i="1"/>
  <c r="N465" i="1"/>
  <c r="E465" i="1"/>
  <c r="O464" i="1"/>
  <c r="N464" i="1"/>
  <c r="E464" i="1"/>
  <c r="O463" i="1"/>
  <c r="N463" i="1"/>
  <c r="E463" i="1"/>
  <c r="G463" i="1" s="1"/>
  <c r="O462" i="1"/>
  <c r="N462" i="1"/>
  <c r="G462" i="1"/>
  <c r="E462" i="1"/>
  <c r="F462" i="1" s="1"/>
  <c r="O461" i="1"/>
  <c r="N461" i="1"/>
  <c r="F461" i="1"/>
  <c r="E461" i="1"/>
  <c r="G461" i="1" s="1"/>
  <c r="O460" i="1"/>
  <c r="N460" i="1"/>
  <c r="E460" i="1"/>
  <c r="O459" i="1"/>
  <c r="N459" i="1"/>
  <c r="E459" i="1"/>
  <c r="O458" i="1"/>
  <c r="N458" i="1"/>
  <c r="E458" i="1"/>
  <c r="O457" i="1"/>
  <c r="N457" i="1"/>
  <c r="E457" i="1"/>
  <c r="G457" i="1" s="1"/>
  <c r="O456" i="1"/>
  <c r="N456" i="1"/>
  <c r="E456" i="1"/>
  <c r="O455" i="1"/>
  <c r="N455" i="1"/>
  <c r="E455" i="1"/>
  <c r="G455" i="1" s="1"/>
  <c r="O454" i="1"/>
  <c r="N454" i="1"/>
  <c r="E454" i="1"/>
  <c r="G454" i="1" s="1"/>
  <c r="O453" i="1"/>
  <c r="N453" i="1"/>
  <c r="E453" i="1"/>
  <c r="O452" i="1"/>
  <c r="N452" i="1"/>
  <c r="E452" i="1"/>
  <c r="O451" i="1"/>
  <c r="N451" i="1"/>
  <c r="E451" i="1"/>
  <c r="G451" i="1" s="1"/>
  <c r="O450" i="1"/>
  <c r="N450" i="1"/>
  <c r="E450" i="1"/>
  <c r="G450" i="1" s="1"/>
  <c r="O449" i="1"/>
  <c r="N449" i="1"/>
  <c r="E449" i="1"/>
  <c r="G449" i="1" s="1"/>
  <c r="O448" i="1"/>
  <c r="N448" i="1"/>
  <c r="E448" i="1"/>
  <c r="O447" i="1"/>
  <c r="N447" i="1"/>
  <c r="E447" i="1"/>
  <c r="G447" i="1" s="1"/>
  <c r="O446" i="1"/>
  <c r="N446" i="1"/>
  <c r="E446" i="1"/>
  <c r="O445" i="1"/>
  <c r="N445" i="1"/>
  <c r="E445" i="1"/>
  <c r="O444" i="1"/>
  <c r="N444" i="1"/>
  <c r="E444" i="1"/>
  <c r="O443" i="1"/>
  <c r="N443" i="1"/>
  <c r="E443" i="1"/>
  <c r="O442" i="1"/>
  <c r="N442" i="1"/>
  <c r="E442" i="1"/>
  <c r="G442" i="1" s="1"/>
  <c r="O441" i="1"/>
  <c r="N441" i="1"/>
  <c r="E441" i="1"/>
  <c r="F441" i="1" s="1"/>
  <c r="O440" i="1"/>
  <c r="N440" i="1"/>
  <c r="E440" i="1"/>
  <c r="O439" i="1"/>
  <c r="N439" i="1"/>
  <c r="E439" i="1"/>
  <c r="O438" i="1"/>
  <c r="N438" i="1"/>
  <c r="E438" i="1"/>
  <c r="O437" i="1"/>
  <c r="N437" i="1"/>
  <c r="E437" i="1"/>
  <c r="O436" i="1"/>
  <c r="N436" i="1"/>
  <c r="E436" i="1"/>
  <c r="O435" i="1"/>
  <c r="N435" i="1"/>
  <c r="E435" i="1"/>
  <c r="G435" i="1" s="1"/>
  <c r="O434" i="1"/>
  <c r="N434" i="1"/>
  <c r="E434" i="1"/>
  <c r="F434" i="1" s="1"/>
  <c r="O433" i="1"/>
  <c r="N433" i="1"/>
  <c r="E433" i="1"/>
  <c r="G433" i="1" s="1"/>
  <c r="O432" i="1"/>
  <c r="N432" i="1"/>
  <c r="E432" i="1"/>
  <c r="O431" i="1"/>
  <c r="N431" i="1"/>
  <c r="E431" i="1"/>
  <c r="G431" i="1" s="1"/>
  <c r="O430" i="1"/>
  <c r="N430" i="1"/>
  <c r="E430" i="1"/>
  <c r="O429" i="1"/>
  <c r="N429" i="1"/>
  <c r="E429" i="1"/>
  <c r="O428" i="1"/>
  <c r="N428" i="1"/>
  <c r="E428" i="1"/>
  <c r="O427" i="1"/>
  <c r="N427" i="1"/>
  <c r="E427" i="1"/>
  <c r="O426" i="1"/>
  <c r="N426" i="1"/>
  <c r="E426" i="1"/>
  <c r="G426" i="1" s="1"/>
  <c r="O425" i="1"/>
  <c r="N425" i="1"/>
  <c r="E425" i="1"/>
  <c r="F425" i="1" s="1"/>
  <c r="O424" i="1"/>
  <c r="N424" i="1"/>
  <c r="E424" i="1"/>
  <c r="O423" i="1"/>
  <c r="N423" i="1"/>
  <c r="E423" i="1"/>
  <c r="G423" i="1" s="1"/>
  <c r="O422" i="1"/>
  <c r="N422" i="1"/>
  <c r="E422" i="1"/>
  <c r="F422" i="1" s="1"/>
  <c r="O421" i="1"/>
  <c r="N421" i="1"/>
  <c r="E421" i="1"/>
  <c r="F421" i="1" s="1"/>
  <c r="O420" i="1"/>
  <c r="N420" i="1"/>
  <c r="E420" i="1"/>
  <c r="O419" i="1"/>
  <c r="N419" i="1"/>
  <c r="E419" i="1"/>
  <c r="G419" i="1" s="1"/>
  <c r="O418" i="1"/>
  <c r="N418" i="1"/>
  <c r="E418" i="1"/>
  <c r="F418" i="1" s="1"/>
  <c r="O417" i="1"/>
  <c r="N417" i="1"/>
  <c r="E417" i="1"/>
  <c r="F417" i="1" s="1"/>
  <c r="O416" i="1"/>
  <c r="N416" i="1"/>
  <c r="E416" i="1"/>
  <c r="O415" i="1"/>
  <c r="N415" i="1"/>
  <c r="E415" i="1"/>
  <c r="G415" i="1" s="1"/>
  <c r="O414" i="1"/>
  <c r="N414" i="1"/>
  <c r="E414" i="1"/>
  <c r="F414" i="1" s="1"/>
  <c r="O413" i="1"/>
  <c r="N413" i="1"/>
  <c r="E413" i="1"/>
  <c r="O412" i="1"/>
  <c r="N412" i="1"/>
  <c r="E412" i="1"/>
  <c r="O411" i="1"/>
  <c r="N411" i="1"/>
  <c r="E411" i="1"/>
  <c r="G411" i="1" s="1"/>
  <c r="O410" i="1"/>
  <c r="N410" i="1"/>
  <c r="G410" i="1"/>
  <c r="F410" i="1"/>
  <c r="E410" i="1"/>
  <c r="O409" i="1"/>
  <c r="N409" i="1"/>
  <c r="G409" i="1"/>
  <c r="E409" i="1"/>
  <c r="F409" i="1" s="1"/>
  <c r="O408" i="1"/>
  <c r="N408" i="1"/>
  <c r="E408" i="1"/>
  <c r="O407" i="1"/>
  <c r="N407" i="1"/>
  <c r="E407" i="1"/>
  <c r="G407" i="1" s="1"/>
  <c r="O406" i="1"/>
  <c r="N406" i="1"/>
  <c r="E406" i="1"/>
  <c r="F406" i="1" s="1"/>
  <c r="O405" i="1"/>
  <c r="N405" i="1"/>
  <c r="E405" i="1"/>
  <c r="G405" i="1" s="1"/>
  <c r="O404" i="1"/>
  <c r="N404" i="1"/>
  <c r="E404" i="1"/>
  <c r="O403" i="1"/>
  <c r="N403" i="1"/>
  <c r="E403" i="1"/>
  <c r="G403" i="1" s="1"/>
  <c r="O402" i="1"/>
  <c r="N402" i="1"/>
  <c r="E402" i="1"/>
  <c r="F402" i="1" s="1"/>
  <c r="O401" i="1"/>
  <c r="N401" i="1"/>
  <c r="E401" i="1"/>
  <c r="G401" i="1" s="1"/>
  <c r="O400" i="1"/>
  <c r="N400" i="1"/>
  <c r="E400" i="1"/>
  <c r="O399" i="1"/>
  <c r="N399" i="1"/>
  <c r="E399" i="1"/>
  <c r="G399" i="1" s="1"/>
  <c r="O398" i="1"/>
  <c r="N398" i="1"/>
  <c r="E398" i="1"/>
  <c r="F398" i="1" s="1"/>
  <c r="O397" i="1"/>
  <c r="N397" i="1"/>
  <c r="E397" i="1"/>
  <c r="F397" i="1" s="1"/>
  <c r="O396" i="1"/>
  <c r="N396" i="1"/>
  <c r="E396" i="1"/>
  <c r="O395" i="1"/>
  <c r="N395" i="1"/>
  <c r="E395" i="1"/>
  <c r="G395" i="1" s="1"/>
  <c r="O394" i="1"/>
  <c r="N394" i="1"/>
  <c r="E394" i="1"/>
  <c r="G394" i="1" s="1"/>
  <c r="O393" i="1"/>
  <c r="N393" i="1"/>
  <c r="E393" i="1"/>
  <c r="F393" i="1" s="1"/>
  <c r="O392" i="1"/>
  <c r="N392" i="1"/>
  <c r="E392" i="1"/>
  <c r="O391" i="1"/>
  <c r="N391" i="1"/>
  <c r="E391" i="1"/>
  <c r="G391" i="1" s="1"/>
  <c r="O390" i="1"/>
  <c r="N390" i="1"/>
  <c r="E390" i="1"/>
  <c r="F390" i="1" s="1"/>
  <c r="O389" i="1"/>
  <c r="N389" i="1"/>
  <c r="E389" i="1"/>
  <c r="G389" i="1" s="1"/>
  <c r="O388" i="1"/>
  <c r="N388" i="1"/>
  <c r="E388" i="1"/>
  <c r="O387" i="1"/>
  <c r="N387" i="1"/>
  <c r="E387" i="1"/>
  <c r="G387" i="1" s="1"/>
  <c r="O386" i="1"/>
  <c r="N386" i="1"/>
  <c r="E386" i="1"/>
  <c r="G386" i="1" s="1"/>
  <c r="O385" i="1"/>
  <c r="N385" i="1"/>
  <c r="E385" i="1"/>
  <c r="F385" i="1" s="1"/>
  <c r="O384" i="1"/>
  <c r="N384" i="1"/>
  <c r="E384" i="1"/>
  <c r="O383" i="1"/>
  <c r="N383" i="1"/>
  <c r="E383" i="1"/>
  <c r="G383" i="1" s="1"/>
  <c r="O382" i="1"/>
  <c r="N382" i="1"/>
  <c r="E382" i="1"/>
  <c r="G382" i="1" s="1"/>
  <c r="O381" i="1"/>
  <c r="N381" i="1"/>
  <c r="E381" i="1"/>
  <c r="F381" i="1" s="1"/>
  <c r="O380" i="1"/>
  <c r="N380" i="1"/>
  <c r="E380" i="1"/>
  <c r="O379" i="1"/>
  <c r="N379" i="1"/>
  <c r="E379" i="1"/>
  <c r="G379" i="1" s="1"/>
  <c r="O378" i="1"/>
  <c r="N378" i="1"/>
  <c r="E378" i="1"/>
  <c r="F378" i="1" s="1"/>
  <c r="O377" i="1"/>
  <c r="N377" i="1"/>
  <c r="E377" i="1"/>
  <c r="O376" i="1"/>
  <c r="N376" i="1"/>
  <c r="E376" i="1"/>
  <c r="O375" i="1"/>
  <c r="N375" i="1"/>
  <c r="E375" i="1"/>
  <c r="G375" i="1" s="1"/>
  <c r="O374" i="1"/>
  <c r="N374" i="1"/>
  <c r="E374" i="1"/>
  <c r="F374" i="1" s="1"/>
  <c r="O373" i="1"/>
  <c r="N373" i="1"/>
  <c r="E373" i="1"/>
  <c r="F373" i="1" s="1"/>
  <c r="O372" i="1"/>
  <c r="N372" i="1"/>
  <c r="E372" i="1"/>
  <c r="O371" i="1"/>
  <c r="N371" i="1"/>
  <c r="E371" i="1"/>
  <c r="G371" i="1" s="1"/>
  <c r="O370" i="1"/>
  <c r="N370" i="1"/>
  <c r="E370" i="1"/>
  <c r="O369" i="1"/>
  <c r="N369" i="1"/>
  <c r="E369" i="1"/>
  <c r="F369" i="1" s="1"/>
  <c r="O368" i="1"/>
  <c r="N368" i="1"/>
  <c r="E368" i="1"/>
  <c r="O367" i="1"/>
  <c r="N367" i="1"/>
  <c r="E367" i="1"/>
  <c r="G367" i="1" s="1"/>
  <c r="O366" i="1"/>
  <c r="N366" i="1"/>
  <c r="E366" i="1"/>
  <c r="F366" i="1" s="1"/>
  <c r="O365" i="1"/>
  <c r="N365" i="1"/>
  <c r="E365" i="1"/>
  <c r="F365" i="1" s="1"/>
  <c r="O364" i="1"/>
  <c r="N364" i="1"/>
  <c r="E364" i="1"/>
  <c r="O363" i="1"/>
  <c r="N363" i="1"/>
  <c r="E363" i="1"/>
  <c r="G363" i="1" s="1"/>
  <c r="O362" i="1"/>
  <c r="N362" i="1"/>
  <c r="E362" i="1"/>
  <c r="F362" i="1" s="1"/>
  <c r="O361" i="1"/>
  <c r="N361" i="1"/>
  <c r="E361" i="1"/>
  <c r="F361" i="1" s="1"/>
  <c r="O360" i="1"/>
  <c r="N360" i="1"/>
  <c r="E360" i="1"/>
  <c r="O359" i="1"/>
  <c r="N359" i="1"/>
  <c r="E359" i="1"/>
  <c r="G359" i="1" s="1"/>
  <c r="O358" i="1"/>
  <c r="N358" i="1"/>
  <c r="E358" i="1"/>
  <c r="F358" i="1" s="1"/>
  <c r="O357" i="1"/>
  <c r="N357" i="1"/>
  <c r="E357" i="1"/>
  <c r="G357" i="1" s="1"/>
  <c r="O356" i="1"/>
  <c r="N356" i="1"/>
  <c r="E356" i="1"/>
  <c r="O355" i="1"/>
  <c r="N355" i="1"/>
  <c r="E355" i="1"/>
  <c r="G355" i="1" s="1"/>
  <c r="O354" i="1"/>
  <c r="N354" i="1"/>
  <c r="E354" i="1"/>
  <c r="F354" i="1" s="1"/>
  <c r="O353" i="1"/>
  <c r="N353" i="1"/>
  <c r="E353" i="1"/>
  <c r="O352" i="1"/>
  <c r="N352" i="1"/>
  <c r="E352" i="1"/>
  <c r="O351" i="1"/>
  <c r="N351" i="1"/>
  <c r="E351" i="1"/>
  <c r="G351" i="1" s="1"/>
  <c r="O350" i="1"/>
  <c r="N350" i="1"/>
  <c r="E350" i="1"/>
  <c r="G350" i="1" s="1"/>
  <c r="O349" i="1"/>
  <c r="N349" i="1"/>
  <c r="E349" i="1"/>
  <c r="F349" i="1" s="1"/>
  <c r="O348" i="1"/>
  <c r="N348" i="1"/>
  <c r="E348" i="1"/>
  <c r="F348" i="1" s="1"/>
  <c r="O347" i="1"/>
  <c r="N347" i="1"/>
  <c r="E347" i="1"/>
  <c r="G347" i="1" s="1"/>
  <c r="O346" i="1"/>
  <c r="N346" i="1"/>
  <c r="E346" i="1"/>
  <c r="F346" i="1" s="1"/>
  <c r="O345" i="1"/>
  <c r="N345" i="1"/>
  <c r="E345" i="1"/>
  <c r="F345" i="1" s="1"/>
  <c r="O344" i="1"/>
  <c r="N344" i="1"/>
  <c r="E344" i="1"/>
  <c r="F344" i="1" s="1"/>
  <c r="O343" i="1"/>
  <c r="N343" i="1"/>
  <c r="E343" i="1"/>
  <c r="G343" i="1" s="1"/>
  <c r="O342" i="1"/>
  <c r="N342" i="1"/>
  <c r="E342" i="1"/>
  <c r="G342" i="1" s="1"/>
  <c r="O341" i="1"/>
  <c r="N341" i="1"/>
  <c r="E341" i="1"/>
  <c r="G341" i="1" s="1"/>
  <c r="O340" i="1"/>
  <c r="N340" i="1"/>
  <c r="E340" i="1"/>
  <c r="F340" i="1" s="1"/>
  <c r="O339" i="1"/>
  <c r="N339" i="1"/>
  <c r="E339" i="1"/>
  <c r="G339" i="1" s="1"/>
  <c r="O338" i="1"/>
  <c r="N338" i="1"/>
  <c r="E338" i="1"/>
  <c r="F338" i="1" s="1"/>
  <c r="O337" i="1"/>
  <c r="N337" i="1"/>
  <c r="E337" i="1"/>
  <c r="G337" i="1" s="1"/>
  <c r="O336" i="1"/>
  <c r="N336" i="1"/>
  <c r="E336" i="1"/>
  <c r="F336" i="1" s="1"/>
  <c r="O335" i="1"/>
  <c r="N335" i="1"/>
  <c r="E335" i="1"/>
  <c r="G335" i="1" s="1"/>
  <c r="O334" i="1"/>
  <c r="N334" i="1"/>
  <c r="E334" i="1"/>
  <c r="G334" i="1" s="1"/>
  <c r="O333" i="1"/>
  <c r="N333" i="1"/>
  <c r="E333" i="1"/>
  <c r="G333" i="1" s="1"/>
  <c r="O332" i="1"/>
  <c r="N332" i="1"/>
  <c r="E332" i="1"/>
  <c r="F332" i="1" s="1"/>
  <c r="O331" i="1"/>
  <c r="N331" i="1"/>
  <c r="E331" i="1"/>
  <c r="G331" i="1" s="1"/>
  <c r="O330" i="1"/>
  <c r="N330" i="1"/>
  <c r="E330" i="1"/>
  <c r="F330" i="1" s="1"/>
  <c r="O329" i="1"/>
  <c r="N329" i="1"/>
  <c r="E329" i="1"/>
  <c r="O328" i="1"/>
  <c r="N328" i="1"/>
  <c r="E328" i="1"/>
  <c r="F328" i="1" s="1"/>
  <c r="O327" i="1"/>
  <c r="N327" i="1"/>
  <c r="E327" i="1"/>
  <c r="G327" i="1" s="1"/>
  <c r="O326" i="1"/>
  <c r="N326" i="1"/>
  <c r="E326" i="1"/>
  <c r="G326" i="1" s="1"/>
  <c r="O325" i="1"/>
  <c r="N325" i="1"/>
  <c r="E325" i="1"/>
  <c r="F325" i="1" s="1"/>
  <c r="O324" i="1"/>
  <c r="N324" i="1"/>
  <c r="E324" i="1"/>
  <c r="G324" i="1" s="1"/>
  <c r="O323" i="1"/>
  <c r="N323" i="1"/>
  <c r="E323" i="1"/>
  <c r="G323" i="1" s="1"/>
  <c r="O322" i="1"/>
  <c r="N322" i="1"/>
  <c r="E322" i="1"/>
  <c r="F322" i="1" s="1"/>
  <c r="O321" i="1"/>
  <c r="N321" i="1"/>
  <c r="E321" i="1"/>
  <c r="F321" i="1" s="1"/>
  <c r="O320" i="1"/>
  <c r="N320" i="1"/>
  <c r="E320" i="1"/>
  <c r="G320" i="1" s="1"/>
  <c r="O319" i="1"/>
  <c r="N319" i="1"/>
  <c r="E319" i="1"/>
  <c r="G319" i="1" s="1"/>
  <c r="O318" i="1"/>
  <c r="N318" i="1"/>
  <c r="E318" i="1"/>
  <c r="O317" i="1"/>
  <c r="N317" i="1"/>
  <c r="E317" i="1"/>
  <c r="F317" i="1" s="1"/>
  <c r="O316" i="1"/>
  <c r="N316" i="1"/>
  <c r="E316" i="1"/>
  <c r="G316" i="1" s="1"/>
  <c r="O315" i="1"/>
  <c r="N315" i="1"/>
  <c r="E315" i="1"/>
  <c r="G315" i="1" s="1"/>
  <c r="O314" i="1"/>
  <c r="N314" i="1"/>
  <c r="E314" i="1"/>
  <c r="G314" i="1" s="1"/>
  <c r="O313" i="1"/>
  <c r="N313" i="1"/>
  <c r="E313" i="1"/>
  <c r="F313" i="1" s="1"/>
  <c r="O312" i="1"/>
  <c r="N312" i="1"/>
  <c r="E312" i="1"/>
  <c r="G312" i="1" s="1"/>
  <c r="O311" i="1"/>
  <c r="N311" i="1"/>
  <c r="E311" i="1"/>
  <c r="G311" i="1" s="1"/>
  <c r="O310" i="1"/>
  <c r="N310" i="1"/>
  <c r="E310" i="1"/>
  <c r="O309" i="1"/>
  <c r="N309" i="1"/>
  <c r="E309" i="1"/>
  <c r="O308" i="1"/>
  <c r="N308" i="1"/>
  <c r="E308" i="1"/>
  <c r="G308" i="1" s="1"/>
  <c r="O307" i="1"/>
  <c r="N307" i="1"/>
  <c r="E307" i="1"/>
  <c r="G307" i="1" s="1"/>
  <c r="O306" i="1"/>
  <c r="N306" i="1"/>
  <c r="E306" i="1"/>
  <c r="F306" i="1" s="1"/>
  <c r="O305" i="1"/>
  <c r="N305" i="1"/>
  <c r="E305" i="1"/>
  <c r="F305" i="1" s="1"/>
  <c r="O304" i="1"/>
  <c r="N304" i="1"/>
  <c r="E304" i="1"/>
  <c r="G304" i="1" s="1"/>
  <c r="O303" i="1"/>
  <c r="N303" i="1"/>
  <c r="E303" i="1"/>
  <c r="G303" i="1" s="1"/>
  <c r="O302" i="1"/>
  <c r="N302" i="1"/>
  <c r="E302" i="1"/>
  <c r="F302" i="1" s="1"/>
  <c r="O301" i="1"/>
  <c r="N301" i="1"/>
  <c r="E301" i="1"/>
  <c r="F301" i="1" s="1"/>
  <c r="O300" i="1"/>
  <c r="N300" i="1"/>
  <c r="E300" i="1"/>
  <c r="G300" i="1" s="1"/>
  <c r="O299" i="1"/>
  <c r="N299" i="1"/>
  <c r="E299" i="1"/>
  <c r="G299" i="1" s="1"/>
  <c r="O298" i="1"/>
  <c r="N298" i="1"/>
  <c r="E298" i="1"/>
  <c r="O297" i="1"/>
  <c r="N297" i="1"/>
  <c r="E297" i="1"/>
  <c r="O296" i="1"/>
  <c r="N296" i="1"/>
  <c r="E296" i="1"/>
  <c r="G296" i="1" s="1"/>
  <c r="O295" i="1"/>
  <c r="N295" i="1"/>
  <c r="E295" i="1"/>
  <c r="G295" i="1" s="1"/>
  <c r="O294" i="1"/>
  <c r="N294" i="1"/>
  <c r="E294" i="1"/>
  <c r="G294" i="1" s="1"/>
  <c r="O293" i="1"/>
  <c r="N293" i="1"/>
  <c r="E293" i="1"/>
  <c r="F293" i="1" s="1"/>
  <c r="O292" i="1"/>
  <c r="N292" i="1"/>
  <c r="E292" i="1"/>
  <c r="G292" i="1" s="1"/>
  <c r="O291" i="1"/>
  <c r="N291" i="1"/>
  <c r="E291" i="1"/>
  <c r="G291" i="1" s="1"/>
  <c r="O290" i="1"/>
  <c r="N290" i="1"/>
  <c r="E290" i="1"/>
  <c r="F290" i="1" s="1"/>
  <c r="O289" i="1"/>
  <c r="N289" i="1"/>
  <c r="E289" i="1"/>
  <c r="F289" i="1" s="1"/>
  <c r="O288" i="1"/>
  <c r="N288" i="1"/>
  <c r="E288" i="1"/>
  <c r="G288" i="1" s="1"/>
  <c r="O287" i="1"/>
  <c r="N287" i="1"/>
  <c r="E287" i="1"/>
  <c r="G287" i="1" s="1"/>
  <c r="O286" i="1"/>
  <c r="N286" i="1"/>
  <c r="E286" i="1"/>
  <c r="O285" i="1"/>
  <c r="N285" i="1"/>
  <c r="E285" i="1"/>
  <c r="F285" i="1" s="1"/>
  <c r="O284" i="1"/>
  <c r="N284" i="1"/>
  <c r="E284" i="1"/>
  <c r="G284" i="1" s="1"/>
  <c r="O283" i="1"/>
  <c r="N283" i="1"/>
  <c r="E283" i="1"/>
  <c r="G283" i="1" s="1"/>
  <c r="O282" i="1"/>
  <c r="N282" i="1"/>
  <c r="E282" i="1"/>
  <c r="G282" i="1" s="1"/>
  <c r="O281" i="1"/>
  <c r="N281" i="1"/>
  <c r="E281" i="1"/>
  <c r="F281" i="1" s="1"/>
  <c r="O280" i="1"/>
  <c r="N280" i="1"/>
  <c r="E280" i="1"/>
  <c r="G280" i="1" s="1"/>
  <c r="O279" i="1"/>
  <c r="N279" i="1"/>
  <c r="E279" i="1"/>
  <c r="G279" i="1" s="1"/>
  <c r="O278" i="1"/>
  <c r="N278" i="1"/>
  <c r="E278" i="1"/>
  <c r="O277" i="1"/>
  <c r="N277" i="1"/>
  <c r="E277" i="1"/>
  <c r="O276" i="1"/>
  <c r="N276" i="1"/>
  <c r="E276" i="1"/>
  <c r="G276" i="1" s="1"/>
  <c r="O275" i="1"/>
  <c r="N275" i="1"/>
  <c r="E275" i="1"/>
  <c r="G275" i="1" s="1"/>
  <c r="O274" i="1"/>
  <c r="N274" i="1"/>
  <c r="E274" i="1"/>
  <c r="F274" i="1" s="1"/>
  <c r="O273" i="1"/>
  <c r="N273" i="1"/>
  <c r="E273" i="1"/>
  <c r="F273" i="1" s="1"/>
  <c r="O272" i="1"/>
  <c r="N272" i="1"/>
  <c r="E272" i="1"/>
  <c r="G272" i="1" s="1"/>
  <c r="O271" i="1"/>
  <c r="N271" i="1"/>
  <c r="E271" i="1"/>
  <c r="G271" i="1" s="1"/>
  <c r="O270" i="1"/>
  <c r="N270" i="1"/>
  <c r="E270" i="1"/>
  <c r="F270" i="1" s="1"/>
  <c r="O269" i="1"/>
  <c r="N269" i="1"/>
  <c r="E269" i="1"/>
  <c r="F269" i="1" s="1"/>
  <c r="O268" i="1"/>
  <c r="N268" i="1"/>
  <c r="E268" i="1"/>
  <c r="G268" i="1" s="1"/>
  <c r="O267" i="1"/>
  <c r="N267" i="1"/>
  <c r="E267" i="1"/>
  <c r="G267" i="1" s="1"/>
  <c r="O266" i="1"/>
  <c r="N266" i="1"/>
  <c r="E266" i="1"/>
  <c r="O265" i="1"/>
  <c r="N265" i="1"/>
  <c r="E265" i="1"/>
  <c r="O264" i="1"/>
  <c r="N264" i="1"/>
  <c r="E264" i="1"/>
  <c r="O263" i="1"/>
  <c r="N263" i="1"/>
  <c r="E263" i="1"/>
  <c r="G263" i="1" s="1"/>
  <c r="O262" i="1"/>
  <c r="N262" i="1"/>
  <c r="E262" i="1"/>
  <c r="O261" i="1"/>
  <c r="N261" i="1"/>
  <c r="E261" i="1"/>
  <c r="O260" i="1"/>
  <c r="N260" i="1"/>
  <c r="E260" i="1"/>
  <c r="O259" i="1"/>
  <c r="N259" i="1"/>
  <c r="E259" i="1"/>
  <c r="G259" i="1" s="1"/>
  <c r="O258" i="1"/>
  <c r="N258" i="1"/>
  <c r="E258" i="1"/>
  <c r="O257" i="1"/>
  <c r="N257" i="1"/>
  <c r="E257" i="1"/>
  <c r="O256" i="1"/>
  <c r="N256" i="1"/>
  <c r="E256" i="1"/>
  <c r="O255" i="1"/>
  <c r="N255" i="1"/>
  <c r="E255" i="1"/>
  <c r="G255" i="1" s="1"/>
  <c r="O254" i="1"/>
  <c r="N254" i="1"/>
  <c r="E254" i="1"/>
  <c r="O253" i="1"/>
  <c r="N253" i="1"/>
  <c r="E253" i="1"/>
  <c r="O252" i="1"/>
  <c r="N252" i="1"/>
  <c r="E252" i="1"/>
  <c r="O251" i="1"/>
  <c r="N251" i="1"/>
  <c r="E251" i="1"/>
  <c r="G251" i="1" s="1"/>
  <c r="O250" i="1"/>
  <c r="N250" i="1"/>
  <c r="E250" i="1"/>
  <c r="O249" i="1"/>
  <c r="N249" i="1"/>
  <c r="E249" i="1"/>
  <c r="O248" i="1"/>
  <c r="N248" i="1"/>
  <c r="E248" i="1"/>
  <c r="O247" i="1"/>
  <c r="N247" i="1"/>
  <c r="E247" i="1"/>
  <c r="G247" i="1" s="1"/>
  <c r="O246" i="1"/>
  <c r="N246" i="1"/>
  <c r="E246" i="1"/>
  <c r="O245" i="1"/>
  <c r="N245" i="1"/>
  <c r="E245" i="1"/>
  <c r="O244" i="1"/>
  <c r="N244" i="1"/>
  <c r="E244" i="1"/>
  <c r="O243" i="1"/>
  <c r="N243" i="1"/>
  <c r="E243" i="1"/>
  <c r="G243" i="1" s="1"/>
  <c r="O242" i="1"/>
  <c r="N242" i="1"/>
  <c r="E242" i="1"/>
  <c r="O241" i="1"/>
  <c r="N241" i="1"/>
  <c r="E241" i="1"/>
  <c r="O240" i="1"/>
  <c r="N240" i="1"/>
  <c r="E240" i="1"/>
  <c r="O239" i="1"/>
  <c r="N239" i="1"/>
  <c r="E239" i="1"/>
  <c r="G239" i="1" s="1"/>
  <c r="O238" i="1"/>
  <c r="N238" i="1"/>
  <c r="E238" i="1"/>
  <c r="O237" i="1"/>
  <c r="N237" i="1"/>
  <c r="E237" i="1"/>
  <c r="O236" i="1"/>
  <c r="N236" i="1"/>
  <c r="E236" i="1"/>
  <c r="O235" i="1"/>
  <c r="N235" i="1"/>
  <c r="E235" i="1"/>
  <c r="G235" i="1" s="1"/>
  <c r="O234" i="1"/>
  <c r="N234" i="1"/>
  <c r="E234" i="1"/>
  <c r="O233" i="1"/>
  <c r="N233" i="1"/>
  <c r="E233" i="1"/>
  <c r="O232" i="1"/>
  <c r="N232" i="1"/>
  <c r="E232" i="1"/>
  <c r="O231" i="1"/>
  <c r="N231" i="1"/>
  <c r="E231" i="1"/>
  <c r="G231" i="1" s="1"/>
  <c r="O230" i="1"/>
  <c r="N230" i="1"/>
  <c r="E230" i="1"/>
  <c r="O229" i="1"/>
  <c r="N229" i="1"/>
  <c r="E229" i="1"/>
  <c r="O228" i="1"/>
  <c r="N228" i="1"/>
  <c r="E228" i="1"/>
  <c r="O227" i="1"/>
  <c r="N227" i="1"/>
  <c r="E227" i="1"/>
  <c r="G227" i="1" s="1"/>
  <c r="O226" i="1"/>
  <c r="N226" i="1"/>
  <c r="E226" i="1"/>
  <c r="O225" i="1"/>
  <c r="N225" i="1"/>
  <c r="E225" i="1"/>
  <c r="O224" i="1"/>
  <c r="N224" i="1"/>
  <c r="E224" i="1"/>
  <c r="O223" i="1"/>
  <c r="N223" i="1"/>
  <c r="E223" i="1"/>
  <c r="G223" i="1" s="1"/>
  <c r="O222" i="1"/>
  <c r="N222" i="1"/>
  <c r="E222" i="1"/>
  <c r="G222" i="1" s="1"/>
  <c r="O221" i="1"/>
  <c r="N221" i="1"/>
  <c r="E221" i="1"/>
  <c r="F221" i="1" s="1"/>
  <c r="O220" i="1"/>
  <c r="N220" i="1"/>
  <c r="E220" i="1"/>
  <c r="G220" i="1" s="1"/>
  <c r="O219" i="1"/>
  <c r="N219" i="1"/>
  <c r="E219" i="1"/>
  <c r="G219" i="1" s="1"/>
  <c r="O218" i="1"/>
  <c r="N218" i="1"/>
  <c r="E218" i="1"/>
  <c r="G218" i="1" s="1"/>
  <c r="O217" i="1"/>
  <c r="N217" i="1"/>
  <c r="E217" i="1"/>
  <c r="F217" i="1" s="1"/>
  <c r="O216" i="1"/>
  <c r="N216" i="1"/>
  <c r="E216" i="1"/>
  <c r="G216" i="1" s="1"/>
  <c r="O215" i="1"/>
  <c r="N215" i="1"/>
  <c r="E215" i="1"/>
  <c r="G215" i="1" s="1"/>
  <c r="O214" i="1"/>
  <c r="N214" i="1"/>
  <c r="E214" i="1"/>
  <c r="G214" i="1" s="1"/>
  <c r="O213" i="1"/>
  <c r="N213" i="1"/>
  <c r="E213" i="1"/>
  <c r="F213" i="1" s="1"/>
  <c r="O212" i="1"/>
  <c r="N212" i="1"/>
  <c r="E212" i="1"/>
  <c r="G212" i="1" s="1"/>
  <c r="O211" i="1"/>
  <c r="N211" i="1"/>
  <c r="E211" i="1"/>
  <c r="G211" i="1" s="1"/>
  <c r="O210" i="1"/>
  <c r="N210" i="1"/>
  <c r="E210" i="1"/>
  <c r="O209" i="1"/>
  <c r="N209" i="1"/>
  <c r="E209" i="1"/>
  <c r="O208" i="1"/>
  <c r="N208" i="1"/>
  <c r="E208" i="1"/>
  <c r="O207" i="1"/>
  <c r="N207" i="1"/>
  <c r="E207" i="1"/>
  <c r="G207" i="1" s="1"/>
  <c r="O206" i="1"/>
  <c r="N206" i="1"/>
  <c r="E206" i="1"/>
  <c r="G206" i="1" s="1"/>
  <c r="O205" i="1"/>
  <c r="N205" i="1"/>
  <c r="E205" i="1"/>
  <c r="F205" i="1" s="1"/>
  <c r="O204" i="1"/>
  <c r="N204" i="1"/>
  <c r="E204" i="1"/>
  <c r="G204" i="1" s="1"/>
  <c r="O203" i="1"/>
  <c r="N203" i="1"/>
  <c r="E203" i="1"/>
  <c r="G203" i="1" s="1"/>
  <c r="O202" i="1"/>
  <c r="N202" i="1"/>
  <c r="E202" i="1"/>
  <c r="G202" i="1" s="1"/>
  <c r="O201" i="1"/>
  <c r="N201" i="1"/>
  <c r="E201" i="1"/>
  <c r="F201" i="1" s="1"/>
  <c r="O200" i="1"/>
  <c r="N200" i="1"/>
  <c r="E200" i="1"/>
  <c r="G200" i="1" s="1"/>
  <c r="O199" i="1"/>
  <c r="N199" i="1"/>
  <c r="E199" i="1"/>
  <c r="G199" i="1" s="1"/>
  <c r="O198" i="1"/>
  <c r="N198" i="1"/>
  <c r="E198" i="1"/>
  <c r="G198" i="1" s="1"/>
  <c r="O197" i="1"/>
  <c r="N197" i="1"/>
  <c r="E197" i="1"/>
  <c r="F197" i="1" s="1"/>
  <c r="O196" i="1"/>
  <c r="N196" i="1"/>
  <c r="E196" i="1"/>
  <c r="G196" i="1" s="1"/>
  <c r="O195" i="1"/>
  <c r="N195" i="1"/>
  <c r="E195" i="1"/>
  <c r="G195" i="1" s="1"/>
  <c r="O194" i="1"/>
  <c r="N194" i="1"/>
  <c r="E194" i="1"/>
  <c r="O193" i="1"/>
  <c r="N193" i="1"/>
  <c r="E193" i="1"/>
  <c r="O192" i="1"/>
  <c r="N192" i="1"/>
  <c r="E192" i="1"/>
  <c r="O191" i="1"/>
  <c r="N191" i="1"/>
  <c r="E191" i="1"/>
  <c r="O190" i="1"/>
  <c r="N190" i="1"/>
  <c r="E190" i="1"/>
  <c r="G190" i="1" s="1"/>
  <c r="O189" i="1"/>
  <c r="N189" i="1"/>
  <c r="E189" i="1"/>
  <c r="F189" i="1" s="1"/>
  <c r="O188" i="1"/>
  <c r="N188" i="1"/>
  <c r="E188" i="1"/>
  <c r="G188" i="1" s="1"/>
  <c r="O187" i="1"/>
  <c r="N187" i="1"/>
  <c r="E187" i="1"/>
  <c r="O186" i="1"/>
  <c r="N186" i="1"/>
  <c r="E186" i="1"/>
  <c r="G186" i="1" s="1"/>
  <c r="O185" i="1"/>
  <c r="N185" i="1"/>
  <c r="E185" i="1"/>
  <c r="F185" i="1" s="1"/>
  <c r="O184" i="1"/>
  <c r="N184" i="1"/>
  <c r="E184" i="1"/>
  <c r="G184" i="1" s="1"/>
  <c r="O183" i="1"/>
  <c r="N183" i="1"/>
  <c r="E183" i="1"/>
  <c r="O182" i="1"/>
  <c r="N182" i="1"/>
  <c r="E182" i="1"/>
  <c r="G182" i="1" s="1"/>
  <c r="O181" i="1"/>
  <c r="N181" i="1"/>
  <c r="E181" i="1"/>
  <c r="F181" i="1" s="1"/>
  <c r="O180" i="1"/>
  <c r="N180" i="1"/>
  <c r="E180" i="1"/>
  <c r="G180" i="1" s="1"/>
  <c r="O179" i="1"/>
  <c r="N179" i="1"/>
  <c r="E179" i="1"/>
  <c r="F179" i="1" s="1"/>
  <c r="O178" i="1"/>
  <c r="N178" i="1"/>
  <c r="E178" i="1"/>
  <c r="G178" i="1" s="1"/>
  <c r="O177" i="1"/>
  <c r="N177" i="1"/>
  <c r="E177" i="1"/>
  <c r="F177" i="1" s="1"/>
  <c r="O176" i="1"/>
  <c r="N176" i="1"/>
  <c r="E176" i="1"/>
  <c r="G176" i="1" s="1"/>
  <c r="O175" i="1"/>
  <c r="N175" i="1"/>
  <c r="E175" i="1"/>
  <c r="F175" i="1" s="1"/>
  <c r="O174" i="1"/>
  <c r="N174" i="1"/>
  <c r="E174" i="1"/>
  <c r="G174" i="1" s="1"/>
  <c r="O173" i="1"/>
  <c r="N173" i="1"/>
  <c r="E173" i="1"/>
  <c r="F173" i="1" s="1"/>
  <c r="O172" i="1"/>
  <c r="N172" i="1"/>
  <c r="E172" i="1"/>
  <c r="G172" i="1" s="1"/>
  <c r="O171" i="1"/>
  <c r="N171" i="1"/>
  <c r="E171" i="1"/>
  <c r="F171" i="1" s="1"/>
  <c r="O170" i="1"/>
  <c r="N170" i="1"/>
  <c r="E170" i="1"/>
  <c r="G170" i="1" s="1"/>
  <c r="O169" i="1"/>
  <c r="N169" i="1"/>
  <c r="E169" i="1"/>
  <c r="F169" i="1" s="1"/>
  <c r="O168" i="1"/>
  <c r="N168" i="1"/>
  <c r="E168" i="1"/>
  <c r="G168" i="1" s="1"/>
  <c r="O167" i="1"/>
  <c r="N167" i="1"/>
  <c r="E167" i="1"/>
  <c r="F167" i="1" s="1"/>
  <c r="O166" i="1"/>
  <c r="N166" i="1"/>
  <c r="E166" i="1"/>
  <c r="G166" i="1" s="1"/>
  <c r="O165" i="1"/>
  <c r="N165" i="1"/>
  <c r="E165" i="1"/>
  <c r="F165" i="1" s="1"/>
  <c r="O164" i="1"/>
  <c r="N164" i="1"/>
  <c r="E164" i="1"/>
  <c r="G164" i="1" s="1"/>
  <c r="O163" i="1"/>
  <c r="N163" i="1"/>
  <c r="E163" i="1"/>
  <c r="F163" i="1" s="1"/>
  <c r="O162" i="1"/>
  <c r="N162" i="1"/>
  <c r="E162" i="1"/>
  <c r="G162" i="1" s="1"/>
  <c r="O161" i="1"/>
  <c r="N161" i="1"/>
  <c r="E161" i="1"/>
  <c r="F161" i="1" s="1"/>
  <c r="O160" i="1"/>
  <c r="N160" i="1"/>
  <c r="E160" i="1"/>
  <c r="G160" i="1" s="1"/>
  <c r="O159" i="1"/>
  <c r="N159" i="1"/>
  <c r="E159" i="1"/>
  <c r="F159" i="1" s="1"/>
  <c r="O158" i="1"/>
  <c r="N158" i="1"/>
  <c r="E158" i="1"/>
  <c r="F158" i="1" s="1"/>
  <c r="O157" i="1"/>
  <c r="N157" i="1"/>
  <c r="E157" i="1"/>
  <c r="F157" i="1" s="1"/>
  <c r="O156" i="1"/>
  <c r="N156" i="1"/>
  <c r="E156" i="1"/>
  <c r="G156" i="1" s="1"/>
  <c r="O155" i="1"/>
  <c r="N155" i="1"/>
  <c r="E155" i="1"/>
  <c r="O154" i="1"/>
  <c r="N154" i="1"/>
  <c r="E154" i="1"/>
  <c r="G154" i="1" s="1"/>
  <c r="O153" i="1"/>
  <c r="N153" i="1"/>
  <c r="E153" i="1"/>
  <c r="F153" i="1" s="1"/>
  <c r="O152" i="1"/>
  <c r="N152" i="1"/>
  <c r="E152" i="1"/>
  <c r="G152" i="1" s="1"/>
  <c r="O151" i="1"/>
  <c r="N151" i="1"/>
  <c r="E151" i="1"/>
  <c r="F151" i="1" s="1"/>
  <c r="O150" i="1"/>
  <c r="N150" i="1"/>
  <c r="E150" i="1"/>
  <c r="G150" i="1" s="1"/>
  <c r="O149" i="1"/>
  <c r="N149" i="1"/>
  <c r="E149" i="1"/>
  <c r="F149" i="1" s="1"/>
  <c r="O148" i="1"/>
  <c r="N148" i="1"/>
  <c r="E148" i="1"/>
  <c r="G148" i="1" s="1"/>
  <c r="O147" i="1"/>
  <c r="N147" i="1"/>
  <c r="E147" i="1"/>
  <c r="G147" i="1" s="1"/>
  <c r="O146" i="1"/>
  <c r="N146" i="1"/>
  <c r="E146" i="1"/>
  <c r="F146" i="1" s="1"/>
  <c r="O145" i="1"/>
  <c r="N145" i="1"/>
  <c r="E145" i="1"/>
  <c r="F145" i="1" s="1"/>
  <c r="O144" i="1"/>
  <c r="N144" i="1"/>
  <c r="E144" i="1"/>
  <c r="G144" i="1" s="1"/>
  <c r="O143" i="1"/>
  <c r="N143" i="1"/>
  <c r="E143" i="1"/>
  <c r="G143" i="1" s="1"/>
  <c r="O142" i="1"/>
  <c r="N142" i="1"/>
  <c r="E142" i="1"/>
  <c r="F142" i="1" s="1"/>
  <c r="O141" i="1"/>
  <c r="N141" i="1"/>
  <c r="E141" i="1"/>
  <c r="F141" i="1" s="1"/>
  <c r="O140" i="1"/>
  <c r="N140" i="1"/>
  <c r="E140" i="1"/>
  <c r="G140" i="1" s="1"/>
  <c r="O139" i="1"/>
  <c r="N139" i="1"/>
  <c r="E139" i="1"/>
  <c r="G139" i="1" s="1"/>
  <c r="O138" i="1"/>
  <c r="N138" i="1"/>
  <c r="E138" i="1"/>
  <c r="O137" i="1"/>
  <c r="N137" i="1"/>
  <c r="E137" i="1"/>
  <c r="F137" i="1" s="1"/>
  <c r="O136" i="1"/>
  <c r="N136" i="1"/>
  <c r="E136" i="1"/>
  <c r="G136" i="1" s="1"/>
  <c r="O135" i="1"/>
  <c r="N135" i="1"/>
  <c r="E135" i="1"/>
  <c r="G135" i="1" s="1"/>
  <c r="O134" i="1"/>
  <c r="N134" i="1"/>
  <c r="E134" i="1"/>
  <c r="G134" i="1" s="1"/>
  <c r="O133" i="1"/>
  <c r="N133" i="1"/>
  <c r="E133" i="1"/>
  <c r="F133" i="1" s="1"/>
  <c r="O132" i="1"/>
  <c r="N132" i="1"/>
  <c r="E132" i="1"/>
  <c r="G132" i="1" s="1"/>
  <c r="O131" i="1"/>
  <c r="N131" i="1"/>
  <c r="E131" i="1"/>
  <c r="O130" i="1"/>
  <c r="N130" i="1"/>
  <c r="E130" i="1"/>
  <c r="G130" i="1" s="1"/>
  <c r="O129" i="1"/>
  <c r="N129" i="1"/>
  <c r="E129" i="1"/>
  <c r="F129" i="1" s="1"/>
  <c r="O128" i="1"/>
  <c r="N128" i="1"/>
  <c r="E128" i="1"/>
  <c r="G128" i="1" s="1"/>
  <c r="O127" i="1"/>
  <c r="N127" i="1"/>
  <c r="E127" i="1"/>
  <c r="G127" i="1" s="1"/>
  <c r="O126" i="1"/>
  <c r="N126" i="1"/>
  <c r="E126" i="1"/>
  <c r="G126" i="1" s="1"/>
  <c r="O125" i="1"/>
  <c r="N125" i="1"/>
  <c r="E125" i="1"/>
  <c r="O124" i="1"/>
  <c r="N124" i="1"/>
  <c r="E124" i="1"/>
  <c r="O123" i="1"/>
  <c r="N123" i="1"/>
  <c r="E123" i="1"/>
  <c r="G123" i="1" s="1"/>
  <c r="O122" i="1"/>
  <c r="N122" i="1"/>
  <c r="E122" i="1"/>
  <c r="G122" i="1" s="1"/>
  <c r="O121" i="1"/>
  <c r="N121" i="1"/>
  <c r="E121" i="1"/>
  <c r="O120" i="1"/>
  <c r="N120" i="1"/>
  <c r="E120" i="1"/>
  <c r="O119" i="1"/>
  <c r="N119" i="1"/>
  <c r="E119" i="1"/>
  <c r="G119" i="1" s="1"/>
  <c r="O118" i="1"/>
  <c r="N118" i="1"/>
  <c r="E118" i="1"/>
  <c r="G118" i="1" s="1"/>
  <c r="O117" i="1"/>
  <c r="N117" i="1"/>
  <c r="E117" i="1"/>
  <c r="O116" i="1"/>
  <c r="N116" i="1"/>
  <c r="E116" i="1"/>
  <c r="O115" i="1"/>
  <c r="N115" i="1"/>
  <c r="E115" i="1"/>
  <c r="G115" i="1" s="1"/>
  <c r="O114" i="1"/>
  <c r="N114" i="1"/>
  <c r="E114" i="1"/>
  <c r="G114" i="1" s="1"/>
  <c r="O113" i="1"/>
  <c r="N113" i="1"/>
  <c r="E113" i="1"/>
  <c r="O112" i="1"/>
  <c r="N112" i="1"/>
  <c r="E112" i="1"/>
  <c r="O111" i="1"/>
  <c r="N111" i="1"/>
  <c r="E111" i="1"/>
  <c r="O110" i="1"/>
  <c r="N110" i="1"/>
  <c r="E110" i="1"/>
  <c r="G110" i="1" s="1"/>
  <c r="O109" i="1"/>
  <c r="N109" i="1"/>
  <c r="E109" i="1"/>
  <c r="O108" i="1"/>
  <c r="N108" i="1"/>
  <c r="E108" i="1"/>
  <c r="O107" i="1"/>
  <c r="N107" i="1"/>
  <c r="E107" i="1"/>
  <c r="G107" i="1" s="1"/>
  <c r="O106" i="1"/>
  <c r="N106" i="1"/>
  <c r="E106" i="1"/>
  <c r="G106" i="1" s="1"/>
  <c r="O105" i="1"/>
  <c r="N105" i="1"/>
  <c r="E105" i="1"/>
  <c r="O104" i="1"/>
  <c r="N104" i="1"/>
  <c r="E104" i="1"/>
  <c r="O103" i="1"/>
  <c r="N103" i="1"/>
  <c r="E103" i="1"/>
  <c r="G103" i="1" s="1"/>
  <c r="O102" i="1"/>
  <c r="N102" i="1"/>
  <c r="E102" i="1"/>
  <c r="G102" i="1" s="1"/>
  <c r="O101" i="1"/>
  <c r="N101" i="1"/>
  <c r="E101" i="1"/>
  <c r="O100" i="1"/>
  <c r="N100" i="1"/>
  <c r="E100" i="1"/>
  <c r="O99" i="1"/>
  <c r="N99" i="1"/>
  <c r="E99" i="1"/>
  <c r="G99" i="1" s="1"/>
  <c r="O98" i="1"/>
  <c r="N98" i="1"/>
  <c r="E98" i="1"/>
  <c r="G98" i="1" s="1"/>
  <c r="O97" i="1"/>
  <c r="N97" i="1"/>
  <c r="E97" i="1"/>
  <c r="O96" i="1"/>
  <c r="N96" i="1"/>
  <c r="E96" i="1"/>
  <c r="O95" i="1"/>
  <c r="N95" i="1"/>
  <c r="E95" i="1"/>
  <c r="G95" i="1" s="1"/>
  <c r="O94" i="1"/>
  <c r="N94" i="1"/>
  <c r="E94" i="1"/>
  <c r="G94" i="1" s="1"/>
  <c r="O93" i="1"/>
  <c r="N93" i="1"/>
  <c r="E93" i="1"/>
  <c r="O92" i="1"/>
  <c r="N92" i="1"/>
  <c r="E92" i="1"/>
  <c r="O91" i="1"/>
  <c r="N91" i="1"/>
  <c r="E91" i="1"/>
  <c r="O90" i="1"/>
  <c r="N90" i="1"/>
  <c r="E90" i="1"/>
  <c r="G90" i="1" s="1"/>
  <c r="O89" i="1"/>
  <c r="N89" i="1"/>
  <c r="E89" i="1"/>
  <c r="O88" i="1"/>
  <c r="N88" i="1"/>
  <c r="E88" i="1"/>
  <c r="O87" i="1"/>
  <c r="N87" i="1"/>
  <c r="E87" i="1"/>
  <c r="G87" i="1" s="1"/>
  <c r="O86" i="1"/>
  <c r="N86" i="1"/>
  <c r="E86" i="1"/>
  <c r="G86" i="1" s="1"/>
  <c r="O85" i="1"/>
  <c r="N85" i="1"/>
  <c r="E85" i="1"/>
  <c r="O84" i="1"/>
  <c r="N84" i="1"/>
  <c r="E84" i="1"/>
  <c r="O83" i="1"/>
  <c r="N83" i="1"/>
  <c r="E83" i="1"/>
  <c r="G83" i="1" s="1"/>
  <c r="O82" i="1"/>
  <c r="N82" i="1"/>
  <c r="E82" i="1"/>
  <c r="G82" i="1" s="1"/>
  <c r="O81" i="1"/>
  <c r="N81" i="1"/>
  <c r="E81" i="1"/>
  <c r="O80" i="1"/>
  <c r="N80" i="1"/>
  <c r="E80" i="1"/>
  <c r="O79" i="1"/>
  <c r="N79" i="1"/>
  <c r="E79" i="1"/>
  <c r="G79" i="1" s="1"/>
  <c r="O78" i="1"/>
  <c r="N78" i="1"/>
  <c r="E78" i="1"/>
  <c r="G78" i="1" s="1"/>
  <c r="O77" i="1"/>
  <c r="N77" i="1"/>
  <c r="E77" i="1"/>
  <c r="O76" i="1"/>
  <c r="N76" i="1"/>
  <c r="E76" i="1"/>
  <c r="O75" i="1"/>
  <c r="N75" i="1"/>
  <c r="E75" i="1"/>
  <c r="G75" i="1" s="1"/>
  <c r="O74" i="1"/>
  <c r="N74" i="1"/>
  <c r="E74" i="1"/>
  <c r="G74" i="1" s="1"/>
  <c r="O73" i="1"/>
  <c r="N73" i="1"/>
  <c r="E73" i="1"/>
  <c r="O72" i="1"/>
  <c r="N72" i="1"/>
  <c r="E72" i="1"/>
  <c r="F72" i="1" s="1"/>
  <c r="O71" i="1"/>
  <c r="N71" i="1"/>
  <c r="E71" i="1"/>
  <c r="G71" i="1" s="1"/>
  <c r="O70" i="1"/>
  <c r="N70" i="1"/>
  <c r="E70" i="1"/>
  <c r="G70" i="1" s="1"/>
  <c r="O69" i="1"/>
  <c r="N69" i="1"/>
  <c r="E69" i="1"/>
  <c r="G69" i="1" s="1"/>
  <c r="O68" i="1"/>
  <c r="N68" i="1"/>
  <c r="E68" i="1"/>
  <c r="F68" i="1" s="1"/>
  <c r="O67" i="1"/>
  <c r="N67" i="1"/>
  <c r="E67" i="1"/>
  <c r="O66" i="1"/>
  <c r="N66" i="1"/>
  <c r="E66" i="1"/>
  <c r="G66" i="1" s="1"/>
  <c r="O65" i="1"/>
  <c r="N65" i="1"/>
  <c r="E65" i="1"/>
  <c r="G65" i="1" s="1"/>
  <c r="O64" i="1"/>
  <c r="N64" i="1"/>
  <c r="E64" i="1"/>
  <c r="F64" i="1" s="1"/>
  <c r="O63" i="1"/>
  <c r="N63" i="1"/>
  <c r="E63" i="1"/>
  <c r="G63" i="1" s="1"/>
  <c r="O62" i="1"/>
  <c r="N62" i="1"/>
  <c r="E62" i="1"/>
  <c r="G62" i="1" s="1"/>
  <c r="O61" i="1"/>
  <c r="N61" i="1"/>
  <c r="E61" i="1"/>
  <c r="G61" i="1" s="1"/>
  <c r="O60" i="1"/>
  <c r="N60" i="1"/>
  <c r="E60" i="1"/>
  <c r="F60" i="1" s="1"/>
  <c r="O59" i="1"/>
  <c r="N59" i="1"/>
  <c r="E59" i="1"/>
  <c r="O58" i="1"/>
  <c r="N58" i="1"/>
  <c r="E58" i="1"/>
  <c r="G58" i="1" s="1"/>
  <c r="O57" i="1"/>
  <c r="N57" i="1"/>
  <c r="E57" i="1"/>
  <c r="G57" i="1" s="1"/>
  <c r="O56" i="1"/>
  <c r="N56" i="1"/>
  <c r="E56" i="1"/>
  <c r="F56" i="1" s="1"/>
  <c r="O55" i="1"/>
  <c r="N55" i="1"/>
  <c r="E55" i="1"/>
  <c r="F55" i="1" s="1"/>
  <c r="O54" i="1"/>
  <c r="N54" i="1"/>
  <c r="E54" i="1"/>
  <c r="G54" i="1" s="1"/>
  <c r="O53" i="1"/>
  <c r="N53" i="1"/>
  <c r="E53" i="1"/>
  <c r="G53" i="1" s="1"/>
  <c r="O52" i="1"/>
  <c r="N52" i="1"/>
  <c r="E52" i="1"/>
  <c r="F52" i="1" s="1"/>
  <c r="O51" i="1"/>
  <c r="N51" i="1"/>
  <c r="E51" i="1"/>
  <c r="O50" i="1"/>
  <c r="N50" i="1"/>
  <c r="E50" i="1"/>
  <c r="G50" i="1" s="1"/>
  <c r="O49" i="1"/>
  <c r="N49" i="1"/>
  <c r="E49" i="1"/>
  <c r="G49" i="1" s="1"/>
  <c r="O48" i="1"/>
  <c r="N48" i="1"/>
  <c r="E48" i="1"/>
  <c r="F48" i="1" s="1"/>
  <c r="O47" i="1"/>
  <c r="N47" i="1"/>
  <c r="E47" i="1"/>
  <c r="G47" i="1" s="1"/>
  <c r="O46" i="1"/>
  <c r="N46" i="1"/>
  <c r="E46" i="1"/>
  <c r="G46" i="1" s="1"/>
  <c r="O45" i="1"/>
  <c r="N45" i="1"/>
  <c r="E45" i="1"/>
  <c r="G45" i="1" s="1"/>
  <c r="O44" i="1"/>
  <c r="N44" i="1"/>
  <c r="E44" i="1"/>
  <c r="F44" i="1" s="1"/>
  <c r="O43" i="1"/>
  <c r="N43" i="1"/>
  <c r="E43" i="1"/>
  <c r="O42" i="1"/>
  <c r="N42" i="1"/>
  <c r="E42" i="1"/>
  <c r="G42" i="1" s="1"/>
  <c r="O41" i="1"/>
  <c r="N41" i="1"/>
  <c r="E41" i="1"/>
  <c r="G41" i="1" s="1"/>
  <c r="O40" i="1"/>
  <c r="N40" i="1"/>
  <c r="E40" i="1"/>
  <c r="F40" i="1" s="1"/>
  <c r="O39" i="1"/>
  <c r="N39" i="1"/>
  <c r="E39" i="1"/>
  <c r="F39" i="1" s="1"/>
  <c r="O38" i="1"/>
  <c r="N38" i="1"/>
  <c r="E38" i="1"/>
  <c r="G38" i="1" s="1"/>
  <c r="O37" i="1"/>
  <c r="N37" i="1"/>
  <c r="E37" i="1"/>
  <c r="G37" i="1" s="1"/>
  <c r="O36" i="1"/>
  <c r="N36" i="1"/>
  <c r="E36" i="1"/>
  <c r="F36" i="1" s="1"/>
  <c r="O35" i="1"/>
  <c r="N35" i="1"/>
  <c r="E35" i="1"/>
  <c r="O34" i="1"/>
  <c r="N34" i="1"/>
  <c r="E34" i="1"/>
  <c r="G34" i="1" s="1"/>
  <c r="O33" i="1"/>
  <c r="N33" i="1"/>
  <c r="E33" i="1"/>
  <c r="G33" i="1" s="1"/>
  <c r="O32" i="1"/>
  <c r="N32" i="1"/>
  <c r="E32" i="1"/>
  <c r="F32" i="1" s="1"/>
  <c r="O31" i="1"/>
  <c r="N31" i="1"/>
  <c r="E31" i="1"/>
  <c r="G31" i="1" s="1"/>
  <c r="O30" i="1"/>
  <c r="N30" i="1"/>
  <c r="E30" i="1"/>
  <c r="G30" i="1" s="1"/>
  <c r="O29" i="1"/>
  <c r="N29" i="1"/>
  <c r="E29" i="1"/>
  <c r="G29" i="1" s="1"/>
  <c r="O28" i="1"/>
  <c r="N28" i="1"/>
  <c r="E28" i="1"/>
  <c r="F28" i="1" s="1"/>
  <c r="O27" i="1"/>
  <c r="N27" i="1"/>
  <c r="E27" i="1"/>
  <c r="O26" i="1"/>
  <c r="N26" i="1"/>
  <c r="E26" i="1"/>
  <c r="G26" i="1" s="1"/>
  <c r="O25" i="1"/>
  <c r="N25" i="1"/>
  <c r="E25" i="1"/>
  <c r="G25" i="1" s="1"/>
  <c r="O24" i="1"/>
  <c r="N24" i="1"/>
  <c r="E24" i="1"/>
  <c r="F24" i="1" s="1"/>
  <c r="O23" i="1"/>
  <c r="N23" i="1"/>
  <c r="E23" i="1"/>
  <c r="G23" i="1" s="1"/>
  <c r="O22" i="1"/>
  <c r="N22" i="1"/>
  <c r="E22" i="1"/>
  <c r="G22" i="1" s="1"/>
  <c r="O21" i="1"/>
  <c r="N21" i="1"/>
  <c r="E21" i="1"/>
  <c r="G21" i="1" s="1"/>
  <c r="O20" i="1"/>
  <c r="N20" i="1"/>
  <c r="E20" i="1"/>
  <c r="F20" i="1" s="1"/>
  <c r="O19" i="1"/>
  <c r="N19" i="1"/>
  <c r="E19" i="1"/>
  <c r="O18" i="1"/>
  <c r="N18" i="1"/>
  <c r="E18" i="1"/>
  <c r="G18" i="1" s="1"/>
  <c r="O17" i="1"/>
  <c r="N17" i="1"/>
  <c r="E17" i="1"/>
  <c r="G17" i="1" s="1"/>
  <c r="O16" i="1"/>
  <c r="N16" i="1"/>
  <c r="E16" i="1"/>
  <c r="F16" i="1" s="1"/>
  <c r="O15" i="1"/>
  <c r="N15" i="1"/>
  <c r="E15" i="1"/>
  <c r="G15" i="1" s="1"/>
  <c r="O14" i="1"/>
  <c r="N14" i="1"/>
  <c r="E14" i="1"/>
  <c r="G14" i="1" s="1"/>
  <c r="O13" i="1"/>
  <c r="N13" i="1"/>
  <c r="E13" i="1"/>
  <c r="G13" i="1" s="1"/>
  <c r="O12" i="1"/>
  <c r="N12" i="1"/>
  <c r="E12" i="1"/>
  <c r="F12" i="1" s="1"/>
  <c r="O11" i="1"/>
  <c r="N11" i="1"/>
  <c r="E11" i="1"/>
  <c r="O10" i="1"/>
  <c r="N10" i="1"/>
  <c r="E10" i="1"/>
  <c r="G10" i="1" s="1"/>
  <c r="O9" i="1"/>
  <c r="N9" i="1"/>
  <c r="E9" i="1"/>
  <c r="G9" i="1" s="1"/>
  <c r="O8" i="1"/>
  <c r="N8" i="1"/>
  <c r="E8" i="1"/>
  <c r="F8" i="1" s="1"/>
  <c r="O7" i="1"/>
  <c r="N7" i="1"/>
  <c r="E7" i="1"/>
  <c r="G7" i="1" s="1"/>
  <c r="O6" i="1"/>
  <c r="N6" i="1"/>
  <c r="E6" i="1"/>
  <c r="G6" i="1" s="1"/>
  <c r="O5" i="1"/>
  <c r="N5" i="1"/>
  <c r="E5" i="1"/>
  <c r="G5" i="1" s="1"/>
  <c r="O4" i="1"/>
  <c r="N4" i="1"/>
  <c r="E4" i="1"/>
  <c r="F4" i="1" s="1"/>
  <c r="O3" i="1"/>
  <c r="N3" i="1"/>
  <c r="E3" i="1"/>
  <c r="O2" i="1"/>
  <c r="N2" i="1"/>
  <c r="G385" i="1" l="1"/>
  <c r="F386" i="1"/>
  <c r="G801" i="1"/>
  <c r="F501" i="1"/>
  <c r="G502" i="1"/>
  <c r="G737" i="1"/>
  <c r="G39" i="1"/>
  <c r="F188" i="1"/>
  <c r="G189" i="1"/>
  <c r="F190" i="1"/>
  <c r="G417" i="1"/>
  <c r="G517" i="1"/>
  <c r="G913" i="1"/>
  <c r="F7" i="1"/>
  <c r="F71" i="1"/>
  <c r="F154" i="1"/>
  <c r="G281" i="1"/>
  <c r="F282" i="1"/>
  <c r="F357" i="1"/>
  <c r="G362" i="1"/>
  <c r="F449" i="1"/>
  <c r="F581" i="1"/>
  <c r="F698" i="1"/>
  <c r="G699" i="1"/>
  <c r="F700" i="1"/>
  <c r="G701" i="1"/>
  <c r="G757" i="1"/>
  <c r="F845" i="1"/>
  <c r="G366" i="1"/>
  <c r="F450" i="1"/>
  <c r="F477" i="1"/>
  <c r="G478" i="1"/>
  <c r="F533" i="1"/>
  <c r="G534" i="1"/>
  <c r="F535" i="1"/>
  <c r="F672" i="1"/>
  <c r="F123" i="1"/>
  <c r="F204" i="1"/>
  <c r="G205" i="1"/>
  <c r="F206" i="1"/>
  <c r="G302" i="1"/>
  <c r="G397" i="1"/>
  <c r="F519" i="1"/>
  <c r="F621" i="1"/>
  <c r="F626" i="1"/>
  <c r="G736" i="1"/>
  <c r="G800" i="1"/>
  <c r="G961" i="1"/>
  <c r="F23" i="1"/>
  <c r="F79" i="1"/>
  <c r="F143" i="1"/>
  <c r="F166" i="1"/>
  <c r="F184" i="1"/>
  <c r="G185" i="1"/>
  <c r="F186" i="1"/>
  <c r="F220" i="1"/>
  <c r="G221" i="1"/>
  <c r="F222" i="1"/>
  <c r="G325" i="1"/>
  <c r="F326" i="1"/>
  <c r="F401" i="1"/>
  <c r="G402" i="1"/>
  <c r="F442" i="1"/>
  <c r="F454" i="1"/>
  <c r="F557" i="1"/>
  <c r="F729" i="1"/>
  <c r="G796" i="1"/>
  <c r="F797" i="1"/>
  <c r="G818" i="1"/>
  <c r="F865" i="1"/>
  <c r="F897" i="1"/>
  <c r="G929" i="1"/>
  <c r="G55" i="1"/>
  <c r="F95" i="1"/>
  <c r="F212" i="1"/>
  <c r="G213" i="1"/>
  <c r="F214" i="1"/>
  <c r="G293" i="1"/>
  <c r="F294" i="1"/>
  <c r="G393" i="1"/>
  <c r="F394" i="1"/>
  <c r="F493" i="1"/>
  <c r="G494" i="1"/>
  <c r="G510" i="1"/>
  <c r="G537" i="1"/>
  <c r="F538" i="1"/>
  <c r="G645" i="1"/>
  <c r="G752" i="1"/>
  <c r="F753" i="1"/>
  <c r="G768" i="1"/>
  <c r="F769" i="1"/>
  <c r="G945" i="1"/>
  <c r="G142" i="1"/>
  <c r="G378" i="1"/>
  <c r="F407" i="1"/>
  <c r="G441" i="1"/>
  <c r="F469" i="1"/>
  <c r="G470" i="1"/>
  <c r="F471" i="1"/>
  <c r="F562" i="1"/>
  <c r="G601" i="1"/>
  <c r="F602" i="1"/>
  <c r="F688" i="1"/>
  <c r="G169" i="1"/>
  <c r="F202" i="1"/>
  <c r="F99" i="1"/>
  <c r="F134" i="1"/>
  <c r="F164" i="1"/>
  <c r="G167" i="1"/>
  <c r="F200" i="1"/>
  <c r="G201" i="1"/>
  <c r="F15" i="1"/>
  <c r="F31" i="1"/>
  <c r="F47" i="1"/>
  <c r="F63" i="1"/>
  <c r="F75" i="1"/>
  <c r="F115" i="1"/>
  <c r="G146" i="1"/>
  <c r="F147" i="1"/>
  <c r="G158" i="1"/>
  <c r="F196" i="1"/>
  <c r="G197" i="1"/>
  <c r="F198" i="1"/>
  <c r="F216" i="1"/>
  <c r="G217" i="1"/>
  <c r="F218" i="1"/>
  <c r="G270" i="1"/>
  <c r="G313" i="1"/>
  <c r="F314" i="1"/>
  <c r="G330" i="1"/>
  <c r="F331" i="1"/>
  <c r="G332" i="1"/>
  <c r="F333" i="1"/>
  <c r="G338" i="1"/>
  <c r="F339" i="1"/>
  <c r="G340" i="1"/>
  <c r="F341" i="1"/>
  <c r="G374" i="1"/>
  <c r="F375" i="1"/>
  <c r="G381" i="1"/>
  <c r="F382" i="1"/>
  <c r="G390" i="1"/>
  <c r="F391" i="1"/>
  <c r="F485" i="1"/>
  <c r="G486" i="1"/>
  <c r="F487" i="1"/>
  <c r="G505" i="1"/>
  <c r="F506" i="1"/>
  <c r="F513" i="1"/>
  <c r="F525" i="1"/>
  <c r="G526" i="1"/>
  <c r="F545" i="1"/>
  <c r="G569" i="1"/>
  <c r="F570" i="1"/>
  <c r="F589" i="1"/>
  <c r="F594" i="1"/>
  <c r="F613" i="1"/>
  <c r="G633" i="1"/>
  <c r="F634" i="1"/>
  <c r="F653" i="1"/>
  <c r="G720" i="1"/>
  <c r="F721" i="1"/>
  <c r="G732" i="1"/>
  <c r="F733" i="1"/>
  <c r="G784" i="1"/>
  <c r="F785" i="1"/>
  <c r="F829" i="1"/>
  <c r="F857" i="1"/>
  <c r="F873" i="1"/>
  <c r="F889" i="1"/>
  <c r="F905" i="1"/>
  <c r="F921" i="1"/>
  <c r="F937" i="1"/>
  <c r="F953" i="1"/>
  <c r="F969" i="1"/>
  <c r="F168" i="1"/>
  <c r="F170" i="1"/>
  <c r="G138" i="1"/>
  <c r="F138" i="1"/>
  <c r="G224" i="1"/>
  <c r="F224" i="1"/>
  <c r="G236" i="1"/>
  <c r="F236" i="1"/>
  <c r="G248" i="1"/>
  <c r="F248" i="1"/>
  <c r="F277" i="1"/>
  <c r="G277" i="1"/>
  <c r="G298" i="1"/>
  <c r="F298" i="1"/>
  <c r="F413" i="1"/>
  <c r="G413" i="1"/>
  <c r="F869" i="1"/>
  <c r="G869" i="1"/>
  <c r="F901" i="1"/>
  <c r="G901" i="1"/>
  <c r="G19" i="1"/>
  <c r="F19" i="1"/>
  <c r="G131" i="1"/>
  <c r="F131" i="1"/>
  <c r="F193" i="1"/>
  <c r="G193" i="1"/>
  <c r="G210" i="1"/>
  <c r="F210" i="1"/>
  <c r="F297" i="1"/>
  <c r="G297" i="1"/>
  <c r="G310" i="1"/>
  <c r="F310" i="1"/>
  <c r="G349" i="1"/>
  <c r="G353" i="1"/>
  <c r="F353" i="1"/>
  <c r="G439" i="1"/>
  <c r="F439" i="1"/>
  <c r="G445" i="1"/>
  <c r="F445" i="1"/>
  <c r="G458" i="1"/>
  <c r="F458" i="1"/>
  <c r="G475" i="1"/>
  <c r="F475" i="1"/>
  <c r="G481" i="1"/>
  <c r="F481" i="1"/>
  <c r="F565" i="1"/>
  <c r="G565" i="1"/>
  <c r="F585" i="1"/>
  <c r="G585" i="1"/>
  <c r="G605" i="1"/>
  <c r="F605" i="1"/>
  <c r="F629" i="1"/>
  <c r="G629" i="1"/>
  <c r="F649" i="1"/>
  <c r="G649" i="1"/>
  <c r="F669" i="1"/>
  <c r="G669" i="1"/>
  <c r="G834" i="1"/>
  <c r="F834" i="1"/>
  <c r="G194" i="1"/>
  <c r="F194" i="1"/>
  <c r="G228" i="1"/>
  <c r="F228" i="1"/>
  <c r="G240" i="1"/>
  <c r="F240" i="1"/>
  <c r="G252" i="1"/>
  <c r="F252" i="1"/>
  <c r="G260" i="1"/>
  <c r="F260" i="1"/>
  <c r="G264" i="1"/>
  <c r="F264" i="1"/>
  <c r="G446" i="1"/>
  <c r="F446" i="1"/>
  <c r="F482" i="1"/>
  <c r="G482" i="1"/>
  <c r="F853" i="1"/>
  <c r="G853" i="1"/>
  <c r="F885" i="1"/>
  <c r="G885" i="1"/>
  <c r="F917" i="1"/>
  <c r="G917" i="1"/>
  <c r="F933" i="1"/>
  <c r="G933" i="1"/>
  <c r="F949" i="1"/>
  <c r="G949" i="1"/>
  <c r="F965" i="1"/>
  <c r="G965" i="1"/>
  <c r="G3" i="1"/>
  <c r="F3" i="1"/>
  <c r="G35" i="1"/>
  <c r="F35" i="1"/>
  <c r="F107" i="1"/>
  <c r="G111" i="1"/>
  <c r="F111" i="1"/>
  <c r="F150" i="1"/>
  <c r="G151" i="1"/>
  <c r="G159" i="1"/>
  <c r="F160" i="1"/>
  <c r="G161" i="1"/>
  <c r="F162" i="1"/>
  <c r="F182" i="1"/>
  <c r="G192" i="1"/>
  <c r="F192" i="1"/>
  <c r="F209" i="1"/>
  <c r="G209" i="1"/>
  <c r="G226" i="1"/>
  <c r="F226" i="1"/>
  <c r="G230" i="1"/>
  <c r="F230" i="1"/>
  <c r="G234" i="1"/>
  <c r="F234" i="1"/>
  <c r="G238" i="1"/>
  <c r="F238" i="1"/>
  <c r="G242" i="1"/>
  <c r="F242" i="1"/>
  <c r="G246" i="1"/>
  <c r="F246" i="1"/>
  <c r="G250" i="1"/>
  <c r="F250" i="1"/>
  <c r="G254" i="1"/>
  <c r="F254" i="1"/>
  <c r="G258" i="1"/>
  <c r="F258" i="1"/>
  <c r="G262" i="1"/>
  <c r="F262" i="1"/>
  <c r="G266" i="1"/>
  <c r="F266" i="1"/>
  <c r="F286" i="1"/>
  <c r="G286" i="1"/>
  <c r="F309" i="1"/>
  <c r="G309" i="1"/>
  <c r="F430" i="1"/>
  <c r="G430" i="1"/>
  <c r="F457" i="1"/>
  <c r="G474" i="1"/>
  <c r="F474" i="1"/>
  <c r="G497" i="1"/>
  <c r="F497" i="1"/>
  <c r="F530" i="1"/>
  <c r="G530" i="1"/>
  <c r="G554" i="1"/>
  <c r="F554" i="1"/>
  <c r="G578" i="1"/>
  <c r="F578" i="1"/>
  <c r="G618" i="1"/>
  <c r="F618" i="1"/>
  <c r="G642" i="1"/>
  <c r="F642" i="1"/>
  <c r="F666" i="1"/>
  <c r="G667" i="1"/>
  <c r="F668" i="1"/>
  <c r="F725" i="1"/>
  <c r="G725" i="1"/>
  <c r="G232" i="1"/>
  <c r="F232" i="1"/>
  <c r="G244" i="1"/>
  <c r="F244" i="1"/>
  <c r="G256" i="1"/>
  <c r="F256" i="1"/>
  <c r="F318" i="1"/>
  <c r="G318" i="1"/>
  <c r="G453" i="1"/>
  <c r="F453" i="1"/>
  <c r="G465" i="1"/>
  <c r="F465" i="1"/>
  <c r="F683" i="1"/>
  <c r="G683" i="1"/>
  <c r="G704" i="1"/>
  <c r="F704" i="1"/>
  <c r="G51" i="1"/>
  <c r="F51" i="1"/>
  <c r="G67" i="1"/>
  <c r="F67" i="1"/>
  <c r="F127" i="1"/>
  <c r="G11" i="1"/>
  <c r="F11" i="1"/>
  <c r="G27" i="1"/>
  <c r="F27" i="1"/>
  <c r="G43" i="1"/>
  <c r="F43" i="1"/>
  <c r="G59" i="1"/>
  <c r="F59" i="1"/>
  <c r="G72" i="1"/>
  <c r="F83" i="1"/>
  <c r="G91" i="1"/>
  <c r="F91" i="1"/>
  <c r="G208" i="1"/>
  <c r="F208" i="1"/>
  <c r="F225" i="1"/>
  <c r="G225" i="1"/>
  <c r="F229" i="1"/>
  <c r="G229" i="1"/>
  <c r="F233" i="1"/>
  <c r="G233" i="1"/>
  <c r="F237" i="1"/>
  <c r="G237" i="1"/>
  <c r="F241" i="1"/>
  <c r="G241" i="1"/>
  <c r="F245" i="1"/>
  <c r="G245" i="1"/>
  <c r="F249" i="1"/>
  <c r="G249" i="1"/>
  <c r="F253" i="1"/>
  <c r="G253" i="1"/>
  <c r="F257" i="1"/>
  <c r="G257" i="1"/>
  <c r="F261" i="1"/>
  <c r="G261" i="1"/>
  <c r="F265" i="1"/>
  <c r="G265" i="1"/>
  <c r="G278" i="1"/>
  <c r="F278" i="1"/>
  <c r="G329" i="1"/>
  <c r="F329" i="1"/>
  <c r="F370" i="1"/>
  <c r="G370" i="1"/>
  <c r="G421" i="1"/>
  <c r="G429" i="1"/>
  <c r="F429" i="1"/>
  <c r="F466" i="1"/>
  <c r="G466" i="1"/>
  <c r="G490" i="1"/>
  <c r="F490" i="1"/>
  <c r="G529" i="1"/>
  <c r="F529" i="1"/>
  <c r="F549" i="1"/>
  <c r="G549" i="1"/>
  <c r="G553" i="1"/>
  <c r="F553" i="1"/>
  <c r="F717" i="1"/>
  <c r="G717" i="1"/>
  <c r="G682" i="1"/>
  <c r="F682" i="1"/>
  <c r="F438" i="1"/>
  <c r="G438" i="1"/>
  <c r="F489" i="1"/>
  <c r="G489" i="1"/>
  <c r="F509" i="1"/>
  <c r="G509" i="1"/>
  <c r="G522" i="1"/>
  <c r="F522" i="1"/>
  <c r="G573" i="1"/>
  <c r="F573" i="1"/>
  <c r="F597" i="1"/>
  <c r="G597" i="1"/>
  <c r="F617" i="1"/>
  <c r="G617" i="1"/>
  <c r="G637" i="1"/>
  <c r="F637" i="1"/>
  <c r="G656" i="1"/>
  <c r="F656" i="1"/>
  <c r="F685" i="1"/>
  <c r="G685" i="1"/>
  <c r="F781" i="1"/>
  <c r="G781" i="1"/>
  <c r="F813" i="1"/>
  <c r="G813" i="1"/>
  <c r="F861" i="1"/>
  <c r="G861" i="1"/>
  <c r="F877" i="1"/>
  <c r="G877" i="1"/>
  <c r="F893" i="1"/>
  <c r="G893" i="1"/>
  <c r="F909" i="1"/>
  <c r="G909" i="1"/>
  <c r="F925" i="1"/>
  <c r="G925" i="1"/>
  <c r="F941" i="1"/>
  <c r="G941" i="1"/>
  <c r="F957" i="1"/>
  <c r="G957" i="1"/>
  <c r="F973" i="1"/>
  <c r="G973" i="1"/>
  <c r="F377" i="1"/>
  <c r="G377" i="1"/>
  <c r="G437" i="1"/>
  <c r="F437" i="1"/>
  <c r="G443" i="1"/>
  <c r="F443" i="1"/>
  <c r="F498" i="1"/>
  <c r="G498" i="1"/>
  <c r="F521" i="1"/>
  <c r="G521" i="1"/>
  <c r="F541" i="1"/>
  <c r="G541" i="1"/>
  <c r="G551" i="1"/>
  <c r="F551" i="1"/>
  <c r="G586" i="1"/>
  <c r="F586" i="1"/>
  <c r="G610" i="1"/>
  <c r="F610" i="1"/>
  <c r="G650" i="1"/>
  <c r="F650" i="1"/>
  <c r="G684" i="1"/>
  <c r="F684" i="1"/>
  <c r="F780" i="1"/>
  <c r="G780" i="1"/>
  <c r="F812" i="1"/>
  <c r="G812" i="1"/>
  <c r="F825" i="1"/>
  <c r="G825" i="1"/>
  <c r="G728" i="1"/>
  <c r="F977" i="1"/>
  <c r="G4" i="1"/>
  <c r="F5" i="1"/>
  <c r="G8" i="1"/>
  <c r="F9" i="1"/>
  <c r="G12" i="1"/>
  <c r="F13" i="1"/>
  <c r="F17" i="1"/>
  <c r="G20" i="1"/>
  <c r="F21" i="1"/>
  <c r="G24" i="1"/>
  <c r="F25" i="1"/>
  <c r="G28" i="1"/>
  <c r="F29" i="1"/>
  <c r="G32" i="1"/>
  <c r="F33" i="1"/>
  <c r="G36" i="1"/>
  <c r="F37" i="1"/>
  <c r="G40" i="1"/>
  <c r="F41" i="1"/>
  <c r="G44" i="1"/>
  <c r="F45" i="1"/>
  <c r="G48" i="1"/>
  <c r="F49" i="1"/>
  <c r="G52" i="1"/>
  <c r="F53" i="1"/>
  <c r="G56" i="1"/>
  <c r="F57" i="1"/>
  <c r="G60" i="1"/>
  <c r="F61" i="1"/>
  <c r="G64" i="1"/>
  <c r="F65" i="1"/>
  <c r="G68" i="1"/>
  <c r="F69" i="1"/>
  <c r="G77" i="1"/>
  <c r="F77" i="1"/>
  <c r="F88" i="1"/>
  <c r="G88" i="1"/>
  <c r="G93" i="1"/>
  <c r="F93" i="1"/>
  <c r="F104" i="1"/>
  <c r="G104" i="1"/>
  <c r="G109" i="1"/>
  <c r="F109" i="1"/>
  <c r="F120" i="1"/>
  <c r="G120" i="1"/>
  <c r="G125" i="1"/>
  <c r="F125" i="1"/>
  <c r="F76" i="1"/>
  <c r="G76" i="1"/>
  <c r="G81" i="1"/>
  <c r="F81" i="1"/>
  <c r="F87" i="1"/>
  <c r="F92" i="1"/>
  <c r="G92" i="1"/>
  <c r="G97" i="1"/>
  <c r="F97" i="1"/>
  <c r="F103" i="1"/>
  <c r="F108" i="1"/>
  <c r="G108" i="1"/>
  <c r="G113" i="1"/>
  <c r="F113" i="1"/>
  <c r="F119" i="1"/>
  <c r="F124" i="1"/>
  <c r="G124" i="1"/>
  <c r="F130" i="1"/>
  <c r="F135" i="1"/>
  <c r="F139" i="1"/>
  <c r="G155" i="1"/>
  <c r="F155" i="1"/>
  <c r="F174" i="1"/>
  <c r="F180" i="1"/>
  <c r="G16" i="1"/>
  <c r="F80" i="1"/>
  <c r="G80" i="1"/>
  <c r="G85" i="1"/>
  <c r="F85" i="1"/>
  <c r="F96" i="1"/>
  <c r="G96" i="1"/>
  <c r="G101" i="1"/>
  <c r="F101" i="1"/>
  <c r="F112" i="1"/>
  <c r="G112" i="1"/>
  <c r="G117" i="1"/>
  <c r="F117" i="1"/>
  <c r="F172" i="1"/>
  <c r="G175" i="1"/>
  <c r="F176" i="1"/>
  <c r="G177" i="1"/>
  <c r="F178" i="1"/>
  <c r="G73" i="1"/>
  <c r="F73" i="1"/>
  <c r="F84" i="1"/>
  <c r="G84" i="1"/>
  <c r="G89" i="1"/>
  <c r="F89" i="1"/>
  <c r="F100" i="1"/>
  <c r="G100" i="1"/>
  <c r="G105" i="1"/>
  <c r="F105" i="1"/>
  <c r="F116" i="1"/>
  <c r="G116" i="1"/>
  <c r="G121" i="1"/>
  <c r="F121" i="1"/>
  <c r="G269" i="1"/>
  <c r="G274" i="1"/>
  <c r="G285" i="1"/>
  <c r="G290" i="1"/>
  <c r="G301" i="1"/>
  <c r="G306" i="1"/>
  <c r="G317" i="1"/>
  <c r="G322" i="1"/>
  <c r="F337" i="1"/>
  <c r="G345" i="1"/>
  <c r="G346" i="1"/>
  <c r="F347" i="1"/>
  <c r="G348" i="1"/>
  <c r="G354" i="1"/>
  <c r="G358" i="1"/>
  <c r="F359" i="1"/>
  <c r="G361" i="1"/>
  <c r="G365" i="1"/>
  <c r="G369" i="1"/>
  <c r="G373" i="1"/>
  <c r="F389" i="1"/>
  <c r="G414" i="1"/>
  <c r="G418" i="1"/>
  <c r="G422" i="1"/>
  <c r="F423" i="1"/>
  <c r="G425" i="1"/>
  <c r="F426" i="1"/>
  <c r="F433" i="1"/>
  <c r="G434" i="1"/>
  <c r="G473" i="1"/>
  <c r="G491" i="1"/>
  <c r="F491" i="1"/>
  <c r="G518" i="1"/>
  <c r="G539" i="1"/>
  <c r="F539" i="1"/>
  <c r="G514" i="1"/>
  <c r="G546" i="1"/>
  <c r="F546" i="1"/>
  <c r="G561" i="1"/>
  <c r="F561" i="1"/>
  <c r="G459" i="1"/>
  <c r="F459" i="1"/>
  <c r="G507" i="1"/>
  <c r="F507" i="1"/>
  <c r="G523" i="1"/>
  <c r="F523" i="1"/>
  <c r="G273" i="1"/>
  <c r="G289" i="1"/>
  <c r="G305" i="1"/>
  <c r="G321" i="1"/>
  <c r="F395" i="1"/>
  <c r="G398" i="1"/>
  <c r="F405" i="1"/>
  <c r="G406" i="1"/>
  <c r="F411" i="1"/>
  <c r="G427" i="1"/>
  <c r="F427" i="1"/>
  <c r="F455" i="1"/>
  <c r="G542" i="1"/>
  <c r="F542" i="1"/>
  <c r="G550" i="1"/>
  <c r="F550" i="1"/>
  <c r="G566" i="1"/>
  <c r="F566" i="1"/>
  <c r="G577" i="1"/>
  <c r="F577" i="1"/>
  <c r="F555" i="1"/>
  <c r="F558" i="1"/>
  <c r="F574" i="1"/>
  <c r="F590" i="1"/>
  <c r="F606" i="1"/>
  <c r="F622" i="1"/>
  <c r="F638" i="1"/>
  <c r="F654" i="1"/>
  <c r="F664" i="1"/>
  <c r="F674" i="1"/>
  <c r="G675" i="1"/>
  <c r="F676" i="1"/>
  <c r="G677" i="1"/>
  <c r="F696" i="1"/>
  <c r="F706" i="1"/>
  <c r="G707" i="1"/>
  <c r="F708" i="1"/>
  <c r="G709" i="1"/>
  <c r="G716" i="1"/>
  <c r="G748" i="1"/>
  <c r="F749" i="1"/>
  <c r="G761" i="1"/>
  <c r="F761" i="1"/>
  <c r="F792" i="1"/>
  <c r="G792" i="1"/>
  <c r="G841" i="1"/>
  <c r="F841" i="1"/>
  <c r="G847" i="1"/>
  <c r="F847" i="1"/>
  <c r="G851" i="1"/>
  <c r="F851" i="1"/>
  <c r="G859" i="1"/>
  <c r="F859" i="1"/>
  <c r="G867" i="1"/>
  <c r="F867" i="1"/>
  <c r="G875" i="1"/>
  <c r="F875" i="1"/>
  <c r="G883" i="1"/>
  <c r="F883" i="1"/>
  <c r="G891" i="1"/>
  <c r="F891" i="1"/>
  <c r="G899" i="1"/>
  <c r="F899" i="1"/>
  <c r="G907" i="1"/>
  <c r="F907" i="1"/>
  <c r="G915" i="1"/>
  <c r="F915" i="1"/>
  <c r="G923" i="1"/>
  <c r="F923" i="1"/>
  <c r="G931" i="1"/>
  <c r="F931" i="1"/>
  <c r="G939" i="1"/>
  <c r="F939" i="1"/>
  <c r="G947" i="1"/>
  <c r="F947" i="1"/>
  <c r="G955" i="1"/>
  <c r="F955" i="1"/>
  <c r="G963" i="1"/>
  <c r="F963" i="1"/>
  <c r="G971" i="1"/>
  <c r="F971" i="1"/>
  <c r="G979" i="1"/>
  <c r="F979" i="1"/>
  <c r="F724" i="1"/>
  <c r="G724" i="1"/>
  <c r="F760" i="1"/>
  <c r="G760" i="1"/>
  <c r="G777" i="1"/>
  <c r="F777" i="1"/>
  <c r="G809" i="1"/>
  <c r="F809" i="1"/>
  <c r="F846" i="1"/>
  <c r="G846" i="1"/>
  <c r="F858" i="1"/>
  <c r="G858" i="1"/>
  <c r="F866" i="1"/>
  <c r="G866" i="1"/>
  <c r="F874" i="1"/>
  <c r="G874" i="1"/>
  <c r="F882" i="1"/>
  <c r="G882" i="1"/>
  <c r="F890" i="1"/>
  <c r="G890" i="1"/>
  <c r="F898" i="1"/>
  <c r="G898" i="1"/>
  <c r="F906" i="1"/>
  <c r="G906" i="1"/>
  <c r="F914" i="1"/>
  <c r="G914" i="1"/>
  <c r="F922" i="1"/>
  <c r="G922" i="1"/>
  <c r="F930" i="1"/>
  <c r="G930" i="1"/>
  <c r="F938" i="1"/>
  <c r="G938" i="1"/>
  <c r="F946" i="1"/>
  <c r="G946" i="1"/>
  <c r="F954" i="1"/>
  <c r="G954" i="1"/>
  <c r="F962" i="1"/>
  <c r="G962" i="1"/>
  <c r="F970" i="1"/>
  <c r="G970" i="1"/>
  <c r="F978" i="1"/>
  <c r="G978" i="1"/>
  <c r="F582" i="1"/>
  <c r="F593" i="1"/>
  <c r="F598" i="1"/>
  <c r="F609" i="1"/>
  <c r="F614" i="1"/>
  <c r="F625" i="1"/>
  <c r="F630" i="1"/>
  <c r="F641" i="1"/>
  <c r="F646" i="1"/>
  <c r="F658" i="1"/>
  <c r="G659" i="1"/>
  <c r="F660" i="1"/>
  <c r="G661" i="1"/>
  <c r="F680" i="1"/>
  <c r="F690" i="1"/>
  <c r="G691" i="1"/>
  <c r="F692" i="1"/>
  <c r="G693" i="1"/>
  <c r="G712" i="1"/>
  <c r="F713" i="1"/>
  <c r="F740" i="1"/>
  <c r="G740" i="1"/>
  <c r="G741" i="1"/>
  <c r="G745" i="1"/>
  <c r="F745" i="1"/>
  <c r="G764" i="1"/>
  <c r="F765" i="1"/>
  <c r="F776" i="1"/>
  <c r="G776" i="1"/>
  <c r="F808" i="1"/>
  <c r="G808" i="1"/>
  <c r="G843" i="1"/>
  <c r="F843" i="1"/>
  <c r="G849" i="1"/>
  <c r="F849" i="1"/>
  <c r="G855" i="1"/>
  <c r="F855" i="1"/>
  <c r="G863" i="1"/>
  <c r="F863" i="1"/>
  <c r="G871" i="1"/>
  <c r="F871" i="1"/>
  <c r="G879" i="1"/>
  <c r="F879" i="1"/>
  <c r="G887" i="1"/>
  <c r="F887" i="1"/>
  <c r="G895" i="1"/>
  <c r="F895" i="1"/>
  <c r="G903" i="1"/>
  <c r="F903" i="1"/>
  <c r="G911" i="1"/>
  <c r="F911" i="1"/>
  <c r="G919" i="1"/>
  <c r="F919" i="1"/>
  <c r="G927" i="1"/>
  <c r="F927" i="1"/>
  <c r="G935" i="1"/>
  <c r="F935" i="1"/>
  <c r="G943" i="1"/>
  <c r="F943" i="1"/>
  <c r="G951" i="1"/>
  <c r="F951" i="1"/>
  <c r="G959" i="1"/>
  <c r="F959" i="1"/>
  <c r="G967" i="1"/>
  <c r="F967" i="1"/>
  <c r="G975" i="1"/>
  <c r="F975" i="1"/>
  <c r="F744" i="1"/>
  <c r="G744" i="1"/>
  <c r="G793" i="1"/>
  <c r="F793" i="1"/>
  <c r="G826" i="1"/>
  <c r="F826" i="1"/>
  <c r="F848" i="1"/>
  <c r="G848" i="1"/>
  <c r="F854" i="1"/>
  <c r="G854" i="1"/>
  <c r="F862" i="1"/>
  <c r="G862" i="1"/>
  <c r="F870" i="1"/>
  <c r="G870" i="1"/>
  <c r="F878" i="1"/>
  <c r="G878" i="1"/>
  <c r="F886" i="1"/>
  <c r="G886" i="1"/>
  <c r="F894" i="1"/>
  <c r="G894" i="1"/>
  <c r="F902" i="1"/>
  <c r="G902" i="1"/>
  <c r="F910" i="1"/>
  <c r="G910" i="1"/>
  <c r="F918" i="1"/>
  <c r="G918" i="1"/>
  <c r="F926" i="1"/>
  <c r="G926" i="1"/>
  <c r="F934" i="1"/>
  <c r="G934" i="1"/>
  <c r="F942" i="1"/>
  <c r="G942" i="1"/>
  <c r="F950" i="1"/>
  <c r="G950" i="1"/>
  <c r="F958" i="1"/>
  <c r="G958" i="1"/>
  <c r="F966" i="1"/>
  <c r="G966" i="1"/>
  <c r="F974" i="1"/>
  <c r="G974" i="1"/>
  <c r="G982" i="1"/>
  <c r="F982" i="1"/>
  <c r="G756" i="1"/>
  <c r="G772" i="1"/>
  <c r="F773" i="1"/>
  <c r="G788" i="1"/>
  <c r="F789" i="1"/>
  <c r="G804" i="1"/>
  <c r="F805" i="1"/>
  <c r="F817" i="1"/>
  <c r="F821" i="1"/>
  <c r="F833" i="1"/>
  <c r="F837" i="1"/>
  <c r="F839" i="1"/>
  <c r="F983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2" i="1"/>
  <c r="G133" i="1"/>
  <c r="F140" i="1"/>
  <c r="G141" i="1"/>
  <c r="F148" i="1"/>
  <c r="G149" i="1"/>
  <c r="F156" i="1"/>
  <c r="G157" i="1"/>
  <c r="G171" i="1"/>
  <c r="G173" i="1"/>
  <c r="F128" i="1"/>
  <c r="G129" i="1"/>
  <c r="F136" i="1"/>
  <c r="G137" i="1"/>
  <c r="F144" i="1"/>
  <c r="G145" i="1"/>
  <c r="F152" i="1"/>
  <c r="G153" i="1"/>
  <c r="G163" i="1"/>
  <c r="G165" i="1"/>
  <c r="G179" i="1"/>
  <c r="G181" i="1"/>
  <c r="G183" i="1"/>
  <c r="F183" i="1"/>
  <c r="G187" i="1"/>
  <c r="F187" i="1"/>
  <c r="G191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4" i="1"/>
  <c r="F342" i="1"/>
  <c r="F350" i="1"/>
  <c r="G352" i="1"/>
  <c r="F352" i="1"/>
  <c r="F363" i="1"/>
  <c r="G368" i="1"/>
  <c r="F368" i="1"/>
  <c r="F379" i="1"/>
  <c r="G384" i="1"/>
  <c r="F384" i="1"/>
  <c r="G400" i="1"/>
  <c r="F400" i="1"/>
  <c r="G416" i="1"/>
  <c r="F416" i="1"/>
  <c r="G432" i="1"/>
  <c r="F432" i="1"/>
  <c r="G448" i="1"/>
  <c r="F448" i="1"/>
  <c r="G464" i="1"/>
  <c r="F464" i="1"/>
  <c r="G480" i="1"/>
  <c r="F480" i="1"/>
  <c r="G496" i="1"/>
  <c r="F496" i="1"/>
  <c r="G512" i="1"/>
  <c r="F512" i="1"/>
  <c r="G528" i="1"/>
  <c r="F528" i="1"/>
  <c r="G544" i="1"/>
  <c r="F54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G328" i="1"/>
  <c r="F335" i="1"/>
  <c r="G336" i="1"/>
  <c r="F343" i="1"/>
  <c r="G344" i="1"/>
  <c r="F351" i="1"/>
  <c r="G356" i="1"/>
  <c r="F356" i="1"/>
  <c r="F367" i="1"/>
  <c r="G372" i="1"/>
  <c r="F372" i="1"/>
  <c r="F383" i="1"/>
  <c r="G388" i="1"/>
  <c r="F388" i="1"/>
  <c r="F399" i="1"/>
  <c r="G404" i="1"/>
  <c r="F404" i="1"/>
  <c r="F415" i="1"/>
  <c r="G420" i="1"/>
  <c r="F420" i="1"/>
  <c r="F431" i="1"/>
  <c r="G436" i="1"/>
  <c r="F436" i="1"/>
  <c r="F447" i="1"/>
  <c r="G452" i="1"/>
  <c r="F452" i="1"/>
  <c r="F463" i="1"/>
  <c r="G468" i="1"/>
  <c r="F468" i="1"/>
  <c r="F479" i="1"/>
  <c r="G484" i="1"/>
  <c r="F484" i="1"/>
  <c r="F495" i="1"/>
  <c r="G500" i="1"/>
  <c r="F500" i="1"/>
  <c r="F511" i="1"/>
  <c r="G516" i="1"/>
  <c r="F516" i="1"/>
  <c r="F527" i="1"/>
  <c r="G532" i="1"/>
  <c r="F532" i="1"/>
  <c r="F543" i="1"/>
  <c r="G548" i="1"/>
  <c r="F548" i="1"/>
  <c r="F559" i="1"/>
  <c r="G563" i="1"/>
  <c r="F563" i="1"/>
  <c r="G567" i="1"/>
  <c r="F567" i="1"/>
  <c r="G571" i="1"/>
  <c r="F571" i="1"/>
  <c r="G575" i="1"/>
  <c r="F575" i="1"/>
  <c r="G579" i="1"/>
  <c r="F579" i="1"/>
  <c r="G583" i="1"/>
  <c r="F583" i="1"/>
  <c r="G587" i="1"/>
  <c r="F587" i="1"/>
  <c r="G591" i="1"/>
  <c r="F591" i="1"/>
  <c r="G595" i="1"/>
  <c r="F595" i="1"/>
  <c r="G599" i="1"/>
  <c r="F599" i="1"/>
  <c r="G603" i="1"/>
  <c r="F603" i="1"/>
  <c r="G607" i="1"/>
  <c r="F607" i="1"/>
  <c r="G611" i="1"/>
  <c r="F611" i="1"/>
  <c r="G615" i="1"/>
  <c r="F615" i="1"/>
  <c r="G619" i="1"/>
  <c r="F619" i="1"/>
  <c r="G623" i="1"/>
  <c r="F623" i="1"/>
  <c r="G627" i="1"/>
  <c r="F627" i="1"/>
  <c r="G631" i="1"/>
  <c r="F631" i="1"/>
  <c r="G635" i="1"/>
  <c r="F635" i="1"/>
  <c r="F355" i="1"/>
  <c r="G360" i="1"/>
  <c r="F360" i="1"/>
  <c r="F371" i="1"/>
  <c r="G376" i="1"/>
  <c r="F376" i="1"/>
  <c r="F387" i="1"/>
  <c r="G392" i="1"/>
  <c r="F392" i="1"/>
  <c r="F403" i="1"/>
  <c r="G408" i="1"/>
  <c r="F408" i="1"/>
  <c r="F419" i="1"/>
  <c r="G424" i="1"/>
  <c r="F424" i="1"/>
  <c r="F435" i="1"/>
  <c r="G440" i="1"/>
  <c r="F440" i="1"/>
  <c r="F451" i="1"/>
  <c r="G456" i="1"/>
  <c r="F456" i="1"/>
  <c r="F467" i="1"/>
  <c r="G472" i="1"/>
  <c r="F472" i="1"/>
  <c r="F483" i="1"/>
  <c r="G488" i="1"/>
  <c r="F488" i="1"/>
  <c r="F499" i="1"/>
  <c r="G504" i="1"/>
  <c r="F504" i="1"/>
  <c r="F515" i="1"/>
  <c r="G520" i="1"/>
  <c r="F520" i="1"/>
  <c r="F531" i="1"/>
  <c r="G536" i="1"/>
  <c r="F536" i="1"/>
  <c r="F547" i="1"/>
  <c r="G552" i="1"/>
  <c r="F552" i="1"/>
  <c r="G364" i="1"/>
  <c r="F364" i="1"/>
  <c r="G380" i="1"/>
  <c r="F380" i="1"/>
  <c r="G396" i="1"/>
  <c r="F396" i="1"/>
  <c r="G412" i="1"/>
  <c r="F412" i="1"/>
  <c r="G428" i="1"/>
  <c r="F428" i="1"/>
  <c r="G444" i="1"/>
  <c r="F444" i="1"/>
  <c r="G460" i="1"/>
  <c r="F460" i="1"/>
  <c r="G476" i="1"/>
  <c r="F476" i="1"/>
  <c r="G492" i="1"/>
  <c r="F492" i="1"/>
  <c r="G508" i="1"/>
  <c r="F508" i="1"/>
  <c r="G524" i="1"/>
  <c r="F524" i="1"/>
  <c r="G540" i="1"/>
  <c r="F540" i="1"/>
  <c r="G556" i="1"/>
  <c r="F556" i="1"/>
  <c r="G711" i="1"/>
  <c r="F711" i="1"/>
  <c r="G715" i="1"/>
  <c r="F715" i="1"/>
  <c r="G719" i="1"/>
  <c r="F719" i="1"/>
  <c r="G723" i="1"/>
  <c r="F723" i="1"/>
  <c r="G727" i="1"/>
  <c r="F727" i="1"/>
  <c r="G731" i="1"/>
  <c r="F731" i="1"/>
  <c r="G735" i="1"/>
  <c r="F735" i="1"/>
  <c r="G739" i="1"/>
  <c r="F739" i="1"/>
  <c r="G743" i="1"/>
  <c r="F743" i="1"/>
  <c r="G747" i="1"/>
  <c r="F747" i="1"/>
  <c r="G751" i="1"/>
  <c r="F751" i="1"/>
  <c r="G755" i="1"/>
  <c r="F755" i="1"/>
  <c r="G759" i="1"/>
  <c r="F759" i="1"/>
  <c r="G763" i="1"/>
  <c r="F763" i="1"/>
  <c r="G767" i="1"/>
  <c r="F767" i="1"/>
  <c r="G771" i="1"/>
  <c r="F771" i="1"/>
  <c r="G775" i="1"/>
  <c r="F775" i="1"/>
  <c r="G779" i="1"/>
  <c r="F779" i="1"/>
  <c r="G783" i="1"/>
  <c r="F783" i="1"/>
  <c r="G787" i="1"/>
  <c r="F787" i="1"/>
  <c r="G791" i="1"/>
  <c r="F791" i="1"/>
  <c r="G795" i="1"/>
  <c r="F795" i="1"/>
  <c r="G799" i="1"/>
  <c r="F799" i="1"/>
  <c r="G803" i="1"/>
  <c r="F803" i="1"/>
  <c r="G807" i="1"/>
  <c r="F807" i="1"/>
  <c r="G811" i="1"/>
  <c r="F811" i="1"/>
  <c r="G815" i="1"/>
  <c r="F815" i="1"/>
  <c r="F840" i="1"/>
  <c r="G840" i="1"/>
  <c r="G852" i="1"/>
  <c r="F852" i="1"/>
  <c r="G856" i="1"/>
  <c r="F856" i="1"/>
  <c r="G860" i="1"/>
  <c r="F860" i="1"/>
  <c r="G864" i="1"/>
  <c r="F864" i="1"/>
  <c r="G868" i="1"/>
  <c r="F868" i="1"/>
  <c r="G872" i="1"/>
  <c r="F872" i="1"/>
  <c r="G876" i="1"/>
  <c r="F876" i="1"/>
  <c r="G880" i="1"/>
  <c r="F880" i="1"/>
  <c r="G884" i="1"/>
  <c r="F884" i="1"/>
  <c r="G888" i="1"/>
  <c r="F888" i="1"/>
  <c r="G892" i="1"/>
  <c r="F892" i="1"/>
  <c r="G896" i="1"/>
  <c r="F896" i="1"/>
  <c r="G900" i="1"/>
  <c r="F900" i="1"/>
  <c r="G904" i="1"/>
  <c r="F904" i="1"/>
  <c r="G908" i="1"/>
  <c r="F908" i="1"/>
  <c r="G912" i="1"/>
  <c r="F912" i="1"/>
  <c r="G916" i="1"/>
  <c r="F916" i="1"/>
  <c r="G920" i="1"/>
  <c r="F920" i="1"/>
  <c r="G924" i="1"/>
  <c r="F924" i="1"/>
  <c r="G928" i="1"/>
  <c r="F928" i="1"/>
  <c r="G932" i="1"/>
  <c r="F932" i="1"/>
  <c r="G936" i="1"/>
  <c r="F936" i="1"/>
  <c r="G940" i="1"/>
  <c r="F940" i="1"/>
  <c r="G944" i="1"/>
  <c r="F944" i="1"/>
  <c r="G948" i="1"/>
  <c r="F948" i="1"/>
  <c r="G952" i="1"/>
  <c r="F952" i="1"/>
  <c r="G956" i="1"/>
  <c r="F956" i="1"/>
  <c r="G960" i="1"/>
  <c r="F960" i="1"/>
  <c r="G964" i="1"/>
  <c r="F964" i="1"/>
  <c r="G968" i="1"/>
  <c r="F968" i="1"/>
  <c r="G972" i="1"/>
  <c r="F972" i="1"/>
  <c r="G976" i="1"/>
  <c r="F976" i="1"/>
  <c r="G980" i="1"/>
  <c r="F980" i="1"/>
  <c r="F639" i="1"/>
  <c r="F643" i="1"/>
  <c r="F647" i="1"/>
  <c r="F651" i="1"/>
  <c r="G655" i="1"/>
  <c r="F662" i="1"/>
  <c r="G663" i="1"/>
  <c r="F670" i="1"/>
  <c r="G671" i="1"/>
  <c r="F678" i="1"/>
  <c r="G679" i="1"/>
  <c r="F686" i="1"/>
  <c r="G687" i="1"/>
  <c r="F694" i="1"/>
  <c r="G695" i="1"/>
  <c r="F702" i="1"/>
  <c r="G703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9" i="1"/>
  <c r="G820" i="1"/>
  <c r="G822" i="1"/>
  <c r="F822" i="1"/>
  <c r="F827" i="1"/>
  <c r="G828" i="1"/>
  <c r="G830" i="1"/>
  <c r="F830" i="1"/>
  <c r="F835" i="1"/>
  <c r="G836" i="1"/>
  <c r="F838" i="1"/>
  <c r="G838" i="1"/>
  <c r="G850" i="1"/>
  <c r="G984" i="1"/>
  <c r="F984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7" i="1"/>
  <c r="F665" i="1"/>
  <c r="F673" i="1"/>
  <c r="F681" i="1"/>
  <c r="F689" i="1"/>
  <c r="F697" i="1"/>
  <c r="F705" i="1"/>
  <c r="G816" i="1"/>
  <c r="F823" i="1"/>
  <c r="G824" i="1"/>
  <c r="F831" i="1"/>
  <c r="G832" i="1"/>
  <c r="G842" i="1"/>
  <c r="G844" i="1"/>
</calcChain>
</file>

<file path=xl/sharedStrings.xml><?xml version="1.0" encoding="utf-8"?>
<sst xmlns="http://schemas.openxmlformats.org/spreadsheetml/2006/main" count="9849" uniqueCount="2191">
  <si>
    <t>Customer's Name</t>
  </si>
  <si>
    <t>Gender</t>
  </si>
  <si>
    <t>Past 3 Years Bike Related Purchases</t>
  </si>
  <si>
    <t>DOB</t>
  </si>
  <si>
    <t>Age</t>
  </si>
  <si>
    <t>Age Group</t>
  </si>
  <si>
    <t>Age Category</t>
  </si>
  <si>
    <t>Job Title</t>
  </si>
  <si>
    <t>Job Industry Category</t>
  </si>
  <si>
    <t>Wealth Segment</t>
  </si>
  <si>
    <t>Deceased Indicator</t>
  </si>
  <si>
    <t>Car Owners</t>
  </si>
  <si>
    <t>Tenure</t>
  </si>
  <si>
    <t>Tenure Range (Months)</t>
  </si>
  <si>
    <t>Tenure Bucket</t>
  </si>
  <si>
    <t>Address</t>
  </si>
  <si>
    <t>Postcode</t>
  </si>
  <si>
    <t>State</t>
  </si>
  <si>
    <t>Country</t>
  </si>
  <si>
    <t>Marinna Kauschke</t>
  </si>
  <si>
    <t>Female</t>
  </si>
  <si>
    <t>Sales Associate</t>
  </si>
  <si>
    <t>Financial Services</t>
  </si>
  <si>
    <t>Affluent Customer</t>
  </si>
  <si>
    <t>N</t>
  </si>
  <si>
    <t>Yes</t>
  </si>
  <si>
    <t>9 Forster Circle</t>
  </si>
  <si>
    <t>Victoria</t>
  </si>
  <si>
    <t>Australia</t>
  </si>
  <si>
    <t>Olia O' Mullan</t>
  </si>
  <si>
    <t>Account Executive</t>
  </si>
  <si>
    <t>Health</t>
  </si>
  <si>
    <t>Mass Customer</t>
  </si>
  <si>
    <t>No</t>
  </si>
  <si>
    <t>6315 Mendota Parkway</t>
  </si>
  <si>
    <t>New South Wales</t>
  </si>
  <si>
    <t>Brigitte Whellams</t>
  </si>
  <si>
    <t>Payment Adjustment Coordinator</t>
  </si>
  <si>
    <t>Not Specified</t>
  </si>
  <si>
    <t>77785 Veith Lane</t>
  </si>
  <si>
    <t>Ivy Farr</t>
  </si>
  <si>
    <t>Office Assistant IV</t>
  </si>
  <si>
    <t>IT</t>
  </si>
  <si>
    <t>High Net Worth</t>
  </si>
  <si>
    <t>08470 Kingsford Lane</t>
  </si>
  <si>
    <t>Beverlee Ungerechts</t>
  </si>
  <si>
    <t>Civil Engineer</t>
  </si>
  <si>
    <t>Manufacturing</t>
  </si>
  <si>
    <t>602 Toban Center</t>
  </si>
  <si>
    <t>Queensland</t>
  </si>
  <si>
    <t>Skipp Swales</t>
  </si>
  <si>
    <t>Male</t>
  </si>
  <si>
    <t>Community Outreach Specialist</t>
  </si>
  <si>
    <t>Entertainment</t>
  </si>
  <si>
    <t>76 Green Ridge Drive</t>
  </si>
  <si>
    <t>Leighton Firbanks</t>
  </si>
  <si>
    <t>Teacher</t>
  </si>
  <si>
    <t>Retail</t>
  </si>
  <si>
    <t>7234 Sycamore Pass</t>
  </si>
  <si>
    <t>Claudetta Ricciardiello</t>
  </si>
  <si>
    <t>Internal Auditor</t>
  </si>
  <si>
    <t>31 Schurz Parkway</t>
  </si>
  <si>
    <t>Harland Messenger</t>
  </si>
  <si>
    <t>Software Test Engineer I</t>
  </si>
  <si>
    <t>27 Crownhardt Center</t>
  </si>
  <si>
    <t>Babara Sissel</t>
  </si>
  <si>
    <t>5 Ohio Road</t>
  </si>
  <si>
    <t xml:space="preserve">Cariotta </t>
  </si>
  <si>
    <t>Assistant Media Planner</t>
  </si>
  <si>
    <t>2336 Continental Point</t>
  </si>
  <si>
    <t>Ardelis Forrester</t>
  </si>
  <si>
    <t>Senior Cost Accountant</t>
  </si>
  <si>
    <t>5 Colorado Crossing</t>
  </si>
  <si>
    <t>Fredia Favelle</t>
  </si>
  <si>
    <t>4 Arapahoe Terrace</t>
  </si>
  <si>
    <t>Rodolphe Glenton</t>
  </si>
  <si>
    <t>Programmer Analyst II</t>
  </si>
  <si>
    <t>4787 Golf Terrace</t>
  </si>
  <si>
    <t>Lillis Eshmade</t>
  </si>
  <si>
    <t>Structural Analysis Engineer</t>
  </si>
  <si>
    <t>46057 Harbort Hill</t>
  </si>
  <si>
    <t>Link Gorini</t>
  </si>
  <si>
    <t>9495 Jenna Way</t>
  </si>
  <si>
    <t>Mandie MacAdie</t>
  </si>
  <si>
    <t>Chief Design Engineer</t>
  </si>
  <si>
    <t>Telecommunications</t>
  </si>
  <si>
    <t>1009 Roxbury Point</t>
  </si>
  <si>
    <t>Martino Scoles</t>
  </si>
  <si>
    <t>Senior Financial Analyst</t>
  </si>
  <si>
    <t>47 Scofield Junction</t>
  </si>
  <si>
    <t>Elvira Darthe</t>
  </si>
  <si>
    <t>Accounting Assistant I</t>
  </si>
  <si>
    <t>89 Green Ridge Point</t>
  </si>
  <si>
    <t>Mikol Eck</t>
  </si>
  <si>
    <t>VP Marketing</t>
  </si>
  <si>
    <t>15621 Twin Pines Crossing</t>
  </si>
  <si>
    <t>Kissiah Foat</t>
  </si>
  <si>
    <t>Graphic Designer</t>
  </si>
  <si>
    <t>1690 Forster Place</t>
  </si>
  <si>
    <t>Gardie Crellim</t>
  </si>
  <si>
    <t>Biostatistician IV</t>
  </si>
  <si>
    <t>564 Forest Dale Avenue</t>
  </si>
  <si>
    <t>Raye Roo</t>
  </si>
  <si>
    <t>Database Administrator I</t>
  </si>
  <si>
    <t>1199 Express Plaza</t>
  </si>
  <si>
    <t>Adriane Richardson</t>
  </si>
  <si>
    <t>Data Coordiator</t>
  </si>
  <si>
    <t>4 Randy Street</t>
  </si>
  <si>
    <t>Winnifred Beswetherick</t>
  </si>
  <si>
    <t>Actuary</t>
  </si>
  <si>
    <t>61 4th Street</t>
  </si>
  <si>
    <t>Egon Ortells</t>
  </si>
  <si>
    <t>Structural Engineer</t>
  </si>
  <si>
    <t>3 Sundown Hill</t>
  </si>
  <si>
    <t>Madella Marquiss</t>
  </si>
  <si>
    <t>0 Larry Park</t>
  </si>
  <si>
    <t>Tessa Friese</t>
  </si>
  <si>
    <t>Health Coach II</t>
  </si>
  <si>
    <t>98158 Alpine Point</t>
  </si>
  <si>
    <t>Paxon Roomes</t>
  </si>
  <si>
    <t>Information Systems Manager</t>
  </si>
  <si>
    <t>3 Express Lane</t>
  </si>
  <si>
    <t>Katleen Arnoult</t>
  </si>
  <si>
    <t>VP Product Management</t>
  </si>
  <si>
    <t>540 Farragut Avenue</t>
  </si>
  <si>
    <t>Nicol Swinford</t>
  </si>
  <si>
    <t>Property</t>
  </si>
  <si>
    <t>976 Roxbury Alley</t>
  </si>
  <si>
    <t>Morganica Bentke</t>
  </si>
  <si>
    <t>Marketing Assistant</t>
  </si>
  <si>
    <t>19453 Ramsey Point</t>
  </si>
  <si>
    <t>Maisie Maddox</t>
  </si>
  <si>
    <t>Assistant Manager</t>
  </si>
  <si>
    <t>8 Dennis Point</t>
  </si>
  <si>
    <t>Nicol Bertot</t>
  </si>
  <si>
    <t>Financial Advisor</t>
  </si>
  <si>
    <t>7 Elgar Hill</t>
  </si>
  <si>
    <t>Opal Cleare</t>
  </si>
  <si>
    <t>Database Administrator II</t>
  </si>
  <si>
    <t>247 Blue Bill Park Parkway</t>
  </si>
  <si>
    <t>Arman Yakubov</t>
  </si>
  <si>
    <t>VP Quality Control</t>
  </si>
  <si>
    <t>11121 Jackson Crossing</t>
  </si>
  <si>
    <t>Dolley Starmont</t>
  </si>
  <si>
    <t>Geologist IV</t>
  </si>
  <si>
    <t>4252 Dovetail Pass</t>
  </si>
  <si>
    <t>Wallace Newart</t>
  </si>
  <si>
    <t>29007 Dapin Street</t>
  </si>
  <si>
    <t>Tabbatha Averill</t>
  </si>
  <si>
    <t>Quality Control Specialist</t>
  </si>
  <si>
    <t>663 8th Parkway</t>
  </si>
  <si>
    <t>Dwayne Doel</t>
  </si>
  <si>
    <t>Cost Accountant</t>
  </si>
  <si>
    <t>5642 Debs Terrace</t>
  </si>
  <si>
    <t>Heinrick Shilstone</t>
  </si>
  <si>
    <t>998 Gale Park</t>
  </si>
  <si>
    <t>Patricia Everix</t>
  </si>
  <si>
    <t>Director of Sales</t>
  </si>
  <si>
    <t>91164 Washington Terrace</t>
  </si>
  <si>
    <t>Joane Caldes</t>
  </si>
  <si>
    <t>42 3rd Plaza</t>
  </si>
  <si>
    <t>Sherrie Godleman</t>
  </si>
  <si>
    <t>Associate Professor</t>
  </si>
  <si>
    <t>67 Shelley Crossing</t>
  </si>
  <si>
    <t>Zechariah McReidy</t>
  </si>
  <si>
    <t>Technical Writer</t>
  </si>
  <si>
    <t>797 Westend Street</t>
  </si>
  <si>
    <t>Giulia Hazart</t>
  </si>
  <si>
    <t>Help Desk Technician</t>
  </si>
  <si>
    <t>81 Donald Parkway</t>
  </si>
  <si>
    <t>Jethro Mertel</t>
  </si>
  <si>
    <t>Software Consultant</t>
  </si>
  <si>
    <t>Argiculture</t>
  </si>
  <si>
    <t>3460 Dapin Street</t>
  </si>
  <si>
    <t>Nobe McAughtry</t>
  </si>
  <si>
    <t>1 Orin Hill</t>
  </si>
  <si>
    <t>Darwin Bumpas</t>
  </si>
  <si>
    <t>Junior Executive</t>
  </si>
  <si>
    <t>6812 Gina Point</t>
  </si>
  <si>
    <t>Lanie Cobbold</t>
  </si>
  <si>
    <t>Senior Sales Associate</t>
  </si>
  <si>
    <t>936 Porter Lane</t>
  </si>
  <si>
    <t>Cami Eitter</t>
  </si>
  <si>
    <t>Professor</t>
  </si>
  <si>
    <t>1408 Hovde Circle</t>
  </si>
  <si>
    <t>Andy Deeming</t>
  </si>
  <si>
    <t>63386 Talisman Hill</t>
  </si>
  <si>
    <t>Kort Disley</t>
  </si>
  <si>
    <t>76 Donald Trail</t>
  </si>
  <si>
    <t>Carolann Raatz</t>
  </si>
  <si>
    <t>817 Bunker Hill Place</t>
  </si>
  <si>
    <t>Anthony Morison</t>
  </si>
  <si>
    <t>General Manager</t>
  </si>
  <si>
    <t>276 Derek Circle</t>
  </si>
  <si>
    <t>Zachariah Meininking</t>
  </si>
  <si>
    <t>24815 Lindbergh Avenue</t>
  </si>
  <si>
    <t>Andrea Pendle</t>
  </si>
  <si>
    <t>31281 Meadow Valley Way</t>
  </si>
  <si>
    <t>Letizia Poore</t>
  </si>
  <si>
    <t>Web Developer II</t>
  </si>
  <si>
    <t>95796 Mcbride Drive</t>
  </si>
  <si>
    <t>Alleen Eaken</t>
  </si>
  <si>
    <t>343 Lakewood Center</t>
  </si>
  <si>
    <t>Willard Booton</t>
  </si>
  <si>
    <t>05 Ronald Regan Alley</t>
  </si>
  <si>
    <t>Wyn Meach</t>
  </si>
  <si>
    <t>79 Armistice Junction</t>
  </si>
  <si>
    <t>Franklin Wohler</t>
  </si>
  <si>
    <t>Clinical Specialist</t>
  </si>
  <si>
    <t>6966 Delladonna Street</t>
  </si>
  <si>
    <t>Odilia Quick</t>
  </si>
  <si>
    <t>1550 Russell Way</t>
  </si>
  <si>
    <t>Kippar Brimilcome</t>
  </si>
  <si>
    <t>082 Welch Lane</t>
  </si>
  <si>
    <t>Beverly Domnick</t>
  </si>
  <si>
    <t>8 Burning Wood Junction</t>
  </si>
  <si>
    <t>Launce Gale</t>
  </si>
  <si>
    <t>4 Fordem Avenue</t>
  </si>
  <si>
    <t>Devonne Alderwick</t>
  </si>
  <si>
    <t>Research Associate</t>
  </si>
  <si>
    <t>534 Lien Lane</t>
  </si>
  <si>
    <t xml:space="preserve">Ginger </t>
  </si>
  <si>
    <t>Human Resources Manager</t>
  </si>
  <si>
    <t>160 Fremont Point</t>
  </si>
  <si>
    <t>Tina Dunstan</t>
  </si>
  <si>
    <t>Account Representative IV</t>
  </si>
  <si>
    <t>98555 Victoria Hill</t>
  </si>
  <si>
    <t>Mariquilla Springthorpe</t>
  </si>
  <si>
    <t>811 Melrose Park</t>
  </si>
  <si>
    <t>Esther McOnie</t>
  </si>
  <si>
    <t>Legal Assistant</t>
  </si>
  <si>
    <t>844 Forster Place</t>
  </si>
  <si>
    <t>Dyann Olechnowicz</t>
  </si>
  <si>
    <t>Nuclear Power Engineer</t>
  </si>
  <si>
    <t>0474 Bowman Hill</t>
  </si>
  <si>
    <t>Augie Swallwell</t>
  </si>
  <si>
    <t>7 Golden Leaf Avenue</t>
  </si>
  <si>
    <t>Tamar Windmill</t>
  </si>
  <si>
    <t>Senior Editor</t>
  </si>
  <si>
    <t>4669 Troy Place</t>
  </si>
  <si>
    <t>Glory Chilcott</t>
  </si>
  <si>
    <t>4286 Rowland Circle</t>
  </si>
  <si>
    <t>Piper Issacov</t>
  </si>
  <si>
    <t>Human Resources Assistant III</t>
  </si>
  <si>
    <t>52201 Tony Avenue</t>
  </si>
  <si>
    <t>Jordan Clampe</t>
  </si>
  <si>
    <t>Staff Scientist</t>
  </si>
  <si>
    <t>276 Westend Road</t>
  </si>
  <si>
    <t>Bessy Saladin</t>
  </si>
  <si>
    <t>60073 Pankratz Pass</t>
  </si>
  <si>
    <t>Reynold Elman</t>
  </si>
  <si>
    <t>Marketing Manager</t>
  </si>
  <si>
    <t>966 Sunnyside Center</t>
  </si>
  <si>
    <t>Georgetta Lovett</t>
  </si>
  <si>
    <t>Editor</t>
  </si>
  <si>
    <t>1 Bluejay Place</t>
  </si>
  <si>
    <t>Wrennie Dwelly</t>
  </si>
  <si>
    <t>Operator</t>
  </si>
  <si>
    <t>179 Carey Terrace</t>
  </si>
  <si>
    <t>Jacklin Duchant</t>
  </si>
  <si>
    <t>9 Memorial Road</t>
  </si>
  <si>
    <t>Boothe Hayselden</t>
  </si>
  <si>
    <t>Computer Systems Analyst III</t>
  </si>
  <si>
    <t>33 Pond Point</t>
  </si>
  <si>
    <t>Kori Sparsholt</t>
  </si>
  <si>
    <t>Office Assistant II</t>
  </si>
  <si>
    <t>37 Rigney Park</t>
  </si>
  <si>
    <t>Austine Speedy</t>
  </si>
  <si>
    <t>Software Engineer II</t>
  </si>
  <si>
    <t>69 Sunfield Terrace</t>
  </si>
  <si>
    <t>Kellyann Adshad</t>
  </si>
  <si>
    <t>29 Tennyson Alley</t>
  </si>
  <si>
    <t>Rolland Esmead</t>
  </si>
  <si>
    <t>72008 7th Avenue</t>
  </si>
  <si>
    <t>Lisette Davers</t>
  </si>
  <si>
    <t>Developer III</t>
  </si>
  <si>
    <t>504 Stuart Pass</t>
  </si>
  <si>
    <t>Ottilie Wanless</t>
  </si>
  <si>
    <t>Environmental Specialist</t>
  </si>
  <si>
    <t>2 David Pass</t>
  </si>
  <si>
    <t>Otes Elegood</t>
  </si>
  <si>
    <t>Programmer III</t>
  </si>
  <si>
    <t>2632 Del Mar Point</t>
  </si>
  <si>
    <t>Alfonso Massel</t>
  </si>
  <si>
    <t>6065 Talisman Crossing</t>
  </si>
  <si>
    <t>Ludvig Andren</t>
  </si>
  <si>
    <t>Media Manager III</t>
  </si>
  <si>
    <t>578 Waywood Circle</t>
  </si>
  <si>
    <t>Davide Senten</t>
  </si>
  <si>
    <t>Accounting Assistant II</t>
  </si>
  <si>
    <t>23737 Bartillon Street</t>
  </si>
  <si>
    <t>Essie Withur</t>
  </si>
  <si>
    <t>539 Graceland Pass</t>
  </si>
  <si>
    <t>Giralda MacPeake</t>
  </si>
  <si>
    <t>Librarian</t>
  </si>
  <si>
    <t>6 Killdeer Way</t>
  </si>
  <si>
    <t>Heall Andrioli</t>
  </si>
  <si>
    <t>Environmental Tech</t>
  </si>
  <si>
    <t>370 Eastwood Road</t>
  </si>
  <si>
    <t>Cissiee Pollington</t>
  </si>
  <si>
    <t>69710 Northfield Center</t>
  </si>
  <si>
    <t>Jeno Strafford</t>
  </si>
  <si>
    <t>Tax Accountant</t>
  </si>
  <si>
    <t>891 Sachtjen Hill</t>
  </si>
  <si>
    <t>Shanon Rolfe</t>
  </si>
  <si>
    <t>Sales Representative</t>
  </si>
  <si>
    <t>10 Cottonwood Point</t>
  </si>
  <si>
    <t>Leticia Danovich</t>
  </si>
  <si>
    <t>Design Engineer</t>
  </si>
  <si>
    <t>2 Logan Avenue</t>
  </si>
  <si>
    <t>Jenelle Mc-Kerley</t>
  </si>
  <si>
    <t>9 Springview Terrace</t>
  </si>
  <si>
    <t>Kaine Smallcombe</t>
  </si>
  <si>
    <t>9 Mosinee Parkway</t>
  </si>
  <si>
    <t>Margette Gibard</t>
  </si>
  <si>
    <t>37068 Montana Street</t>
  </si>
  <si>
    <t>Estevan Eastment</t>
  </si>
  <si>
    <t>61926 Tomscot Hill</t>
  </si>
  <si>
    <t>Wilfrid Gertray</t>
  </si>
  <si>
    <t>38407 Sutteridge Circle</t>
  </si>
  <si>
    <t>Casandra Betteridge</t>
  </si>
  <si>
    <t>68 Bluestem Center</t>
  </si>
  <si>
    <t>Sindee Jasik</t>
  </si>
  <si>
    <t>Social Worker</t>
  </si>
  <si>
    <t>0689 Melby Park</t>
  </si>
  <si>
    <t xml:space="preserve">Kahaleel </t>
  </si>
  <si>
    <t>GIS Technical Architect</t>
  </si>
  <si>
    <t>12 Arapahoe Park</t>
  </si>
  <si>
    <t>Symon Mawne</t>
  </si>
  <si>
    <t>Human Resources Assistant IV</t>
  </si>
  <si>
    <t>37439 High Crossing Circle</t>
  </si>
  <si>
    <t>Vyky Pegg</t>
  </si>
  <si>
    <t>31854 Anniversary Terrace</t>
  </si>
  <si>
    <t>Celia Bryden</t>
  </si>
  <si>
    <t>Chemical Engineer</t>
  </si>
  <si>
    <t>2905 Towne Place</t>
  </si>
  <si>
    <t>Deborah Petrovsky</t>
  </si>
  <si>
    <t>036 Redwing Street</t>
  </si>
  <si>
    <t>Haskell Moxted</t>
  </si>
  <si>
    <t>2941 Talisman Alley</t>
  </si>
  <si>
    <t>Danny Bodle</t>
  </si>
  <si>
    <t>Statistician I</t>
  </si>
  <si>
    <t>68 Anthes Park</t>
  </si>
  <si>
    <t>Latrena Walklate</t>
  </si>
  <si>
    <t>Mechanical Systems Engineer</t>
  </si>
  <si>
    <t>87 Sheridan Junction</t>
  </si>
  <si>
    <t>Bobby Summersby</t>
  </si>
  <si>
    <t>1478 Oak Valley Park</t>
  </si>
  <si>
    <t>Alanna Lerway</t>
  </si>
  <si>
    <t>Dental Hygienist</t>
  </si>
  <si>
    <t>593 Alpine Drive</t>
  </si>
  <si>
    <t>Briana Trill</t>
  </si>
  <si>
    <t>Health Coach III</t>
  </si>
  <si>
    <t>0433 La Follette Road</t>
  </si>
  <si>
    <t>Darryl Hovee</t>
  </si>
  <si>
    <t>381 Emmet Terrace</t>
  </si>
  <si>
    <t>Elianora Poolton</t>
  </si>
  <si>
    <t>Programmer II</t>
  </si>
  <si>
    <t>5 Macpherson Drive</t>
  </si>
  <si>
    <t>Alexa Dillet</t>
  </si>
  <si>
    <t>Product Engineer</t>
  </si>
  <si>
    <t>84650 Novick Point</t>
  </si>
  <si>
    <t>Delinda Ech</t>
  </si>
  <si>
    <t>28 Golf View Terrace</t>
  </si>
  <si>
    <t>Adolpho Bellerby</t>
  </si>
  <si>
    <t>VP Sales</t>
  </si>
  <si>
    <t>2763 Buhler Circle</t>
  </si>
  <si>
    <t>Brynn Goodyear</t>
  </si>
  <si>
    <t>3 Sheridan Lane</t>
  </si>
  <si>
    <t xml:space="preserve">Glyn </t>
  </si>
  <si>
    <t>67 Bluejay Plaza</t>
  </si>
  <si>
    <t>Kylila Basezzi</t>
  </si>
  <si>
    <t>64 Armistice Point</t>
  </si>
  <si>
    <t>Rikki Chaffey</t>
  </si>
  <si>
    <t>9 Spohn Way</t>
  </si>
  <si>
    <t>Milty Brauninger</t>
  </si>
  <si>
    <t>54 6th Trail</t>
  </si>
  <si>
    <t>Kellen Pawelski</t>
  </si>
  <si>
    <t>125 Manufacturers Parkway</t>
  </si>
  <si>
    <t>Rourke Gillbard</t>
  </si>
  <si>
    <t>75 Cordelia Trail</t>
  </si>
  <si>
    <t>Vitia Axtens</t>
  </si>
  <si>
    <t>42681 Carey Alley</t>
  </si>
  <si>
    <t>Jo Roberts</t>
  </si>
  <si>
    <t>Paralegal</t>
  </si>
  <si>
    <t>20139 Lakewood Plaza</t>
  </si>
  <si>
    <t>Cheston Hritzko</t>
  </si>
  <si>
    <t>Software Engineer III</t>
  </si>
  <si>
    <t>3 Service Center</t>
  </si>
  <si>
    <t>Dillon Bannister</t>
  </si>
  <si>
    <t>43 Dayton Drive</t>
  </si>
  <si>
    <t>Marcelia Copins</t>
  </si>
  <si>
    <t>330 Melby Terrace</t>
  </si>
  <si>
    <t>Quillan Guinane</t>
  </si>
  <si>
    <t>803 Badeau Point</t>
  </si>
  <si>
    <t>Rollo Louedey</t>
  </si>
  <si>
    <t>7 Cascade Park</t>
  </si>
  <si>
    <t>Barth Weare</t>
  </si>
  <si>
    <t>784 Lotheville Court</t>
  </si>
  <si>
    <t>Colas Gabbitas</t>
  </si>
  <si>
    <t>3094 Elka Place</t>
  </si>
  <si>
    <t>Griffith Escot</t>
  </si>
  <si>
    <t>Accountant III</t>
  </si>
  <si>
    <t>94 Manitowish Court</t>
  </si>
  <si>
    <t>Neile Argent</t>
  </si>
  <si>
    <t>2548 Arrowood Pass</t>
  </si>
  <si>
    <t>Roberta Goodale</t>
  </si>
  <si>
    <t>013 David Junction</t>
  </si>
  <si>
    <t>Marcellina Baynton</t>
  </si>
  <si>
    <t>56 Comanche Terrace</t>
  </si>
  <si>
    <t>Karoly Burgoine</t>
  </si>
  <si>
    <t>18 Morning Circle</t>
  </si>
  <si>
    <t>Davidde Cockroft</t>
  </si>
  <si>
    <t>Geological Engineer</t>
  </si>
  <si>
    <t>8 Kim Avenue</t>
  </si>
  <si>
    <t>Taber Szymon</t>
  </si>
  <si>
    <t>984 Del Sol Junction</t>
  </si>
  <si>
    <t>Cecily Faircley</t>
  </si>
  <si>
    <t>Accountant IV</t>
  </si>
  <si>
    <t>8 Bluejay Road</t>
  </si>
  <si>
    <t>Sherwin Minocchi</t>
  </si>
  <si>
    <t>Project Manager</t>
  </si>
  <si>
    <t>1 Alpine Crossing</t>
  </si>
  <si>
    <t>Suzy Trounson</t>
  </si>
  <si>
    <t>0627 Golf Center</t>
  </si>
  <si>
    <t>Tiphanie Blackader</t>
  </si>
  <si>
    <t>Physical Therapy Assistant</t>
  </si>
  <si>
    <t>71 Stone Corner Avenue</t>
  </si>
  <si>
    <t>Lucky Klainman</t>
  </si>
  <si>
    <t>0796 Barnett Plaza</t>
  </si>
  <si>
    <t>Juliann Siemantel</t>
  </si>
  <si>
    <t>28 Parkside Park</t>
  </si>
  <si>
    <t>Ross Vidgen</t>
  </si>
  <si>
    <t>2874 Bay Hill</t>
  </si>
  <si>
    <t>Logan Colomb</t>
  </si>
  <si>
    <t>Recruiter</t>
  </si>
  <si>
    <t>266 Lakewood Terrace</t>
  </si>
  <si>
    <t>Zondra Ringham</t>
  </si>
  <si>
    <t>416 Lighthouse Bay Lane</t>
  </si>
  <si>
    <t>Queenie Learie</t>
  </si>
  <si>
    <t>7 Sauthoff Park</t>
  </si>
  <si>
    <t>Gilli Christophers</t>
  </si>
  <si>
    <t>Database Administrator IV</t>
  </si>
  <si>
    <t>53870 Jay Pass</t>
  </si>
  <si>
    <t>Fara Sarath</t>
  </si>
  <si>
    <t>540 Forest Run Plaza</t>
  </si>
  <si>
    <t>Ricki Padefield</t>
  </si>
  <si>
    <t>Automation Specialist III</t>
  </si>
  <si>
    <t>860 Barby Lane</t>
  </si>
  <si>
    <t>Corrine Baribal</t>
  </si>
  <si>
    <t>3 Mallory Circle</t>
  </si>
  <si>
    <t>Grannie Cracker</t>
  </si>
  <si>
    <t>87254 Hermina Pass</t>
  </si>
  <si>
    <t>Pietra Buckleigh</t>
  </si>
  <si>
    <t>Engineer III</t>
  </si>
  <si>
    <t>387 Dixon Alley</t>
  </si>
  <si>
    <t>Linette Boman</t>
  </si>
  <si>
    <t>7 Michigan Hill</t>
  </si>
  <si>
    <t>Ansell Tolhurst</t>
  </si>
  <si>
    <t>13 Montana Place</t>
  </si>
  <si>
    <t>Ossie Midden</t>
  </si>
  <si>
    <t>4915 Debra Center</t>
  </si>
  <si>
    <t>Reinhard Oscroft</t>
  </si>
  <si>
    <t>Pharmacist</t>
  </si>
  <si>
    <t>045 Magdeline Court</t>
  </si>
  <si>
    <t>Charlie Dmych</t>
  </si>
  <si>
    <t>Account Coordinator</t>
  </si>
  <si>
    <t>920 Cambridge Way</t>
  </si>
  <si>
    <t>Burt Vasechkin</t>
  </si>
  <si>
    <t>89100 Rusk Crossing</t>
  </si>
  <si>
    <t>Packston Wackett</t>
  </si>
  <si>
    <t>Quality Engineer</t>
  </si>
  <si>
    <t>7 Northridge Court</t>
  </si>
  <si>
    <t>Thaxter Kingsbury</t>
  </si>
  <si>
    <t>3 Vermont Lane</t>
  </si>
  <si>
    <t>Kata Harrop</t>
  </si>
  <si>
    <t>2 Ridgeway Avenue</t>
  </si>
  <si>
    <t>Nev Prosh</t>
  </si>
  <si>
    <t>6115 Forest Crossing</t>
  </si>
  <si>
    <t>Poul Gaskin</t>
  </si>
  <si>
    <t>Help Desk Operator</t>
  </si>
  <si>
    <t>9 Killdeer Circle</t>
  </si>
  <si>
    <t>Krystyna Airey</t>
  </si>
  <si>
    <t>Safety Technician II</t>
  </si>
  <si>
    <t>75760 Toban Junction</t>
  </si>
  <si>
    <t>Yorgos Dewhurst</t>
  </si>
  <si>
    <t>4 Talmadge Road</t>
  </si>
  <si>
    <t>Bailey Bereford</t>
  </si>
  <si>
    <t>36 Golf Course Circle</t>
  </si>
  <si>
    <t>Dorotea Fenwick</t>
  </si>
  <si>
    <t>Nurse</t>
  </si>
  <si>
    <t>72 Lukken Crossing</t>
  </si>
  <si>
    <t>Nadiya Balasini</t>
  </si>
  <si>
    <t>92934 Mallory Trail</t>
  </si>
  <si>
    <t>Cathleen Le Teve</t>
  </si>
  <si>
    <t>Recruiting Manager</t>
  </si>
  <si>
    <t>32834 Caliangt Way</t>
  </si>
  <si>
    <t>Angie Tansley</t>
  </si>
  <si>
    <t>8 Cardinal Junction</t>
  </si>
  <si>
    <t>Esdras Birchett</t>
  </si>
  <si>
    <t>5287 Clarendon Plaza</t>
  </si>
  <si>
    <t>Iain Haversham</t>
  </si>
  <si>
    <t>170 Briar Crest Place</t>
  </si>
  <si>
    <t>Ogdan Blenkinship</t>
  </si>
  <si>
    <t>Occupational Therapist</t>
  </si>
  <si>
    <t>21712 Texas Court</t>
  </si>
  <si>
    <t>Donn Chaney</t>
  </si>
  <si>
    <t>Research Assistant II</t>
  </si>
  <si>
    <t>4 Schlimgen Trail</t>
  </si>
  <si>
    <t>Bryon Goundry</t>
  </si>
  <si>
    <t>005 Kensington Street</t>
  </si>
  <si>
    <t>Lucius Hatchell</t>
  </si>
  <si>
    <t>Media Manager II</t>
  </si>
  <si>
    <t>432 Ronald Regan Court</t>
  </si>
  <si>
    <t>Druci Brandli</t>
  </si>
  <si>
    <t>89105 Pearson Terrace</t>
  </si>
  <si>
    <t>Gregorius Leal</t>
  </si>
  <si>
    <t>66 Merry Court</t>
  </si>
  <si>
    <t>Carola Philler</t>
  </si>
  <si>
    <t>1037 Roth Park</t>
  </si>
  <si>
    <t>Evered Gludor</t>
  </si>
  <si>
    <t>Electrical Engineer</t>
  </si>
  <si>
    <t>305 Sloan Junction</t>
  </si>
  <si>
    <t>Roberto Harme</t>
  </si>
  <si>
    <t>101 Starling Pass</t>
  </si>
  <si>
    <t>Fonsie Levane</t>
  </si>
  <si>
    <t>Account Representative III</t>
  </si>
  <si>
    <t>83 Armistice Terrace</t>
  </si>
  <si>
    <t>Cissiee Baylis</t>
  </si>
  <si>
    <t>18 Dottie Park</t>
  </si>
  <si>
    <t>Leona Shorrock</t>
  </si>
  <si>
    <t>Senior Quality Engineer</t>
  </si>
  <si>
    <t>1560 Grim Avenue</t>
  </si>
  <si>
    <t>Carroll Schlagman</t>
  </si>
  <si>
    <t>15 Fisk Road</t>
  </si>
  <si>
    <t>Monty Thomazin</t>
  </si>
  <si>
    <t>30738 Muir Avenue</t>
  </si>
  <si>
    <t>Augusta Munns</t>
  </si>
  <si>
    <t>607 Memorial Avenue</t>
  </si>
  <si>
    <t>Elmira Vasilyev</t>
  </si>
  <si>
    <t>12 Eastlawn Terrace</t>
  </si>
  <si>
    <t>Noel Sturch</t>
  </si>
  <si>
    <t>0736 West Crossing</t>
  </si>
  <si>
    <t>Tannie Petrakov</t>
  </si>
  <si>
    <t>691 Valley Edge Alley</t>
  </si>
  <si>
    <t>Brien Heaton</t>
  </si>
  <si>
    <t>8 Novick Trail</t>
  </si>
  <si>
    <t>Annabelle Hanwell</t>
  </si>
  <si>
    <t>99 Sherman Parkway</t>
  </si>
  <si>
    <t>Raff Waycott</t>
  </si>
  <si>
    <t>Engineer IV</t>
  </si>
  <si>
    <t>94694 Eagle Crest Terrace</t>
  </si>
  <si>
    <t>Omero McDonand</t>
  </si>
  <si>
    <t>48 Shoshone Park</t>
  </si>
  <si>
    <t>Kariotta Naper</t>
  </si>
  <si>
    <t>87 Crescent Oaks Alley</t>
  </si>
  <si>
    <t>Lucilia Minshall</t>
  </si>
  <si>
    <t>0237 Mallard Place</t>
  </si>
  <si>
    <t>Liane Poizer</t>
  </si>
  <si>
    <t>Analyst Programmer</t>
  </si>
  <si>
    <t>390 Express Plaza</t>
  </si>
  <si>
    <t xml:space="preserve">Haleigh </t>
  </si>
  <si>
    <t>49 Jana Point</t>
  </si>
  <si>
    <t>Luci Dyter</t>
  </si>
  <si>
    <t>2 Namekagon Trail</t>
  </si>
  <si>
    <t>Dyane Burwell</t>
  </si>
  <si>
    <t>Engineer II</t>
  </si>
  <si>
    <t>51 Hooker Court</t>
  </si>
  <si>
    <t>Regine Bownes</t>
  </si>
  <si>
    <t>Senior Developer</t>
  </si>
  <si>
    <t>255 Loeprich Lane</t>
  </si>
  <si>
    <t>Hedwig Jayme</t>
  </si>
  <si>
    <t>6293 Hooker Point</t>
  </si>
  <si>
    <t>Levy Abramamov</t>
  </si>
  <si>
    <t>6776 Anderson Center</t>
  </si>
  <si>
    <t>Craggie Dering</t>
  </si>
  <si>
    <t>11 Paget Road</t>
  </si>
  <si>
    <t>Rosemonde Cartwight</t>
  </si>
  <si>
    <t>518 Paget Hill</t>
  </si>
  <si>
    <t>Jacobo Mucklow</t>
  </si>
  <si>
    <t>Computer Systems Analyst I</t>
  </si>
  <si>
    <t>5512 Ronald Regan Hill</t>
  </si>
  <si>
    <t>Maddalena Hencke</t>
  </si>
  <si>
    <t>64037 Swallow Crossing</t>
  </si>
  <si>
    <t>Viki Coutts</t>
  </si>
  <si>
    <t>Automation Specialist II</t>
  </si>
  <si>
    <t>6 Golf View Alley</t>
  </si>
  <si>
    <t>Dickie Cubbini</t>
  </si>
  <si>
    <t>57666 Victoria Way</t>
  </si>
  <si>
    <t>Vinny Incogna</t>
  </si>
  <si>
    <t>8 Grayhawk Circle</t>
  </si>
  <si>
    <t>Rebeca Aggas</t>
  </si>
  <si>
    <t>7026 Katie Lane</t>
  </si>
  <si>
    <t>Timi Duny</t>
  </si>
  <si>
    <t>39192 Glendale Alley</t>
  </si>
  <si>
    <t>Hayes Daveren</t>
  </si>
  <si>
    <t>1 Becker Parkway</t>
  </si>
  <si>
    <t>Dylan Stranio</t>
  </si>
  <si>
    <t>3662 Beilfuss Lane</t>
  </si>
  <si>
    <t>Dennis Varnham</t>
  </si>
  <si>
    <t>6455 Mayfield Street</t>
  </si>
  <si>
    <t>Nico Chadwick</t>
  </si>
  <si>
    <t>Research Assistant IV</t>
  </si>
  <si>
    <t>355 Roxbury Lane</t>
  </si>
  <si>
    <t>Emeline Vezey</t>
  </si>
  <si>
    <t>2 Golden Leaf Parkway</t>
  </si>
  <si>
    <t>Caron Kezar</t>
  </si>
  <si>
    <t>40553 Rigney Avenue</t>
  </si>
  <si>
    <t>Reinald Bembrigg</t>
  </si>
  <si>
    <t>858 Portage Hill</t>
  </si>
  <si>
    <t>Marie-jeanne Breawood</t>
  </si>
  <si>
    <t>6 Prairieview Pass</t>
  </si>
  <si>
    <t>Hussein Tapenden</t>
  </si>
  <si>
    <t>0197 Sachs Avenue</t>
  </si>
  <si>
    <t>Shellysheldon Bichard</t>
  </si>
  <si>
    <t>Desktop Support Technician</t>
  </si>
  <si>
    <t>7199 Springview Parkway</t>
  </si>
  <si>
    <t>Jodi Lermit</t>
  </si>
  <si>
    <t>05 Corry Center</t>
  </si>
  <si>
    <t>Kamila Parsonage</t>
  </si>
  <si>
    <t>31 Mccormick Court</t>
  </si>
  <si>
    <t>Antony Tuma</t>
  </si>
  <si>
    <t>93264 Almo Plaza</t>
  </si>
  <si>
    <t>Dukie Swire</t>
  </si>
  <si>
    <t>64 Granby Parkway</t>
  </si>
  <si>
    <t>Jermaine Bagshawe</t>
  </si>
  <si>
    <t>260 Briar Crest Drive</t>
  </si>
  <si>
    <t>Porter Buckenhill</t>
  </si>
  <si>
    <t>376 Talmadge Street</t>
  </si>
  <si>
    <t>Patrice Pariss</t>
  </si>
  <si>
    <t>VP Accounting</t>
  </si>
  <si>
    <t>3745 Thierer Trail</t>
  </si>
  <si>
    <t>Hilliard Dullard</t>
  </si>
  <si>
    <t>37919 Old Gate Park</t>
  </si>
  <si>
    <t>Karly Willavize</t>
  </si>
  <si>
    <t>193 North Point</t>
  </si>
  <si>
    <t>Angele Cadore</t>
  </si>
  <si>
    <t>85894 Amoth Court</t>
  </si>
  <si>
    <t>Cordie Brankley</t>
  </si>
  <si>
    <t>46 Westerfield Place</t>
  </si>
  <si>
    <t>Melloney Temby</t>
  </si>
  <si>
    <t>Budget/Accounting Analyst IV</t>
  </si>
  <si>
    <t>33475 Fair Oaks Junction</t>
  </si>
  <si>
    <t>Sofie Worsfold</t>
  </si>
  <si>
    <t>7 Maple Wood Plaza</t>
  </si>
  <si>
    <t>Andree Breeds</t>
  </si>
  <si>
    <t>93 Scofield Pass</t>
  </si>
  <si>
    <t>Renell Earley</t>
  </si>
  <si>
    <t>Compensation Analyst</t>
  </si>
  <si>
    <t>79 Manufacturers Plaza</t>
  </si>
  <si>
    <t>Art Carolan</t>
  </si>
  <si>
    <t>57903 Hanson Parkway</t>
  </si>
  <si>
    <t>Maribeth Stivani</t>
  </si>
  <si>
    <t>945 Bobwhite Court</t>
  </si>
  <si>
    <t>Deirdre Burgoine</t>
  </si>
  <si>
    <t>0 Stoughton Park</t>
  </si>
  <si>
    <t>Reinaldos Simmig</t>
  </si>
  <si>
    <t>Nurse Practicioner</t>
  </si>
  <si>
    <t>6112 Mariners Cove Park</t>
  </si>
  <si>
    <t>Gannie Bargh</t>
  </si>
  <si>
    <t>1832 Burning Wood Place</t>
  </si>
  <si>
    <t>Jim Haddrell</t>
  </si>
  <si>
    <t>53 Dryden Trail</t>
  </si>
  <si>
    <t>Alvira Coulman</t>
  </si>
  <si>
    <t>Account Representative II</t>
  </si>
  <si>
    <t>823 Wayridge Trail</t>
  </si>
  <si>
    <t>Garik Whitwell</t>
  </si>
  <si>
    <t>04 Dexter Way</t>
  </si>
  <si>
    <t>Olive Mozzi</t>
  </si>
  <si>
    <t>26667 Rigney Place</t>
  </si>
  <si>
    <t>Maximilian Geffen</t>
  </si>
  <si>
    <t>8634 Wayridge Pass</t>
  </si>
  <si>
    <t>Manya Abramovici</t>
  </si>
  <si>
    <t>8 Randy Park</t>
  </si>
  <si>
    <t>Clari Voas</t>
  </si>
  <si>
    <t>Human Resources Assistant II</t>
  </si>
  <si>
    <t>4110 Mifflin Center</t>
  </si>
  <si>
    <t>Jeanne Darte</t>
  </si>
  <si>
    <t>3 Homewood Park</t>
  </si>
  <si>
    <t>Loria Tappington</t>
  </si>
  <si>
    <t>3920 Swallow Junction</t>
  </si>
  <si>
    <t>Lek Pimblett</t>
  </si>
  <si>
    <t>97 Merrick Center</t>
  </si>
  <si>
    <t>Sylas Duffill</t>
  </si>
  <si>
    <t>Staff Accountant IV</t>
  </si>
  <si>
    <t>21875 Grover Drive</t>
  </si>
  <si>
    <t>Levin Coxen</t>
  </si>
  <si>
    <t>Accountant I</t>
  </si>
  <si>
    <t>32 Hazelcrest Court</t>
  </si>
  <si>
    <t>Jackie Pays</t>
  </si>
  <si>
    <t>Developer I</t>
  </si>
  <si>
    <t>75024 Ronald Regan Hill</t>
  </si>
  <si>
    <t>Benedict Rosas</t>
  </si>
  <si>
    <t>898 Muir Court</t>
  </si>
  <si>
    <t>Annabell Downer</t>
  </si>
  <si>
    <t>Budget/Accounting Analyst II</t>
  </si>
  <si>
    <t>8738 Lukken Terrace</t>
  </si>
  <si>
    <t>Elsworth Abbitt</t>
  </si>
  <si>
    <t>9722 Northport Way</t>
  </si>
  <si>
    <t>Sawyer Sponton</t>
  </si>
  <si>
    <t>5 Golf Terrace</t>
  </si>
  <si>
    <t>Paulina Iannuzzelli</t>
  </si>
  <si>
    <t>Automation Specialist I</t>
  </si>
  <si>
    <t>097 Hollow Ridge Alley</t>
  </si>
  <si>
    <t>Cobbie Bruyett</t>
  </si>
  <si>
    <t>8593 Prairie Rose Way</t>
  </si>
  <si>
    <t>Irvine Headon</t>
  </si>
  <si>
    <t>Geologist III</t>
  </si>
  <si>
    <t>9 Hovde Way</t>
  </si>
  <si>
    <t>Free Rowland</t>
  </si>
  <si>
    <t>24929 Spaight Junction</t>
  </si>
  <si>
    <t>Gretel Paschke</t>
  </si>
  <si>
    <t>72 Melrose Street</t>
  </si>
  <si>
    <t>Vladimir Westmerland</t>
  </si>
  <si>
    <t>102 Charing Cross Terrace</t>
  </si>
  <si>
    <t>Bertrando Carass</t>
  </si>
  <si>
    <t>1 Quincy Road</t>
  </si>
  <si>
    <t>Philbert Raraty</t>
  </si>
  <si>
    <t>Executive Secretary</t>
  </si>
  <si>
    <t>10 Dexter Park</t>
  </si>
  <si>
    <t xml:space="preserve">Mariette </t>
  </si>
  <si>
    <t>770 Farmco Point</t>
  </si>
  <si>
    <t>Sheena Kybbye</t>
  </si>
  <si>
    <t>306 Clemons Junction</t>
  </si>
  <si>
    <t>Rafi Brettelle</t>
  </si>
  <si>
    <t>11 Brickson Park Alley</t>
  </si>
  <si>
    <t>Gipsy Ewestace</t>
  </si>
  <si>
    <t>Business Systems Development Analyst</t>
  </si>
  <si>
    <t>08708 Moulton Park</t>
  </si>
  <si>
    <t>Skippie Yearsley</t>
  </si>
  <si>
    <t>95306 John Wall Avenue</t>
  </si>
  <si>
    <t>Bartram Caltun</t>
  </si>
  <si>
    <t>174 Farwell Point</t>
  </si>
  <si>
    <t>Shay Briand</t>
  </si>
  <si>
    <t>1 Mandrake Way</t>
  </si>
  <si>
    <t>Shane Killen</t>
  </si>
  <si>
    <t>7 Hazelcrest Place</t>
  </si>
  <si>
    <t>Glennis Flintoff</t>
  </si>
  <si>
    <t>Speech Pathologist</t>
  </si>
  <si>
    <t>1601 Rutledge Lane</t>
  </si>
  <si>
    <t>Karrah Howell</t>
  </si>
  <si>
    <t>4897 Melody Road</t>
  </si>
  <si>
    <t>Gallagher Bromell</t>
  </si>
  <si>
    <t>91634 Badeau Crossing</t>
  </si>
  <si>
    <t>Nixie Shoesmith</t>
  </si>
  <si>
    <t>77608 Donald Center</t>
  </si>
  <si>
    <t xml:space="preserve">Leeland </t>
  </si>
  <si>
    <t>9 Stephen Center</t>
  </si>
  <si>
    <t>Aloysius Killingsworth</t>
  </si>
  <si>
    <t>625 Mandrake Junction</t>
  </si>
  <si>
    <t>Adriena Giffin</t>
  </si>
  <si>
    <t>Analog Circuit Design manager</t>
  </si>
  <si>
    <t>1 Manitowish Court</t>
  </si>
  <si>
    <t>Bink Bentje</t>
  </si>
  <si>
    <t>8427 Moulton Place</t>
  </si>
  <si>
    <t>Roseanne Caruth</t>
  </si>
  <si>
    <t>Programmer Analyst III</t>
  </si>
  <si>
    <t>33652 Lyons Alley</t>
  </si>
  <si>
    <t>Francisca Pottage</t>
  </si>
  <si>
    <t>8600 Forster Lane</t>
  </si>
  <si>
    <t>Dulce Bradwell</t>
  </si>
  <si>
    <t>30 Lukken Point</t>
  </si>
  <si>
    <t>Chickie Brister</t>
  </si>
  <si>
    <t>45 Shopko Center</t>
  </si>
  <si>
    <t>Kenneth Elleyne</t>
  </si>
  <si>
    <t>27429 Dottie Plaza</t>
  </si>
  <si>
    <t xml:space="preserve">Fey </t>
  </si>
  <si>
    <t>Research Nurse</t>
  </si>
  <si>
    <t>77 Paget Park</t>
  </si>
  <si>
    <t>Claresta MacConnulty</t>
  </si>
  <si>
    <t>0516 Fremont Point</t>
  </si>
  <si>
    <t>Audry Fann</t>
  </si>
  <si>
    <t>19 Debs Parkway</t>
  </si>
  <si>
    <t>Arel Abramovitz</t>
  </si>
  <si>
    <t>32249 Sycamore Way</t>
  </si>
  <si>
    <t>Solomon Bruck</t>
  </si>
  <si>
    <t>5 High Crossing Junction</t>
  </si>
  <si>
    <t>Brook Eade</t>
  </si>
  <si>
    <t>58 Meadow Valley Court</t>
  </si>
  <si>
    <t>Mair Erett</t>
  </si>
  <si>
    <t>79 Armistice Parkway</t>
  </si>
  <si>
    <t>Thaddus Joder</t>
  </si>
  <si>
    <t>27185 Fisk Drive</t>
  </si>
  <si>
    <t>Jenelle Fearnill</t>
  </si>
  <si>
    <t>06 Old Gate Park</t>
  </si>
  <si>
    <t>Sile Zappel</t>
  </si>
  <si>
    <t>44350 Buell Alley</t>
  </si>
  <si>
    <t>Catha Davitt</t>
  </si>
  <si>
    <t>192 South Junction</t>
  </si>
  <si>
    <t>Garwin Nurden</t>
  </si>
  <si>
    <t>Programmer I</t>
  </si>
  <si>
    <t>0 Union Parkway</t>
  </si>
  <si>
    <t>Mabelle Wellbelove</t>
  </si>
  <si>
    <t>800 Emmet Park</t>
  </si>
  <si>
    <t>Caritta Compston</t>
  </si>
  <si>
    <t>48971 Marquette Point</t>
  </si>
  <si>
    <t>Gabey Kennicott</t>
  </si>
  <si>
    <t>8 Fordem Place</t>
  </si>
  <si>
    <t>Sheilakathryn Huff</t>
  </si>
  <si>
    <t>04 Miller Drive</t>
  </si>
  <si>
    <t>Truman Arlett</t>
  </si>
  <si>
    <t>3 Spohn Circle</t>
  </si>
  <si>
    <t>Kyle Michie</t>
  </si>
  <si>
    <t>07226 Anzinger Avenue</t>
  </si>
  <si>
    <t>Clemmie Bartoszewicz</t>
  </si>
  <si>
    <t>Statistician IV</t>
  </si>
  <si>
    <t>727 Morrow Parkway</t>
  </si>
  <si>
    <t>Justinn Haruard</t>
  </si>
  <si>
    <t>Health Coach IV</t>
  </si>
  <si>
    <t>00 Judy Terrace</t>
  </si>
  <si>
    <t>Dimitri Tribbeck</t>
  </si>
  <si>
    <t>93235 Hoard Trail</t>
  </si>
  <si>
    <t>Debbi Dannatt</t>
  </si>
  <si>
    <t>3 Pepper Wood Hill</t>
  </si>
  <si>
    <t>Dexter Shutle</t>
  </si>
  <si>
    <t>07 Dayton Court</t>
  </si>
  <si>
    <t>Nanni Girodias</t>
  </si>
  <si>
    <t>74 Shopko Pass</t>
  </si>
  <si>
    <t>Ingmar Okenden</t>
  </si>
  <si>
    <t>1 Graceland Plaza</t>
  </si>
  <si>
    <t>Delly Sunman</t>
  </si>
  <si>
    <t>652 Fuller Terrace</t>
  </si>
  <si>
    <t>Engracia Dobbs</t>
  </si>
  <si>
    <t>72 Eliot Place</t>
  </si>
  <si>
    <t>Robenia Monks</t>
  </si>
  <si>
    <t>8 Fieldstone Street</t>
  </si>
  <si>
    <t>Alfi Sabbins</t>
  </si>
  <si>
    <t>763 Ridgeway Place</t>
  </si>
  <si>
    <t>Gerik Woodroof</t>
  </si>
  <si>
    <t>41 Kropf Road</t>
  </si>
  <si>
    <t>Weidar Etheridge</t>
  </si>
  <si>
    <t>0535 Jay Point</t>
  </si>
  <si>
    <t>Giselbert Pickring</t>
  </si>
  <si>
    <t>653 2nd Park</t>
  </si>
  <si>
    <t>Ted Izacenko</t>
  </si>
  <si>
    <t>2 Shasta Place</t>
  </si>
  <si>
    <t>Markus Pendrey</t>
  </si>
  <si>
    <t>2382 Anthes Crossing</t>
  </si>
  <si>
    <t>Kathe Oller</t>
  </si>
  <si>
    <t>817 Loftsgordon Road</t>
  </si>
  <si>
    <t>Rickert Brasted</t>
  </si>
  <si>
    <t>20 Hoffman Park</t>
  </si>
  <si>
    <t>Consalve Ballay</t>
  </si>
  <si>
    <t>Web Developer I</t>
  </si>
  <si>
    <t>72 Village Terrace</t>
  </si>
  <si>
    <t>Ferdinand Romanetti</t>
  </si>
  <si>
    <t>2 Sloan Way</t>
  </si>
  <si>
    <t>Gerta Porrett</t>
  </si>
  <si>
    <t>Registered Nurse</t>
  </si>
  <si>
    <t>074 Badeau Crossing</t>
  </si>
  <si>
    <t>Ahmed Pickthorne</t>
  </si>
  <si>
    <t>50 American Street</t>
  </si>
  <si>
    <t>Kippar Whyatt</t>
  </si>
  <si>
    <t>264 Valley Edge Pass</t>
  </si>
  <si>
    <t>Xenia Maleck</t>
  </si>
  <si>
    <t>5 Southridge Hill</t>
  </si>
  <si>
    <t>Sharline Abyss</t>
  </si>
  <si>
    <t>367 Bay Point</t>
  </si>
  <si>
    <t>Ardis Taree</t>
  </si>
  <si>
    <t>0 Emmet Trail</t>
  </si>
  <si>
    <t>Rowen Sollas</t>
  </si>
  <si>
    <t>4 Anzinger Street</t>
  </si>
  <si>
    <t>Romonda Hallt</t>
  </si>
  <si>
    <t>703 Ludington Plaza</t>
  </si>
  <si>
    <t>Trudie Phinnessy</t>
  </si>
  <si>
    <t>077 Dennis Lane</t>
  </si>
  <si>
    <t>Tillie Bisseker</t>
  </si>
  <si>
    <t>59208 Barnett Avenue</t>
  </si>
  <si>
    <t>Morgen Newport</t>
  </si>
  <si>
    <t>9 Washington Center</t>
  </si>
  <si>
    <t>Reginald Jermy</t>
  </si>
  <si>
    <t>540 Katie Street</t>
  </si>
  <si>
    <t>Cazzie Stanwix</t>
  </si>
  <si>
    <t>6026 Mallory Drive</t>
  </si>
  <si>
    <t>Rhona De Freyne</t>
  </si>
  <si>
    <t>11184 East Drive</t>
  </si>
  <si>
    <t>Blinnie Roze</t>
  </si>
  <si>
    <t>44557 Rutledge Court</t>
  </si>
  <si>
    <t>George Jose</t>
  </si>
  <si>
    <t>535 Corben Point</t>
  </si>
  <si>
    <t>Harman A'field</t>
  </si>
  <si>
    <t>31815 Vermont Drive</t>
  </si>
  <si>
    <t>Bartram Di Lucia</t>
  </si>
  <si>
    <t>83509 Delaware Street</t>
  </si>
  <si>
    <t>Nora Anselm</t>
  </si>
  <si>
    <t>2 Emmet Parkway</t>
  </si>
  <si>
    <t>Dorolice Osmon</t>
  </si>
  <si>
    <t>602 Clove Center</t>
  </si>
  <si>
    <t>Sharai Priddie</t>
  </si>
  <si>
    <t>5202 Crowley Place</t>
  </si>
  <si>
    <t>Hildegarde Bamb</t>
  </si>
  <si>
    <t>5070 Division Parkway</t>
  </si>
  <si>
    <t>Eddy Sturch</t>
  </si>
  <si>
    <t>1 Kinsman Crossing</t>
  </si>
  <si>
    <t>Sean O'Loughlin</t>
  </si>
  <si>
    <t>Database Administrator III</t>
  </si>
  <si>
    <t>83 Old Gate Point</t>
  </si>
  <si>
    <t>Tobias Woodhams</t>
  </si>
  <si>
    <t>4 Valley Edge Plaza</t>
  </si>
  <si>
    <t>Terrel Keynd</t>
  </si>
  <si>
    <t>65 David Pass</t>
  </si>
  <si>
    <t>Garreth Minett</t>
  </si>
  <si>
    <t>21667 Randy Crossing</t>
  </si>
  <si>
    <t>Harman Lynds</t>
  </si>
  <si>
    <t>538 Gina Way</t>
  </si>
  <si>
    <t xml:space="preserve">Laurena </t>
  </si>
  <si>
    <t>7 Messerschmidt Crossing</t>
  </si>
  <si>
    <t>Mycah Beaston</t>
  </si>
  <si>
    <t>2 Mandrake Street</t>
  </si>
  <si>
    <t>Feodor Englishby</t>
  </si>
  <si>
    <t>24695 Boyd Road</t>
  </si>
  <si>
    <t>Lotty Loach</t>
  </si>
  <si>
    <t>78451 South Street</t>
  </si>
  <si>
    <t>Huberto Mollatt</t>
  </si>
  <si>
    <t>Programmer IV</t>
  </si>
  <si>
    <t>31121 Pierstorff Center</t>
  </si>
  <si>
    <t>Kizzee Kemston</t>
  </si>
  <si>
    <t>5979 Green Ridge Way</t>
  </si>
  <si>
    <t>Fabio Commuzzo</t>
  </si>
  <si>
    <t>Software Test Engineer II</t>
  </si>
  <si>
    <t>66 Shopko Circle</t>
  </si>
  <si>
    <t>Cristen Wiltshire</t>
  </si>
  <si>
    <t>93 Judy Drive</t>
  </si>
  <si>
    <t>Aridatha Sephton</t>
  </si>
  <si>
    <t>422 Forster Circle</t>
  </si>
  <si>
    <t>Josepha Clamp</t>
  </si>
  <si>
    <t>2 Harper Junction</t>
  </si>
  <si>
    <t>David Napoleon</t>
  </si>
  <si>
    <t>69 Garrison Point</t>
  </si>
  <si>
    <t>Brooke Arling</t>
  </si>
  <si>
    <t>6 Melby Center</t>
  </si>
  <si>
    <t>Halette Borsi</t>
  </si>
  <si>
    <t>356 Pennsylvania Point</t>
  </si>
  <si>
    <t>Demetria Bausor</t>
  </si>
  <si>
    <t>97 Transport Plaza</t>
  </si>
  <si>
    <t>Denys Minshall</t>
  </si>
  <si>
    <t>7 Myrtle Lane</t>
  </si>
  <si>
    <t>Malvin Ryhorovich</t>
  </si>
  <si>
    <t>5356 Sugar Plaza</t>
  </si>
  <si>
    <t>Dorie Dunleavy</t>
  </si>
  <si>
    <t>1 Mcguire Lane</t>
  </si>
  <si>
    <t>Riki Wandtke</t>
  </si>
  <si>
    <t>435 Mitchell Street</t>
  </si>
  <si>
    <t>Irvin Bevans</t>
  </si>
  <si>
    <t>5880 Hauk Street</t>
  </si>
  <si>
    <t>Aurie Rhead</t>
  </si>
  <si>
    <t>235 Mendota Court</t>
  </si>
  <si>
    <t>Sibylla Kibble</t>
  </si>
  <si>
    <t>3 Ruskin Hill</t>
  </si>
  <si>
    <t>Teodor Mullinder</t>
  </si>
  <si>
    <t>43 Pond Junction</t>
  </si>
  <si>
    <t>Noami Cokly</t>
  </si>
  <si>
    <t>2886 Buena Vista Terrace</t>
  </si>
  <si>
    <t>Lissa Gawn</t>
  </si>
  <si>
    <t>14183 Iowa Center</t>
  </si>
  <si>
    <t>Dominick Asher</t>
  </si>
  <si>
    <t>7307 Lake View Crossing</t>
  </si>
  <si>
    <t>Cami Barnbrook</t>
  </si>
  <si>
    <t>890 Truax Lane</t>
  </si>
  <si>
    <t>Gabrila Toopin</t>
  </si>
  <si>
    <t>1914 Oakridge Place</t>
  </si>
  <si>
    <t>Dru Crellim</t>
  </si>
  <si>
    <t>90 Morningstar Drive</t>
  </si>
  <si>
    <t xml:space="preserve">Bill </t>
  </si>
  <si>
    <t>6704 Pine View Lane</t>
  </si>
  <si>
    <t>Cammy Stoneham</t>
  </si>
  <si>
    <t>8648 Green Alley</t>
  </si>
  <si>
    <t>Shelli Bartholomaus</t>
  </si>
  <si>
    <t>356 Carberry Avenue</t>
  </si>
  <si>
    <t>Jamie Jiruca</t>
  </si>
  <si>
    <t>5013 Erie Crossing</t>
  </si>
  <si>
    <t>Farlie Brookz</t>
  </si>
  <si>
    <t>Administrative Assistant I</t>
  </si>
  <si>
    <t>6692 Independence Way</t>
  </si>
  <si>
    <t>Eugenie Brinson</t>
  </si>
  <si>
    <t>7109 Grayhawk Avenue</t>
  </si>
  <si>
    <t>Whit Emloch</t>
  </si>
  <si>
    <t>Food Chemist</t>
  </si>
  <si>
    <t>105 Carpenter Court</t>
  </si>
  <si>
    <t>Jared Fendlow</t>
  </si>
  <si>
    <t>6195 Bellgrove Lane</t>
  </si>
  <si>
    <t>Clarabelle Broschek</t>
  </si>
  <si>
    <t>8491 Pennsylvania Crossing</t>
  </si>
  <si>
    <t>Zebulen Emtage</t>
  </si>
  <si>
    <t>44 Ronald Regan Parkway</t>
  </si>
  <si>
    <t>Art Shardlow</t>
  </si>
  <si>
    <t>7 Clemons Circle</t>
  </si>
  <si>
    <t>Jenny Massy</t>
  </si>
  <si>
    <t>6 Meadow Ridge Pass</t>
  </si>
  <si>
    <t>Renate Whyte</t>
  </si>
  <si>
    <t>4189 Laurel Center</t>
  </si>
  <si>
    <t>Abigale Sives</t>
  </si>
  <si>
    <t>2 Glendale Center</t>
  </si>
  <si>
    <t>Gleda Howerd</t>
  </si>
  <si>
    <t>481 Moulton Place</t>
  </si>
  <si>
    <t>Arty Strudwick</t>
  </si>
  <si>
    <t>62 Melrose Court</t>
  </si>
  <si>
    <t>Rhodie Gaskall</t>
  </si>
  <si>
    <t>251 Pierstorff Alley</t>
  </si>
  <si>
    <t>Virginia De Antoni</t>
  </si>
  <si>
    <t>88093 Pierstorff Plaza</t>
  </si>
  <si>
    <t>Mandie Feares</t>
  </si>
  <si>
    <t>39 Kedzie Pass</t>
  </si>
  <si>
    <t>Zabrina Margram</t>
  </si>
  <si>
    <t>1092 Kinsman Parkway</t>
  </si>
  <si>
    <t>Andriana Gosnoll</t>
  </si>
  <si>
    <t>900 Brown Junction</t>
  </si>
  <si>
    <t>Wyn Saynor</t>
  </si>
  <si>
    <t>5 Briar Crest Road</t>
  </si>
  <si>
    <t>Pansie Beccero</t>
  </si>
  <si>
    <t>315 Hudson Road</t>
  </si>
  <si>
    <t>Reinold Natt</t>
  </si>
  <si>
    <t>70 Evergreen Hill</t>
  </si>
  <si>
    <t>Diego Van den Broek</t>
  </si>
  <si>
    <t>8 Schlimgen Drive</t>
  </si>
  <si>
    <t>Murial Bulloch</t>
  </si>
  <si>
    <t>391 Old Shore Lane</t>
  </si>
  <si>
    <t>Raleigh Pont</t>
  </si>
  <si>
    <t>7650 Gulseth Parkway</t>
  </si>
  <si>
    <t>Corene Hallgate</t>
  </si>
  <si>
    <t>2109 Shoshone Court</t>
  </si>
  <si>
    <t>Sloan Pudney</t>
  </si>
  <si>
    <t>6771 Pleasure Terrace</t>
  </si>
  <si>
    <t>Clarine Piecha</t>
  </si>
  <si>
    <t>7523 Eggendart Hill</t>
  </si>
  <si>
    <t>Conroy Rappaport</t>
  </si>
  <si>
    <t>5219 Pearson Drive</t>
  </si>
  <si>
    <t>Erasmus Olenchenko</t>
  </si>
  <si>
    <t>Software Test Engineer IV</t>
  </si>
  <si>
    <t>415 Rockefeller Trail</t>
  </si>
  <si>
    <t>Jamal Dudgeon</t>
  </si>
  <si>
    <t>2712 Namekagon Crossing</t>
  </si>
  <si>
    <t>Charmain Styles</t>
  </si>
  <si>
    <t>Programmer Analyst I</t>
  </si>
  <si>
    <t>423 Holy Cross Lane</t>
  </si>
  <si>
    <t>Geoff Sitford</t>
  </si>
  <si>
    <t>7 Elgar Road</t>
  </si>
  <si>
    <t>Frederigo Cribbott</t>
  </si>
  <si>
    <t>42280 Namekagon Crossing</t>
  </si>
  <si>
    <t>Donn MacGregor</t>
  </si>
  <si>
    <t>0439 Mandrake Park</t>
  </si>
  <si>
    <t>Noak Sleany</t>
  </si>
  <si>
    <t>Budget/Accounting Analyst I</t>
  </si>
  <si>
    <t>1 Roth Plaza</t>
  </si>
  <si>
    <t>Dawn Pyffe</t>
  </si>
  <si>
    <t>734 Veith Way</t>
  </si>
  <si>
    <t>Farris Skettles</t>
  </si>
  <si>
    <t>49309 Redwing Lane</t>
  </si>
  <si>
    <t>Becka Hacon</t>
  </si>
  <si>
    <t>1 Namekagon Point</t>
  </si>
  <si>
    <t>Tyne Coate</t>
  </si>
  <si>
    <t>Developer II</t>
  </si>
  <si>
    <t>90820 Thackeray Street</t>
  </si>
  <si>
    <t>Vittorio Boxen</t>
  </si>
  <si>
    <t>3 Anthes Court</t>
  </si>
  <si>
    <t>Glendon Malham</t>
  </si>
  <si>
    <t>Web Designer I</t>
  </si>
  <si>
    <t>6 Anzinger Pass</t>
  </si>
  <si>
    <t>Ferdinand Billie</t>
  </si>
  <si>
    <t>660 Carey Avenue</t>
  </si>
  <si>
    <t>Valerie Pickover</t>
  </si>
  <si>
    <t>92214 Spenser Road</t>
  </si>
  <si>
    <t>Hyman Petrolli</t>
  </si>
  <si>
    <t>290 Menomonie Circle</t>
  </si>
  <si>
    <t>Melinda Hadlee</t>
  </si>
  <si>
    <t>Financial Analyst</t>
  </si>
  <si>
    <t>115 Montana Place</t>
  </si>
  <si>
    <t>Claudine Dymick</t>
  </si>
  <si>
    <t>31675 Corry Way</t>
  </si>
  <si>
    <t>Deirdre Sturgeon</t>
  </si>
  <si>
    <t>7 Sycamore Terrace</t>
  </si>
  <si>
    <t>Charlena Berney</t>
  </si>
  <si>
    <t>496 Logan Center</t>
  </si>
  <si>
    <t>Alex Patshull</t>
  </si>
  <si>
    <t>446 High Crossing Way</t>
  </si>
  <si>
    <t>Gretna Thredder</t>
  </si>
  <si>
    <t>1607 Westridge Drive</t>
  </si>
  <si>
    <t>Kellina Haygreen</t>
  </si>
  <si>
    <t>5731 Bunker Hill Lane</t>
  </si>
  <si>
    <t>Inglebert Butland</t>
  </si>
  <si>
    <t>51837 Canary Center</t>
  </si>
  <si>
    <t>Philbert Bangs</t>
  </si>
  <si>
    <t>02643 Moose Court</t>
  </si>
  <si>
    <t>Dahlia Shovlar</t>
  </si>
  <si>
    <t>655 Glendale Trail</t>
  </si>
  <si>
    <t>Muffin Bhar</t>
  </si>
  <si>
    <t>15 Weeping Birch Crossing</t>
  </si>
  <si>
    <t>Bunny Leebetter</t>
  </si>
  <si>
    <t>4 Lukken Lane</t>
  </si>
  <si>
    <t>Kelsey Hatt</t>
  </si>
  <si>
    <t>309 Maple Wood Pass</t>
  </si>
  <si>
    <t>My Chaston</t>
  </si>
  <si>
    <t>74613 Northport Park</t>
  </si>
  <si>
    <t>Claudine Barstowk</t>
  </si>
  <si>
    <t>1859 Forest Circle</t>
  </si>
  <si>
    <t xml:space="preserve">Whittaker </t>
  </si>
  <si>
    <t>683 Florence Way</t>
  </si>
  <si>
    <t>Pierrette Gummie</t>
  </si>
  <si>
    <t>Statistician II</t>
  </si>
  <si>
    <t>29 Maple Trail</t>
  </si>
  <si>
    <t>Wylie Huntingdon</t>
  </si>
  <si>
    <t>08822 Duke Road</t>
  </si>
  <si>
    <t xml:space="preserve">Lucien </t>
  </si>
  <si>
    <t>777 Fairfield Court</t>
  </si>
  <si>
    <t>Fancie Woofendell</t>
  </si>
  <si>
    <t>8 Crowley Center</t>
  </si>
  <si>
    <t>Corinna Suggey</t>
  </si>
  <si>
    <t>938 Ilene Road</t>
  </si>
  <si>
    <t>Rozamond Sommer</t>
  </si>
  <si>
    <t>608 Dapin Court</t>
  </si>
  <si>
    <t>Beatrix McGivena</t>
  </si>
  <si>
    <t>6 Sutherland Parkway</t>
  </si>
  <si>
    <t>Brod Attrey</t>
  </si>
  <si>
    <t>Budget/Accounting Analyst III</t>
  </si>
  <si>
    <t>180 Lakewood Park</t>
  </si>
  <si>
    <t>Amara Clow</t>
  </si>
  <si>
    <t>99376 Namekagon Street</t>
  </si>
  <si>
    <t>Blondell Dibdall</t>
  </si>
  <si>
    <t>34 Bunting Pass</t>
  </si>
  <si>
    <t>Konstanze Hovie</t>
  </si>
  <si>
    <t>351 Sunfield Lane</t>
  </si>
  <si>
    <t>Madison Lars</t>
  </si>
  <si>
    <t>9503 New Castle Street</t>
  </si>
  <si>
    <t>Otha Langworthy</t>
  </si>
  <si>
    <t>678 Lyons Trail</t>
  </si>
  <si>
    <t>Cliff Philipsson</t>
  </si>
  <si>
    <t>600 Artisan Drive</t>
  </si>
  <si>
    <t>Shadow Yakutin</t>
  </si>
  <si>
    <t>06 Dwight Park</t>
  </si>
  <si>
    <t>Conway Juarez</t>
  </si>
  <si>
    <t>66904 American Ash Hill</t>
  </si>
  <si>
    <t>Torry de la Valette Parisot</t>
  </si>
  <si>
    <t>36963 Pierstorff Terrace</t>
  </si>
  <si>
    <t>Loise Iltchev</t>
  </si>
  <si>
    <t>45 Becker Place</t>
  </si>
  <si>
    <t>Padriac Collacombe</t>
  </si>
  <si>
    <t>76 Mendota Park</t>
  </si>
  <si>
    <t>Esme Pilipets</t>
  </si>
  <si>
    <t>9 Ruskin Way</t>
  </si>
  <si>
    <t>Tannie Gambrell</t>
  </si>
  <si>
    <t>49 Surrey Point</t>
  </si>
  <si>
    <t>Donica Humby</t>
  </si>
  <si>
    <t>488 Briar Crest Court</t>
  </si>
  <si>
    <t>Mavra Finan</t>
  </si>
  <si>
    <t>88 Shopko Way</t>
  </si>
  <si>
    <t>Katharine Redbourn</t>
  </si>
  <si>
    <t>178 Waxwing Trail</t>
  </si>
  <si>
    <t>Shepperd Ricards</t>
  </si>
  <si>
    <t>7 Oakridge Lane</t>
  </si>
  <si>
    <t>Leonora Swetenham</t>
  </si>
  <si>
    <t>660 Hallows Place</t>
  </si>
  <si>
    <t>Mick Macewan</t>
  </si>
  <si>
    <t>59254 Northland Alley</t>
  </si>
  <si>
    <t>Daisy Spowart</t>
  </si>
  <si>
    <t>Staff Accountant I</t>
  </si>
  <si>
    <t>115 Westridge Road</t>
  </si>
  <si>
    <t>Yancy Clementet</t>
  </si>
  <si>
    <t>9 Union Center</t>
  </si>
  <si>
    <t>Nady Withinshaw</t>
  </si>
  <si>
    <t>7 Brentwood Circle</t>
  </si>
  <si>
    <t>Farlie Petford</t>
  </si>
  <si>
    <t>2330 Butternut Trail</t>
  </si>
  <si>
    <t>Penrod Tomasicchio</t>
  </si>
  <si>
    <t>30 Harper Trail</t>
  </si>
  <si>
    <t>Amby Bodega</t>
  </si>
  <si>
    <t>669 Declaration Street</t>
  </si>
  <si>
    <t>Nobe Trowsdale</t>
  </si>
  <si>
    <t>36506 Bartillon Point</t>
  </si>
  <si>
    <t>Karol Salthouse</t>
  </si>
  <si>
    <t>Research Assistant III</t>
  </si>
  <si>
    <t>10236 Mifflin Avenue</t>
  </si>
  <si>
    <t>Cirillo Frossell</t>
  </si>
  <si>
    <t>602 Meadow Vale Lane</t>
  </si>
  <si>
    <t>Franciska Stigell</t>
  </si>
  <si>
    <t>6 Anderson Junction</t>
  </si>
  <si>
    <t>Meade McReedy</t>
  </si>
  <si>
    <t>Safety Technician IV</t>
  </si>
  <si>
    <t>04153 Johnson Point</t>
  </si>
  <si>
    <t>Guss Karim</t>
  </si>
  <si>
    <t>4 Warner Circle</t>
  </si>
  <si>
    <t>Celestina Lethardy</t>
  </si>
  <si>
    <t>53 Memorial Street</t>
  </si>
  <si>
    <t>Teddie Burchill</t>
  </si>
  <si>
    <t>321 Raven Plaza</t>
  </si>
  <si>
    <t>Delcina Hursey</t>
  </si>
  <si>
    <t>804 Washington Point</t>
  </si>
  <si>
    <t>Don Spratling</t>
  </si>
  <si>
    <t>078 Erie Point</t>
  </si>
  <si>
    <t>Guenna Filisov</t>
  </si>
  <si>
    <t>43 Stoughton Drive</t>
  </si>
  <si>
    <t>Archibald Blessed</t>
  </si>
  <si>
    <t>7795 Memorial Drive</t>
  </si>
  <si>
    <t>Agna Cowpe</t>
  </si>
  <si>
    <t>2 Main Lane</t>
  </si>
  <si>
    <t>Calida Schaben</t>
  </si>
  <si>
    <t>1861 Chive Court</t>
  </si>
  <si>
    <t>Maximilien Bourget</t>
  </si>
  <si>
    <t>Geologist I</t>
  </si>
  <si>
    <t>2941 Loftsgordon Hill</t>
  </si>
  <si>
    <t>Agnella Capener</t>
  </si>
  <si>
    <t>49185 Derek Circle</t>
  </si>
  <si>
    <t xml:space="preserve">Darb </t>
  </si>
  <si>
    <t>780 Bonner Pass</t>
  </si>
  <si>
    <t>Evonne Bembridge</t>
  </si>
  <si>
    <t>13272 Basil Avenue</t>
  </si>
  <si>
    <t>Teddy Lagadu</t>
  </si>
  <si>
    <t>2 Charing Cross Trail</t>
  </si>
  <si>
    <t>Ermentrude Heindle</t>
  </si>
  <si>
    <t>307 Knutson Center</t>
  </si>
  <si>
    <t>Shawna Hinrichsen</t>
  </si>
  <si>
    <t>Assistant Professor</t>
  </si>
  <si>
    <t>57343 Eagan Avenue</t>
  </si>
  <si>
    <t>Roman Eastwood</t>
  </si>
  <si>
    <t>8957 Anhalt Alley</t>
  </si>
  <si>
    <t>Christie Anders</t>
  </si>
  <si>
    <t>48 Ludington Plaza</t>
  </si>
  <si>
    <t>Frans Idale</t>
  </si>
  <si>
    <t>96 Hermina Place</t>
  </si>
  <si>
    <t>Nicole Ruckhard</t>
  </si>
  <si>
    <t>23694 Leroy Place</t>
  </si>
  <si>
    <t>Michal Bryan</t>
  </si>
  <si>
    <t>4275 Bluestem Pass</t>
  </si>
  <si>
    <t>Gerri Schimann</t>
  </si>
  <si>
    <t>47 Kim Terrace</t>
  </si>
  <si>
    <t xml:space="preserve">Georgi </t>
  </si>
  <si>
    <t>59 Garrison Terrace</t>
  </si>
  <si>
    <t>Etan Prinett</t>
  </si>
  <si>
    <t>9082 Waywood Avenue</t>
  </si>
  <si>
    <t>Hallsy Voysey</t>
  </si>
  <si>
    <t>9 Westerfield Point</t>
  </si>
  <si>
    <t>Allyson Petchell</t>
  </si>
  <si>
    <t>98221 Pennsylvania Place</t>
  </si>
  <si>
    <t>Morly Genery</t>
  </si>
  <si>
    <t>14 Mccormick Park</t>
  </si>
  <si>
    <t>Jamison Cashin</t>
  </si>
  <si>
    <t>7 Dunning Avenue</t>
  </si>
  <si>
    <t>Rupert Marrow</t>
  </si>
  <si>
    <t>2 7th Way</t>
  </si>
  <si>
    <t>Averil Ackery</t>
  </si>
  <si>
    <t>344 Darwin Junction</t>
  </si>
  <si>
    <t>Padraig Snel</t>
  </si>
  <si>
    <t>Staff Accountant II</t>
  </si>
  <si>
    <t>12683 Mifflin Point</t>
  </si>
  <si>
    <t>Lela Billing</t>
  </si>
  <si>
    <t>095 Glacier Hill Circle</t>
  </si>
  <si>
    <t>Pancho Edis</t>
  </si>
  <si>
    <t>64467 Pankratz Pass</t>
  </si>
  <si>
    <t>Phyllis Wibberley</t>
  </si>
  <si>
    <t>Web Designer IV</t>
  </si>
  <si>
    <t>03 Bellgrove Avenue</t>
  </si>
  <si>
    <t xml:space="preserve">Otis </t>
  </si>
  <si>
    <t>04 Oakridge Plaza</t>
  </si>
  <si>
    <t>Bernardine Delmonti</t>
  </si>
  <si>
    <t>0721 Meadow Ridge Pass</t>
  </si>
  <si>
    <t>Ellsworth Andrieux</t>
  </si>
  <si>
    <t>08912 Carberry Place</t>
  </si>
  <si>
    <t>Cicily Hast</t>
  </si>
  <si>
    <t>955 Burning Wood Way</t>
  </si>
  <si>
    <t>Tessa Heakey</t>
  </si>
  <si>
    <t>6233 Fulton Point</t>
  </si>
  <si>
    <t>Andee Huke</t>
  </si>
  <si>
    <t>4810 Kim Park</t>
  </si>
  <si>
    <t>Sid Carlone</t>
  </si>
  <si>
    <t>76 Sunnyside Avenue</t>
  </si>
  <si>
    <t>Aldric Birney</t>
  </si>
  <si>
    <t>5 Caliangt Center</t>
  </si>
  <si>
    <t>Verla Dumingos</t>
  </si>
  <si>
    <t>6784 Spohn Alley</t>
  </si>
  <si>
    <t>Seymour Fellibrand</t>
  </si>
  <si>
    <t>96081 Lakewood Hill</t>
  </si>
  <si>
    <t>Carr Hopkynson</t>
  </si>
  <si>
    <t>5990 Fairfield Pass</t>
  </si>
  <si>
    <t>Kaela Romaines</t>
  </si>
  <si>
    <t>9193 Prairieview Drive</t>
  </si>
  <si>
    <t>Reggie Kernar</t>
  </si>
  <si>
    <t>90 Northport Hill</t>
  </si>
  <si>
    <t>Daisi Tinwell</t>
  </si>
  <si>
    <t>19561 Express Street</t>
  </si>
  <si>
    <t>Jedediah Kedie</t>
  </si>
  <si>
    <t>283 Acker Drive</t>
  </si>
  <si>
    <t>Chanda Mensler</t>
  </si>
  <si>
    <t>Computer Systems Analyst IV</t>
  </si>
  <si>
    <t>0 Mockingbird Plaza</t>
  </si>
  <si>
    <t>Lark Gonet</t>
  </si>
  <si>
    <t>261 Orin Center</t>
  </si>
  <si>
    <t>Vincent Jopke</t>
  </si>
  <si>
    <t>45788 Stang Plaza</t>
  </si>
  <si>
    <t>Worthington Ahmed</t>
  </si>
  <si>
    <t>39408 Manufacturers Road</t>
  </si>
  <si>
    <t>Lyon Brittan</t>
  </si>
  <si>
    <t>540 Sachs Road</t>
  </si>
  <si>
    <t>Sammy Borsi</t>
  </si>
  <si>
    <t>0 Kipling Way</t>
  </si>
  <si>
    <t>Duff Karlowicz</t>
  </si>
  <si>
    <t>717 West Drive</t>
  </si>
  <si>
    <t>Melany Ladewig</t>
  </si>
  <si>
    <t>3864 Sheridan Alley</t>
  </si>
  <si>
    <t>Thorn Stigers</t>
  </si>
  <si>
    <t>6218 Delladonna Parkway</t>
  </si>
  <si>
    <t>Joline Skipperbottom</t>
  </si>
  <si>
    <t>2 Warrior Crossing</t>
  </si>
  <si>
    <t>Karney Burstow</t>
  </si>
  <si>
    <t>4011 Prairieview Court</t>
  </si>
  <si>
    <t>Genni Fanstone</t>
  </si>
  <si>
    <t>Administrative Assistant II</t>
  </si>
  <si>
    <t>1 Fair Oaks Alley</t>
  </si>
  <si>
    <t>Paquito Atwood</t>
  </si>
  <si>
    <t>2 Magdeline Street</t>
  </si>
  <si>
    <t>Dory Malpass</t>
  </si>
  <si>
    <t>3653 Steensland Road</t>
  </si>
  <si>
    <t>Marc Keunemann</t>
  </si>
  <si>
    <t>283 Golf View Lane</t>
  </si>
  <si>
    <t>Jaimie Lancastle</t>
  </si>
  <si>
    <t>0 Bay Drive</t>
  </si>
  <si>
    <t>Marylou Kirkup</t>
  </si>
  <si>
    <t>76733 Sunbrook Terrace</t>
  </si>
  <si>
    <t>Bengt Bilson</t>
  </si>
  <si>
    <t>67 Grayhawk Circle</t>
  </si>
  <si>
    <t>Yuma Dennick</t>
  </si>
  <si>
    <t>89244 Macpherson Trail</t>
  </si>
  <si>
    <t>Carry Costi</t>
  </si>
  <si>
    <t>5316 Farwell Hill</t>
  </si>
  <si>
    <t>Nancie Vian</t>
  </si>
  <si>
    <t>85 Carioca Point</t>
  </si>
  <si>
    <t>Cordi Thornton</t>
  </si>
  <si>
    <t>2978 Mccormick Center</t>
  </si>
  <si>
    <t>Morganica Ainsbury</t>
  </si>
  <si>
    <t>1 Raven Way</t>
  </si>
  <si>
    <t>Caitrin Critten</t>
  </si>
  <si>
    <t>25 Lakeland Point</t>
  </si>
  <si>
    <t>Carl Troyes</t>
  </si>
  <si>
    <t>1217 Melody Alley</t>
  </si>
  <si>
    <t>Elvira Kurten</t>
  </si>
  <si>
    <t>65 Ridge Oak Court</t>
  </si>
  <si>
    <t>Maris Leete</t>
  </si>
  <si>
    <t>06 Main Alley</t>
  </si>
  <si>
    <t>Suzy Bussens</t>
  </si>
  <si>
    <t>25 Oneill Alley</t>
  </si>
  <si>
    <t>Becky Lassen</t>
  </si>
  <si>
    <t>41153 Pond Park</t>
  </si>
  <si>
    <t>Denny Spleving</t>
  </si>
  <si>
    <t>85420 Myrtle Road</t>
  </si>
  <si>
    <t>Lezlie Clemits</t>
  </si>
  <si>
    <t>0504 Nevada Drive</t>
  </si>
  <si>
    <t>Marissa O'Scandall</t>
  </si>
  <si>
    <t>45000 Randy Court</t>
  </si>
  <si>
    <t>Ellie Toope</t>
  </si>
  <si>
    <t>Staff Accountant III</t>
  </si>
  <si>
    <t>8734 Fulton Hill</t>
  </si>
  <si>
    <t>Isadora Ducker</t>
  </si>
  <si>
    <t>2972 Holy Cross Crossing</t>
  </si>
  <si>
    <t>Harvey Dwelley</t>
  </si>
  <si>
    <t>59846 2nd Pass</t>
  </si>
  <si>
    <t>Antonietta Egle</t>
  </si>
  <si>
    <t>590 Hagan Parkway</t>
  </si>
  <si>
    <t>Stephani Sidsaff</t>
  </si>
  <si>
    <t>00 Southridge Avenue</t>
  </si>
  <si>
    <t>Brigg Himsworth</t>
  </si>
  <si>
    <t>771 Union Crossing</t>
  </si>
  <si>
    <t>Inglebert Aspinal</t>
  </si>
  <si>
    <t>612 Annamark Center</t>
  </si>
  <si>
    <t>Katheryn Kinner</t>
  </si>
  <si>
    <t>1665 Kenwood Center</t>
  </si>
  <si>
    <t>Renie Laundon</t>
  </si>
  <si>
    <t>1 Shelley Pass</t>
  </si>
  <si>
    <t>Farra Matyushkin</t>
  </si>
  <si>
    <t>52761 Portage Crossing</t>
  </si>
  <si>
    <t>Eachelle Noirel</t>
  </si>
  <si>
    <t>80 Schiller Center</t>
  </si>
  <si>
    <t>Sinclair Wark</t>
  </si>
  <si>
    <t>44 Thompson Center</t>
  </si>
  <si>
    <t>Harlin Mazin</t>
  </si>
  <si>
    <t>735 Westridge Road</t>
  </si>
  <si>
    <t>Ferdy Hornung</t>
  </si>
  <si>
    <t>0686 Hallows Trail</t>
  </si>
  <si>
    <t>Bryan Jachtym</t>
  </si>
  <si>
    <t>56 Moland Crossing</t>
  </si>
  <si>
    <t>Rosene Beckey</t>
  </si>
  <si>
    <t>02463 Portage Center</t>
  </si>
  <si>
    <t>Glenda Eliet</t>
  </si>
  <si>
    <t>1 Fordem Way</t>
  </si>
  <si>
    <t>Sada Branton</t>
  </si>
  <si>
    <t>9736 Mitchell Pass</t>
  </si>
  <si>
    <t>Jillane Simion</t>
  </si>
  <si>
    <t>7 Caliangt Street</t>
  </si>
  <si>
    <t>Rowan Summerly</t>
  </si>
  <si>
    <t>58231 Tomscot Plaza</t>
  </si>
  <si>
    <t>Randall Mason</t>
  </si>
  <si>
    <t>83497 Memorial Plaza</t>
  </si>
  <si>
    <t>Rodolph Denniss</t>
  </si>
  <si>
    <t>91281 Transport Center</t>
  </si>
  <si>
    <t>Brynna Tivers</t>
  </si>
  <si>
    <t>0 Mayfield Parkway</t>
  </si>
  <si>
    <t>Hasheem Groucock</t>
  </si>
  <si>
    <t>12351 Spenser Pass</t>
  </si>
  <si>
    <t>Deana Canton</t>
  </si>
  <si>
    <t>92 Ludington Street</t>
  </si>
  <si>
    <t>Dorian Rustman</t>
  </si>
  <si>
    <t>6156 Summit Center</t>
  </si>
  <si>
    <t>Kipper Circuit</t>
  </si>
  <si>
    <t>3867 Barby Hill</t>
  </si>
  <si>
    <t>Ethelred Sissel</t>
  </si>
  <si>
    <t>Programmer Analyst IV</t>
  </si>
  <si>
    <t>65 Rutledge Parkway</t>
  </si>
  <si>
    <t>Jobie Runacres</t>
  </si>
  <si>
    <t>Developer IV</t>
  </si>
  <si>
    <t>24960 Shopko Crossing</t>
  </si>
  <si>
    <t>Jammie Seldner</t>
  </si>
  <si>
    <t>8 Saint Paul Junction</t>
  </si>
  <si>
    <t>Ricki Dobrowski</t>
  </si>
  <si>
    <t>8 Eggendart Pass</t>
  </si>
  <si>
    <t>Sunny Christescu</t>
  </si>
  <si>
    <t>6668 Blue Bill Park Plaza</t>
  </si>
  <si>
    <t>Peria Rantoull</t>
  </si>
  <si>
    <t>8350 Moulton Terrace</t>
  </si>
  <si>
    <t>Keriann Newham</t>
  </si>
  <si>
    <t>0193 Northland Street</t>
  </si>
  <si>
    <t>Kylynn Drowsfield</t>
  </si>
  <si>
    <t>5 Trailsway Avenue</t>
  </si>
  <si>
    <t>Arleen Casbolt</t>
  </si>
  <si>
    <t>41042 Lotheville Crossing</t>
  </si>
  <si>
    <t>Bevvy Openshaw</t>
  </si>
  <si>
    <t>902 Westend Lane</t>
  </si>
  <si>
    <t>Miran Runchman</t>
  </si>
  <si>
    <t>6634 Old Gate Parkway</t>
  </si>
  <si>
    <t>Sonia Dunstall</t>
  </si>
  <si>
    <t>99 Park Meadow Hill</t>
  </si>
  <si>
    <t>Ian Rabat</t>
  </si>
  <si>
    <t>3 Loeprich Point</t>
  </si>
  <si>
    <t>Aleece Feige</t>
  </si>
  <si>
    <t>2030 Anderson Lane</t>
  </si>
  <si>
    <t>Micheil Fleote</t>
  </si>
  <si>
    <t>174 Lotheville Crossing</t>
  </si>
  <si>
    <t>Alexina Mabley</t>
  </si>
  <si>
    <t>9 Rieder Junction</t>
  </si>
  <si>
    <t>Leisha McConway</t>
  </si>
  <si>
    <t>95 Del Mar Court</t>
  </si>
  <si>
    <t>Roldan Raybould</t>
  </si>
  <si>
    <t>85 Badeau Pass</t>
  </si>
  <si>
    <t>Marilin Frome</t>
  </si>
  <si>
    <t>52 Bobwhite Court</t>
  </si>
  <si>
    <t>Welby Lourenco</t>
  </si>
  <si>
    <t>801 Atwood Alley</t>
  </si>
  <si>
    <t>Reiko Degenhardt</t>
  </si>
  <si>
    <t>50897 Northfield Road</t>
  </si>
  <si>
    <t>Lincoln Boler</t>
  </si>
  <si>
    <t>5 Summer Ridge Court</t>
  </si>
  <si>
    <t>Robert Corkill</t>
  </si>
  <si>
    <t>5612 Toban Point</t>
  </si>
  <si>
    <t>Giana Staresmeare</t>
  </si>
  <si>
    <t>8737 Scoville Center</t>
  </si>
  <si>
    <t>Cecil Gant</t>
  </si>
  <si>
    <t>22435 Barnett Court</t>
  </si>
  <si>
    <t>Damian Renard</t>
  </si>
  <si>
    <t>28 Prentice Trail</t>
  </si>
  <si>
    <t>Kizzee Agget</t>
  </si>
  <si>
    <t>122 Marcy Park</t>
  </si>
  <si>
    <t>Shepherd Dutchburn</t>
  </si>
  <si>
    <t>8970 Anhalt Junction</t>
  </si>
  <si>
    <t>Theresa Cowper</t>
  </si>
  <si>
    <t>88 Mifflin Pass</t>
  </si>
  <si>
    <t>Benoit Harniman</t>
  </si>
  <si>
    <t>1582 Bashford Drive</t>
  </si>
  <si>
    <t>Heloise Fairpool</t>
  </si>
  <si>
    <t>005 Loeprich Way</t>
  </si>
  <si>
    <t>Clevey Aisthorpe</t>
  </si>
  <si>
    <t>0 Veith Way</t>
  </si>
  <si>
    <t>Laurel Devennie</t>
  </si>
  <si>
    <t>069 Hoard Pass</t>
  </si>
  <si>
    <t>Rutledge Hallt</t>
  </si>
  <si>
    <t>7 Nevada Crossing</t>
  </si>
  <si>
    <t>Israel Brough</t>
  </si>
  <si>
    <t>43863 Victoria Lane</t>
  </si>
  <si>
    <t>Bastien Ibbeson</t>
  </si>
  <si>
    <t>43094 Kedzie Pass</t>
  </si>
  <si>
    <t>Liane Abelevitz</t>
  </si>
  <si>
    <t>85340 Hovde Way</t>
  </si>
  <si>
    <t>Melba Spellacy</t>
  </si>
  <si>
    <t>0591 Anzinger Circle</t>
  </si>
  <si>
    <t>Manny Mandy</t>
  </si>
  <si>
    <t>6 Union Center</t>
  </si>
  <si>
    <t>Matias Melloi</t>
  </si>
  <si>
    <t>1507 Schlimgen Trail</t>
  </si>
  <si>
    <t>Artemis Swanson</t>
  </si>
  <si>
    <t>Web Designer II</t>
  </si>
  <si>
    <t>5 Melvin Park</t>
  </si>
  <si>
    <t>Carita Sand</t>
  </si>
  <si>
    <t>846 Loftsgordon Crossing</t>
  </si>
  <si>
    <t>Parnell Lamprey</t>
  </si>
  <si>
    <t>7353 Mallard Junction</t>
  </si>
  <si>
    <t>Gale Disbrow</t>
  </si>
  <si>
    <t>169 Bashford Drive</t>
  </si>
  <si>
    <t>Katy Crooke</t>
  </si>
  <si>
    <t>67081 Burrows Center</t>
  </si>
  <si>
    <t>Andrew Froment</t>
  </si>
  <si>
    <t>78 Bluestem Road</t>
  </si>
  <si>
    <t>Andromache Bonafacino</t>
  </si>
  <si>
    <t>74 Carpenter Street</t>
  </si>
  <si>
    <t>Leese Huckleby</t>
  </si>
  <si>
    <t>73 Riverside Trail</t>
  </si>
  <si>
    <t xml:space="preserve">Park </t>
  </si>
  <si>
    <t>07 Boyd Drive</t>
  </si>
  <si>
    <t xml:space="preserve">Candy </t>
  </si>
  <si>
    <t>59252 Maryland Drive</t>
  </si>
  <si>
    <t>Jerrine Cosbey</t>
  </si>
  <si>
    <t>29307 Russell Avenue</t>
  </si>
  <si>
    <t>Tedra Goodbanne</t>
  </si>
  <si>
    <t>8 Debs Road</t>
  </si>
  <si>
    <t>Brendis Pineaux</t>
  </si>
  <si>
    <t>43030 Carberry Way</t>
  </si>
  <si>
    <t>Lacy Drance</t>
  </si>
  <si>
    <t>492 Waywood Lane</t>
  </si>
  <si>
    <t>Selle Casper</t>
  </si>
  <si>
    <t>34 Jay Hill</t>
  </si>
  <si>
    <t>Menard Venmore</t>
  </si>
  <si>
    <t>5 Hoard Trail</t>
  </si>
  <si>
    <t>Rockie MacKibbon</t>
  </si>
  <si>
    <t>8 Bunker Hill Court</t>
  </si>
  <si>
    <t>Roch Symson</t>
  </si>
  <si>
    <t>Office Assistant I</t>
  </si>
  <si>
    <t>016 Westport Park</t>
  </si>
  <si>
    <t>Erhard O'Moylane</t>
  </si>
  <si>
    <t>Media Manager I</t>
  </si>
  <si>
    <t>01124 Dottie Lane</t>
  </si>
  <si>
    <t>Gothart Artus</t>
  </si>
  <si>
    <t>21824 Northridge Alley</t>
  </si>
  <si>
    <t>Flore Cashen</t>
  </si>
  <si>
    <t>4 Vera Pass</t>
  </si>
  <si>
    <t>Adria Van den Velde</t>
  </si>
  <si>
    <t>6030 Becker Plaza</t>
  </si>
  <si>
    <t>Rodrique Vernon</t>
  </si>
  <si>
    <t>5864 Mcbride Trail</t>
  </si>
  <si>
    <t>Kit Easdon</t>
  </si>
  <si>
    <t>3 Roth Junction</t>
  </si>
  <si>
    <t>Federico Leuty</t>
  </si>
  <si>
    <t>720 Menomonie Crossing</t>
  </si>
  <si>
    <t>Lucretia D'Agostini</t>
  </si>
  <si>
    <t>4 Gale Center</t>
  </si>
  <si>
    <t>Lucine Stutt</t>
  </si>
  <si>
    <t>207 Annamark Plaza</t>
  </si>
  <si>
    <t>Craggy Happel</t>
  </si>
  <si>
    <t>23 Del Sol Alley</t>
  </si>
  <si>
    <t>Aloysius Glowacz</t>
  </si>
  <si>
    <t>07 Susan Lane</t>
  </si>
  <si>
    <t>Mitchell MacCague</t>
  </si>
  <si>
    <t>240 Acker Avenue</t>
  </si>
  <si>
    <t>Julita Prene</t>
  </si>
  <si>
    <t>5 Myrtle Junction</t>
  </si>
  <si>
    <t>Emilie Brody</t>
  </si>
  <si>
    <t>5388 Burrows Alley</t>
  </si>
  <si>
    <t>Daryl Pauncefort</t>
  </si>
  <si>
    <t>0 Dexter Parkway</t>
  </si>
  <si>
    <t xml:space="preserve">Laurie </t>
  </si>
  <si>
    <t>94 Barby Lane</t>
  </si>
  <si>
    <t>Fitzgerald Hellikes</t>
  </si>
  <si>
    <t>Media Manager IV</t>
  </si>
  <si>
    <t>315 Center Park</t>
  </si>
  <si>
    <t>Nichols Devinn</t>
  </si>
  <si>
    <t>5280 Waxwing Point</t>
  </si>
  <si>
    <t>Ajay Worham</t>
  </si>
  <si>
    <t>5 Homewood Road</t>
  </si>
  <si>
    <t>Wyndham Woolford</t>
  </si>
  <si>
    <t>9107 Pine View Plaza</t>
  </si>
  <si>
    <t>Muffin Grigolon</t>
  </si>
  <si>
    <t>4597 Marcy Point</t>
  </si>
  <si>
    <t>Briant Ladley</t>
  </si>
  <si>
    <t>2 Schlimgen Terrace</t>
  </si>
  <si>
    <t>Agnola Batterson</t>
  </si>
  <si>
    <t>216 Bultman Park</t>
  </si>
  <si>
    <t>Sharron Claibourn</t>
  </si>
  <si>
    <t>555 Hermina Avenue</t>
  </si>
  <si>
    <t>Kermit Lebond</t>
  </si>
  <si>
    <t>71 Ludington Center</t>
  </si>
  <si>
    <t>Norina Blakeway</t>
  </si>
  <si>
    <t>75813 Lawn Lane</t>
  </si>
  <si>
    <t>Dorian Stollen</t>
  </si>
  <si>
    <t>72922 Cambridge Terrace</t>
  </si>
  <si>
    <t>Gaultiero Fibbens</t>
  </si>
  <si>
    <t>938 Bartillon Hill</t>
  </si>
  <si>
    <t>Maurizia Ritmeyer</t>
  </si>
  <si>
    <t>0 Express Lane</t>
  </si>
  <si>
    <t>Eleonora Wiszniewski</t>
  </si>
  <si>
    <t>6227 Quincy Terrace</t>
  </si>
  <si>
    <t>Perry Whitehurst</t>
  </si>
  <si>
    <t>0 Nelson Crossing</t>
  </si>
  <si>
    <t xml:space="preserve">Antoinette </t>
  </si>
  <si>
    <t>9 Derek Alley</t>
  </si>
  <si>
    <t>Kaylyn Jakaway</t>
  </si>
  <si>
    <t>67 Heath Circle</t>
  </si>
  <si>
    <t>Dodi Kiggel</t>
  </si>
  <si>
    <t>05 Everett Trail</t>
  </si>
  <si>
    <t>Killian Nettles</t>
  </si>
  <si>
    <t>16 Pepper Wood Junction</t>
  </si>
  <si>
    <t>Maurine Clee</t>
  </si>
  <si>
    <t>6 Maple Plaza</t>
  </si>
  <si>
    <t>Darlleen Shalcras</t>
  </si>
  <si>
    <t>Health Coach I</t>
  </si>
  <si>
    <t>383 Graceland Avenue</t>
  </si>
  <si>
    <t>Celeste Fretson</t>
  </si>
  <si>
    <t>14709 Portage Avenue</t>
  </si>
  <si>
    <t>Flossy Concannon</t>
  </si>
  <si>
    <t>802 Mallory Park</t>
  </si>
  <si>
    <t>Shane Diss</t>
  </si>
  <si>
    <t>22 Shelley Plaza</t>
  </si>
  <si>
    <t>Egor Mariette</t>
  </si>
  <si>
    <t>79 Mockingbird Plaza</t>
  </si>
  <si>
    <t>Moll Ogilby</t>
  </si>
  <si>
    <t>6 Hansons Crossing</t>
  </si>
  <si>
    <t>Lynnell Shoesmith</t>
  </si>
  <si>
    <t>5331 Ilene Parkway</t>
  </si>
  <si>
    <t>Martelle Tuppeny</t>
  </si>
  <si>
    <t>261 Grayhawk Way</t>
  </si>
  <si>
    <t>Loleta Aberdalgy</t>
  </si>
  <si>
    <t>99 Westend Court</t>
  </si>
  <si>
    <t>Mandie Jeffryes</t>
  </si>
  <si>
    <t>96515 Di Loreto Pass</t>
  </si>
  <si>
    <t>Esther Rooson</t>
  </si>
  <si>
    <t>5186 Main Trail</t>
  </si>
  <si>
    <t>Francklin Cross</t>
  </si>
  <si>
    <t>24593 Jackson Parkway</t>
  </si>
  <si>
    <t>Shepperd Leonards</t>
  </si>
  <si>
    <t>38 Nobel Lane</t>
  </si>
  <si>
    <t>Sibby Skinner</t>
  </si>
  <si>
    <t>3 Sunbrook Alley</t>
  </si>
  <si>
    <t>Sandor Stirland</t>
  </si>
  <si>
    <t>Web Developer IV</t>
  </si>
  <si>
    <t>48578 Farmco Park</t>
  </si>
  <si>
    <t>Vittoria Whitney</t>
  </si>
  <si>
    <t>Research Assistant I</t>
  </si>
  <si>
    <t>3 Surrey Court</t>
  </si>
  <si>
    <t>Giorgi O'Shirine</t>
  </si>
  <si>
    <t>6 Novick Alley</t>
  </si>
  <si>
    <t>Cherye Stanfield</t>
  </si>
  <si>
    <t>56766 Mariners Cove Place</t>
  </si>
  <si>
    <t>Aldin Newsome</t>
  </si>
  <si>
    <t>058 Morningstar Center</t>
  </si>
  <si>
    <t>Therese Brotherhood</t>
  </si>
  <si>
    <t>25044 Bay Avenue</t>
  </si>
  <si>
    <t>Emelen Bidnall</t>
  </si>
  <si>
    <t>Systems Administrator IV</t>
  </si>
  <si>
    <t>11 Oak Terrace</t>
  </si>
  <si>
    <t>Glenn Casbourne</t>
  </si>
  <si>
    <t>2 Morrow Alley</t>
  </si>
  <si>
    <t>Augustus Bourley</t>
  </si>
  <si>
    <t>3 Hoepker Parkway</t>
  </si>
  <si>
    <t>Zach Hedman</t>
  </si>
  <si>
    <t>62 Spaight Center</t>
  </si>
  <si>
    <t xml:space="preserve">Amabel </t>
  </si>
  <si>
    <t>3128 Mallory Pass</t>
  </si>
  <si>
    <t>Mikel McNess</t>
  </si>
  <si>
    <t>3 Pleasure Drive</t>
  </si>
  <si>
    <t>Ashby Bispham</t>
  </si>
  <si>
    <t>83716 Russell Lane</t>
  </si>
  <si>
    <t>Honey Gosdin</t>
  </si>
  <si>
    <t>Software Engineer I</t>
  </si>
  <si>
    <t>066 Warner Trail</t>
  </si>
  <si>
    <t>Odessa Mc Andrew</t>
  </si>
  <si>
    <t>31756 Meadow Valley Lane</t>
  </si>
  <si>
    <t>Stearne Trolley</t>
  </si>
  <si>
    <t>Automation Specialist IV</t>
  </si>
  <si>
    <t>638 Caliangt Avenue</t>
  </si>
  <si>
    <t>Aldridge Poskitt</t>
  </si>
  <si>
    <t>7 Fordem Point</t>
  </si>
  <si>
    <t>Erminie Rabidge</t>
  </si>
  <si>
    <t>1969 Melody Lane</t>
  </si>
  <si>
    <t>Verne Loalday</t>
  </si>
  <si>
    <t>598 Memorial Place</t>
  </si>
  <si>
    <t>Meade Bampton</t>
  </si>
  <si>
    <t>7870 Stuart Crossing</t>
  </si>
  <si>
    <t>Brena Schnitter</t>
  </si>
  <si>
    <t>67 Shelley Street</t>
  </si>
  <si>
    <t>Guilbert Bearns</t>
  </si>
  <si>
    <t>47776 Packers Street</t>
  </si>
  <si>
    <t>Kipp Stockport</t>
  </si>
  <si>
    <t>02 Roth Drive</t>
  </si>
  <si>
    <t>Demott Mullaly</t>
  </si>
  <si>
    <t>28 Hazelcrest Drive</t>
  </si>
  <si>
    <t>Dorothy Barnardo</t>
  </si>
  <si>
    <t>9630 Cottonwood Avenue</t>
  </si>
  <si>
    <t>Hagen MacCarter</t>
  </si>
  <si>
    <t>7 Ramsey Trail</t>
  </si>
  <si>
    <t>Lorrie Antonelli</t>
  </si>
  <si>
    <t>06936 Bobwhite Circle</t>
  </si>
  <si>
    <t>Laurie Odlin</t>
  </si>
  <si>
    <t>15669 Arizona Trail</t>
  </si>
  <si>
    <t>Wilbert O'Loughnan</t>
  </si>
  <si>
    <t>22580 Doe Crossing Drive</t>
  </si>
  <si>
    <t>Michele Pammenter</t>
  </si>
  <si>
    <t>37 Mesta Road</t>
  </si>
  <si>
    <t>Wilone Champley</t>
  </si>
  <si>
    <t>9346 Lyons Point</t>
  </si>
  <si>
    <t>Abbie Oldman</t>
  </si>
  <si>
    <t>4 North Drive</t>
  </si>
  <si>
    <t>Bertine Smalles</t>
  </si>
  <si>
    <t>7 Johnson Hill</t>
  </si>
  <si>
    <t>Ashlen Willbond</t>
  </si>
  <si>
    <t>723 Grayhawk Way</t>
  </si>
  <si>
    <t>Nils Champion</t>
  </si>
  <si>
    <t>261 Holy Cross Park</t>
  </si>
  <si>
    <t>Jesse Alflat</t>
  </si>
  <si>
    <t>49 Northfield Drive</t>
  </si>
  <si>
    <t>Rozamond Riha</t>
  </si>
  <si>
    <t>Account Representative I</t>
  </si>
  <si>
    <t>76 Bartelt Center</t>
  </si>
  <si>
    <t>Janaye Eade</t>
  </si>
  <si>
    <t>2782 Northridge Street</t>
  </si>
  <si>
    <t>Tristam Larose</t>
  </si>
  <si>
    <t>9645 Moose Terrace</t>
  </si>
  <si>
    <t>Colene Fishleigh</t>
  </si>
  <si>
    <t>44 Darwin Lane</t>
  </si>
  <si>
    <t>Orly Nesbitt</t>
  </si>
  <si>
    <t>7 Beilfuss Road</t>
  </si>
  <si>
    <t>Cecelia Cisar</t>
  </si>
  <si>
    <t>665 Sachs Way</t>
  </si>
  <si>
    <t>Nowell Preddy</t>
  </si>
  <si>
    <t>932 Glendale Avenue</t>
  </si>
  <si>
    <t>Barthel Docket</t>
  </si>
  <si>
    <t>Accounting Assistant IV</t>
  </si>
  <si>
    <t>80 Scofield Junction</t>
  </si>
  <si>
    <t>Eustacia Dornan</t>
  </si>
  <si>
    <t>1190 Hanson Street</t>
  </si>
  <si>
    <t>Davie Blay</t>
  </si>
  <si>
    <t>7021 5th Alley</t>
  </si>
  <si>
    <t>Hilario McCulloch</t>
  </si>
  <si>
    <t>799 Luster Road</t>
  </si>
  <si>
    <t>Irving Babcock</t>
  </si>
  <si>
    <t>36 Killdeer Crossing</t>
  </si>
  <si>
    <t>Abner Fraschetti</t>
  </si>
  <si>
    <t>67 Northport Avenue</t>
  </si>
  <si>
    <t>Daryle Marginson</t>
  </si>
  <si>
    <t>21316 Ohio Place</t>
  </si>
  <si>
    <t>Nichole Leisman</t>
  </si>
  <si>
    <t>35151 Bunker Hill Crossing</t>
  </si>
  <si>
    <t>Nicolas O'Donnell</t>
  </si>
  <si>
    <t>3319 Anthes Crossing</t>
  </si>
  <si>
    <t>Kinna Kollasch</t>
  </si>
  <si>
    <t>Safety Technician I</t>
  </si>
  <si>
    <t>232 Knutson Park</t>
  </si>
  <si>
    <t>Harriet Brattan</t>
  </si>
  <si>
    <t>Human Resources Assistant I</t>
  </si>
  <si>
    <t>66 Ruskin Parkway</t>
  </si>
  <si>
    <t>Sybilla MacCart</t>
  </si>
  <si>
    <t>74 Welch Pass</t>
  </si>
  <si>
    <t>Benedikt Adamou</t>
  </si>
  <si>
    <t>4 Bluestem Pass</t>
  </si>
  <si>
    <t xml:space="preserve">Theresina </t>
  </si>
  <si>
    <t>253 Katie Junction</t>
  </si>
  <si>
    <t>Dena Pabst</t>
  </si>
  <si>
    <t>02023 Loeprich Drive</t>
  </si>
  <si>
    <t>Osbourn Gherardini</t>
  </si>
  <si>
    <t>5 Dryden Road</t>
  </si>
  <si>
    <t>Stephi Highton</t>
  </si>
  <si>
    <t>293 Mendota Park</t>
  </si>
  <si>
    <t>Lauralee Fudge</t>
  </si>
  <si>
    <t>9460 Monument Park</t>
  </si>
  <si>
    <t>Roddy Rubinshtein</t>
  </si>
  <si>
    <t>3 Mcguire Crossing</t>
  </si>
  <si>
    <t>Petr Westman</t>
  </si>
  <si>
    <t>98454 Dapin Park</t>
  </si>
  <si>
    <t>Ilise Clissold</t>
  </si>
  <si>
    <t>659 Comanche Plaza</t>
  </si>
  <si>
    <t>Gordon Rewan</t>
  </si>
  <si>
    <t>91 Calypso Trail</t>
  </si>
  <si>
    <t>Zollie Crinidge</t>
  </si>
  <si>
    <t>Systems Administrator I</t>
  </si>
  <si>
    <t>0 Esker Avenue</t>
  </si>
  <si>
    <t>Biddie Gorce</t>
  </si>
  <si>
    <t>2116 Continental Terrace</t>
  </si>
  <si>
    <t>Sonni Milligan</t>
  </si>
  <si>
    <t>04769 Dahle Plaza</t>
  </si>
  <si>
    <t>Chryste Oddboy</t>
  </si>
  <si>
    <t>2115 Maryland Alley</t>
  </si>
  <si>
    <t>Keelby Sudlow</t>
  </si>
  <si>
    <t>8042 Cherokee Court</t>
  </si>
  <si>
    <t>Vivienne Crayden</t>
  </si>
  <si>
    <t>69 Algoma Center</t>
  </si>
  <si>
    <t>Emelia Ackwood</t>
  </si>
  <si>
    <t>1 South Street</t>
  </si>
  <si>
    <t>Keely Bointon</t>
  </si>
  <si>
    <t>55 Dorton Point</t>
  </si>
  <si>
    <t>Callean Wass</t>
  </si>
  <si>
    <t>0593 Stoughton Center</t>
  </si>
  <si>
    <t>Juliana Mitchenson</t>
  </si>
  <si>
    <t>74 Russell Terrace</t>
  </si>
  <si>
    <t>Freddi Litherborough</t>
  </si>
  <si>
    <t>7873 Meadow Vale Plaza</t>
  </si>
  <si>
    <t>Sula Thomann</t>
  </si>
  <si>
    <t>7 Dayton Circle</t>
  </si>
  <si>
    <t>Mel Rochford</t>
  </si>
  <si>
    <t>56334 Vera Crossing</t>
  </si>
  <si>
    <t>Feodor Vickers</t>
  </si>
  <si>
    <t>40809 Truax Way</t>
  </si>
  <si>
    <t>Seamus Cains</t>
  </si>
  <si>
    <t>4882 Dakota Center</t>
  </si>
  <si>
    <t>Collete Dory</t>
  </si>
  <si>
    <t>8625 Dakota Plaza</t>
  </si>
  <si>
    <t>Hamel Curzey</t>
  </si>
  <si>
    <t>6936 Homewood Avenue</t>
  </si>
  <si>
    <t xml:space="preserve">Simonette </t>
  </si>
  <si>
    <t>66 Hoffman Court</t>
  </si>
  <si>
    <t xml:space="preserve">Olag </t>
  </si>
  <si>
    <t>0484 North Avenue</t>
  </si>
  <si>
    <t>Hanson Eastes</t>
  </si>
  <si>
    <t>5735 Starling Plaza</t>
  </si>
  <si>
    <t>Malorie Votier</t>
  </si>
  <si>
    <t>6160 Weeping Birch Hill</t>
  </si>
  <si>
    <t>Datha Fishburn</t>
  </si>
  <si>
    <t>6 Caliangt Way</t>
  </si>
  <si>
    <t>Debbie Tillman</t>
  </si>
  <si>
    <t>527 Jay Trail</t>
  </si>
  <si>
    <t>Bambi Cogger</t>
  </si>
  <si>
    <t>28970 Monument Lane</t>
  </si>
  <si>
    <t>Pace Clemonts</t>
  </si>
  <si>
    <t>335 Cambridge Hill</t>
  </si>
  <si>
    <t>Quentin Gerleit</t>
  </si>
  <si>
    <t>88 Aberg Circle</t>
  </si>
  <si>
    <t>Ceciley Harg</t>
  </si>
  <si>
    <t>409 Starling Lane</t>
  </si>
  <si>
    <t>Morton Petkens</t>
  </si>
  <si>
    <t>385 Montana Place</t>
  </si>
  <si>
    <t>Rubia Evetts</t>
  </si>
  <si>
    <t>64213 Miller Point</t>
  </si>
  <si>
    <t>Hanny Treven</t>
  </si>
  <si>
    <t>5 Quincy Street</t>
  </si>
  <si>
    <t>Worthington Cohane</t>
  </si>
  <si>
    <t>846 Daystar Lane</t>
  </si>
  <si>
    <t xml:space="preserve">Dmitri </t>
  </si>
  <si>
    <t>4 Mallory Pass</t>
  </si>
  <si>
    <t>Natividad Balducci</t>
  </si>
  <si>
    <t>4472 Washington Junction</t>
  </si>
  <si>
    <t>Ange Chitham</t>
  </si>
  <si>
    <t>00003 Hoffman Pass</t>
  </si>
  <si>
    <t>Yardley Matten</t>
  </si>
  <si>
    <t>74 Everett Court</t>
  </si>
  <si>
    <t>Beverlee Querree</t>
  </si>
  <si>
    <t>891 Ohio Terrace</t>
  </si>
  <si>
    <t>Dolorita Strutton</t>
  </si>
  <si>
    <t>07 Acker Pass</t>
  </si>
  <si>
    <t>Gardiner Gypps</t>
  </si>
  <si>
    <t>1 Elgar Alley</t>
  </si>
  <si>
    <t>Shannen Lewin</t>
  </si>
  <si>
    <t>29 Aberg Crossing</t>
  </si>
  <si>
    <t>Oswald MacCarlich</t>
  </si>
  <si>
    <t>16 Mosinee Place</t>
  </si>
  <si>
    <t>Donaugh Benedict</t>
  </si>
  <si>
    <t>Systems Administrator III</t>
  </si>
  <si>
    <t>30049 Brown Road</t>
  </si>
  <si>
    <t>Katie Warhurst</t>
  </si>
  <si>
    <t>96 Rutledge Drive</t>
  </si>
  <si>
    <t xml:space="preserve">Sherill </t>
  </si>
  <si>
    <t>53 Moulton Avenue</t>
  </si>
  <si>
    <t>Stephen Tittershill</t>
  </si>
  <si>
    <t>8 Scott Drive</t>
  </si>
  <si>
    <t>Julietta Setchfield</t>
  </si>
  <si>
    <t>4 Manufacturers Crossing</t>
  </si>
  <si>
    <t>Toma Woolforde</t>
  </si>
  <si>
    <t>76 Melody Avenue</t>
  </si>
  <si>
    <t>Edin Patinkin</t>
  </si>
  <si>
    <t>6 Milwaukee Hill</t>
  </si>
  <si>
    <t>Elbertina Fendley</t>
  </si>
  <si>
    <t>743 Debra Court</t>
  </si>
  <si>
    <t>Mandi Adamsson</t>
  </si>
  <si>
    <t>25 Westerfield Road</t>
  </si>
  <si>
    <t>Tyne Anshell</t>
  </si>
  <si>
    <t>93 Sutherland Terrace</t>
  </si>
  <si>
    <t>Ludovico Juster</t>
  </si>
  <si>
    <t>1 Talisman Avenue</t>
  </si>
  <si>
    <t>Debby Balmadier</t>
  </si>
  <si>
    <t>738 Spaight Drive</t>
  </si>
  <si>
    <t>Tanya Kiefer</t>
  </si>
  <si>
    <t>4 Warner Park</t>
  </si>
  <si>
    <t>Maury Galego</t>
  </si>
  <si>
    <t>370 Division Junction</t>
  </si>
  <si>
    <t>Sim Constantinou</t>
  </si>
  <si>
    <t>41002 Loomis Park</t>
  </si>
  <si>
    <t>Sonny McCart</t>
  </si>
  <si>
    <t>52752 Barby Hill</t>
  </si>
  <si>
    <t>Renie Fiveash</t>
  </si>
  <si>
    <t>2 Anniversary Trail</t>
  </si>
  <si>
    <t>Calhoun Mussington</t>
  </si>
  <si>
    <t>176 Fallview Plaza</t>
  </si>
  <si>
    <t>Fayre Brannigan</t>
  </si>
  <si>
    <t>31351 Sunbrook Place</t>
  </si>
  <si>
    <t>Bogey Attew</t>
  </si>
  <si>
    <t>4 Monterey Road</t>
  </si>
  <si>
    <t>Giffie Offill</t>
  </si>
  <si>
    <t>89 Riverside Court</t>
  </si>
  <si>
    <t>Elvin Trayhorn</t>
  </si>
  <si>
    <t>79 Sheridan Point</t>
  </si>
  <si>
    <t>Lynnett Tipper</t>
  </si>
  <si>
    <t>9 Ridgeview Avenue</t>
  </si>
  <si>
    <t>Daisy Pollen</t>
  </si>
  <si>
    <t>61825 Debs Terrace</t>
  </si>
  <si>
    <t>Diane Furman</t>
  </si>
  <si>
    <t>6660 Riverside Circle</t>
  </si>
  <si>
    <t>Marcelia Monkleigh</t>
  </si>
  <si>
    <t>610 Swallow Street</t>
  </si>
  <si>
    <t>Antonin Britt</t>
  </si>
  <si>
    <t>011 Northland Trail</t>
  </si>
  <si>
    <t>Wheeler Godsil</t>
  </si>
  <si>
    <t>7 Spaight Drive</t>
  </si>
  <si>
    <t>Gaston Dallaghan</t>
  </si>
  <si>
    <t>656 Fuller Street</t>
  </si>
  <si>
    <t>Harwell Kleinstein</t>
  </si>
  <si>
    <t>7 Huxley Trail</t>
  </si>
  <si>
    <t>Byrom Ramas</t>
  </si>
  <si>
    <t>2 Jackson Place</t>
  </si>
  <si>
    <t>Son Varney</t>
  </si>
  <si>
    <t>189 Bayside Court</t>
  </si>
  <si>
    <t>Leonid Dorricott</t>
  </si>
  <si>
    <t>02 Hoffman Road</t>
  </si>
  <si>
    <t>Claudell Rounsefell</t>
  </si>
  <si>
    <t>61416 Karstens Place</t>
  </si>
  <si>
    <t>Griswold Kelsall</t>
  </si>
  <si>
    <t>74127 Blaine Point</t>
  </si>
  <si>
    <t>Chico Dye</t>
  </si>
  <si>
    <t>168 Schlimgen Center</t>
  </si>
  <si>
    <t>Nolly Ivanchikov</t>
  </si>
  <si>
    <t>6792 Kropf Hill</t>
  </si>
  <si>
    <t>Gina Mallon</t>
  </si>
  <si>
    <t>13025 Johnson Plaza</t>
  </si>
  <si>
    <t>Ariel McCloid</t>
  </si>
  <si>
    <t>99 Quincy Parkway</t>
  </si>
  <si>
    <t>Lesley Garey</t>
  </si>
  <si>
    <t>924 Lindbergh Court</t>
  </si>
  <si>
    <t>Lizette McKeaveney</t>
  </si>
  <si>
    <t>6412 Butternut Road</t>
  </si>
  <si>
    <t>Winn Wells</t>
  </si>
  <si>
    <t>544 Pawling Road</t>
  </si>
  <si>
    <t>Hunfredo Hayball</t>
  </si>
  <si>
    <t>60461 Esch Avenue</t>
  </si>
  <si>
    <t>Jesse Crosio</t>
  </si>
  <si>
    <t>9313 Mayer Street</t>
  </si>
  <si>
    <t>Kiley Grunder</t>
  </si>
  <si>
    <t>17393 Colorado Hill</t>
  </si>
  <si>
    <t>Barth Sapshed</t>
  </si>
  <si>
    <t>65 Milwaukee Lane</t>
  </si>
  <si>
    <t>Inglis Pickaver</t>
  </si>
  <si>
    <t>14067 Armistice Plaza</t>
  </si>
  <si>
    <t>Briano Janowski</t>
  </si>
  <si>
    <t>3259 Eagan Parkway</t>
  </si>
  <si>
    <t>Bessie Roscow</t>
  </si>
  <si>
    <t>4185 Florence Trail</t>
  </si>
  <si>
    <t>Wilburt Padden</t>
  </si>
  <si>
    <t>Engineer I</t>
  </si>
  <si>
    <t>22 Muir Avenue</t>
  </si>
  <si>
    <t>Berenice Kaesmakers</t>
  </si>
  <si>
    <t>563 Waywood Park</t>
  </si>
  <si>
    <t>Arty Fontelles</t>
  </si>
  <si>
    <t>7872 South Junction</t>
  </si>
  <si>
    <t>Karlik Penchen</t>
  </si>
  <si>
    <t>5 Nevada Point</t>
  </si>
  <si>
    <t>Gilbert O'Fallone</t>
  </si>
  <si>
    <t>6 Havey Pass</t>
  </si>
  <si>
    <t>Dwain Hatch</t>
  </si>
  <si>
    <t>5 Hovde Lane</t>
  </si>
  <si>
    <t>Lyndell Jereatt</t>
  </si>
  <si>
    <t>58770 Monterey Plaza</t>
  </si>
  <si>
    <t>Jobina Gobourn</t>
  </si>
  <si>
    <t>18 Grim Road</t>
  </si>
  <si>
    <t>Keenan Moriarty</t>
  </si>
  <si>
    <t>077 Hansons Point</t>
  </si>
  <si>
    <t>Rockwell Matson</t>
  </si>
  <si>
    <t>3682 Crowley Point</t>
  </si>
  <si>
    <t>Paten Cayet</t>
  </si>
  <si>
    <t>1398 Burning Wood Way</t>
  </si>
  <si>
    <t>Lavena Seekings</t>
  </si>
  <si>
    <t>293 Mayfield Street</t>
  </si>
  <si>
    <t>Sumner Carrivick</t>
  </si>
  <si>
    <t>5 4th Center</t>
  </si>
  <si>
    <t>Palmer Heaven</t>
  </si>
  <si>
    <t>5 Hoard Parkway</t>
  </si>
  <si>
    <t>Judie Pirkis</t>
  </si>
  <si>
    <t>6 Loftsgordon Pass</t>
  </si>
  <si>
    <t>Wolf Craft</t>
  </si>
  <si>
    <t>7513 Swallow Drive</t>
  </si>
  <si>
    <t>Amil Ennor</t>
  </si>
  <si>
    <t>2093 Amoth Pass</t>
  </si>
  <si>
    <t>Meriel Tapp</t>
  </si>
  <si>
    <t>65 Milwaukee Hill</t>
  </si>
  <si>
    <t>Benedikta Naptin</t>
  </si>
  <si>
    <t>345 Fieldstone Park</t>
  </si>
  <si>
    <t>Jacqui Devey</t>
  </si>
  <si>
    <t>656 Kennedy Crossing</t>
  </si>
  <si>
    <t xml:space="preserve">Blondie </t>
  </si>
  <si>
    <t>780 Norway Maple Hill</t>
  </si>
  <si>
    <t>Herbert Henryson</t>
  </si>
  <si>
    <t>05123 Bobwhite Plaza</t>
  </si>
  <si>
    <t>Rosabelle Godsmark</t>
  </si>
  <si>
    <t>4871 Caliangt Hill</t>
  </si>
  <si>
    <t>Thorvald Duckerin</t>
  </si>
  <si>
    <t>4 Pine View Junction</t>
  </si>
  <si>
    <t>Tanner Terlinden</t>
  </si>
  <si>
    <t>2637 Monument Trail</t>
  </si>
  <si>
    <t>Flin Yoskowitz</t>
  </si>
  <si>
    <t>9940 Manley Drive</t>
  </si>
  <si>
    <t>Chaim Kingdon</t>
  </si>
  <si>
    <t>42590 Bellgrove Court</t>
  </si>
  <si>
    <t>Almira Mangion</t>
  </si>
  <si>
    <t>179 Anzinger Center</t>
  </si>
  <si>
    <t>Claudette Renackowna</t>
  </si>
  <si>
    <t>Administrative Officer</t>
  </si>
  <si>
    <t>0800 Dahle Alley</t>
  </si>
  <si>
    <t>Nilson Wiggam</t>
  </si>
  <si>
    <t>8845 Spaight Way</t>
  </si>
  <si>
    <t>Barnebas Apfel</t>
  </si>
  <si>
    <t>05475 Elgar Place</t>
  </si>
  <si>
    <t>Corinna Beretta</t>
  </si>
  <si>
    <t>72 Mccormick Circle</t>
  </si>
  <si>
    <t>Cal Van den Velde</t>
  </si>
  <si>
    <t>77916 Moland Park</t>
  </si>
  <si>
    <t xml:space="preserve">Ashleigh </t>
  </si>
  <si>
    <t>922 Utah Avenue</t>
  </si>
  <si>
    <t xml:space="preserve">Raynard </t>
  </si>
  <si>
    <t>Statistician III</t>
  </si>
  <si>
    <t>20187 Loomis Court</t>
  </si>
  <si>
    <t>Rochette Haddacks</t>
  </si>
  <si>
    <t>822 Di Loreto Junction</t>
  </si>
  <si>
    <t>Wendye Kleinplatz</t>
  </si>
  <si>
    <t>01 Reindahl Circle</t>
  </si>
  <si>
    <t>Maurizio Comi</t>
  </si>
  <si>
    <t>25805 Eagan Place</t>
  </si>
  <si>
    <t>Myrtie Ostrich</t>
  </si>
  <si>
    <t>320 Acker Drive</t>
  </si>
  <si>
    <t>Cletis Longley</t>
  </si>
  <si>
    <t>667 Waxwing Plaza</t>
  </si>
  <si>
    <t>Rosmunda Duxbarry</t>
  </si>
  <si>
    <t>989 Graedel Terrace</t>
  </si>
  <si>
    <t>Sherilyn Canero</t>
  </si>
  <si>
    <t>8288 Lyons Way</t>
  </si>
  <si>
    <t>Lizbeth Garvan</t>
  </si>
  <si>
    <t>5 Schurz Street</t>
  </si>
  <si>
    <t>Anet Roseman</t>
  </si>
  <si>
    <t>31 Melody Circle</t>
  </si>
  <si>
    <t>Judi Cazereau</t>
  </si>
  <si>
    <t>22 Farmco Avenue</t>
  </si>
  <si>
    <t>Meridith Urwin</t>
  </si>
  <si>
    <t>535 Graedel Circle</t>
  </si>
  <si>
    <t>Tabbie Curner</t>
  </si>
  <si>
    <t>89 Parkside Street</t>
  </si>
  <si>
    <t>Rodney Trethewey</t>
  </si>
  <si>
    <t>737 Service Lane</t>
  </si>
  <si>
    <t>Killie Densie</t>
  </si>
  <si>
    <t>62 Dryden Junction</t>
  </si>
  <si>
    <t>Leticia Hovenden</t>
  </si>
  <si>
    <t>54782 Lake View Parkway</t>
  </si>
  <si>
    <t>Kearney Cuddehy</t>
  </si>
  <si>
    <t>98 Shoshone Road</t>
  </si>
  <si>
    <t>Alexander Broadbent</t>
  </si>
  <si>
    <t>265 Stephen Trail</t>
  </si>
  <si>
    <t>Anson Dearnaly</t>
  </si>
  <si>
    <t>6060 Veith Crossing</t>
  </si>
  <si>
    <t>Agace Hedge</t>
  </si>
  <si>
    <t>92 Petterle Place</t>
  </si>
  <si>
    <t>Frederich Glantz</t>
  </si>
  <si>
    <t>9 Glacier Hill Circle</t>
  </si>
  <si>
    <t>Rosalinde Cubuzzi</t>
  </si>
  <si>
    <t>6 Lotheville Trail</t>
  </si>
  <si>
    <t>Lea Ilyinski</t>
  </si>
  <si>
    <t>895 Glendale Park</t>
  </si>
  <si>
    <t>Nil Shirer</t>
  </si>
  <si>
    <t>4793 Mcbride Pass</t>
  </si>
  <si>
    <t>Lanny Currall</t>
  </si>
  <si>
    <t>3 Redwing Center</t>
  </si>
  <si>
    <t>Lolly Prewer</t>
  </si>
  <si>
    <t>694 Coolidge Center</t>
  </si>
  <si>
    <t>Anthony Lindstrom</t>
  </si>
  <si>
    <t>427 Oak Avenue</t>
  </si>
  <si>
    <t>Frederik Milan</t>
  </si>
  <si>
    <t>56 Riverside Street</t>
  </si>
  <si>
    <t>Claude Bowstead</t>
  </si>
  <si>
    <t>Accounting Assistant III</t>
  </si>
  <si>
    <t>5263 Stone Corner Crossing</t>
  </si>
  <si>
    <t>Allsun Biner</t>
  </si>
  <si>
    <t>9 Walton Way</t>
  </si>
  <si>
    <t>Salomon Perkins</t>
  </si>
  <si>
    <t>45 Banding Hill</t>
  </si>
  <si>
    <t>Ewell Paulusch</t>
  </si>
  <si>
    <t>8194 Lien Street</t>
  </si>
  <si>
    <t>Otis Ottey</t>
  </si>
  <si>
    <t>1562 Merchant Street</t>
  </si>
  <si>
    <t>Felice Dechelette</t>
  </si>
  <si>
    <t>4 Kingsford Trail</t>
  </si>
  <si>
    <t>Terrence Dalligan</t>
  </si>
  <si>
    <t>240 Main Hill</t>
  </si>
  <si>
    <t>Kirsteni Gritskov</t>
  </si>
  <si>
    <t>743 Stuart Terrace</t>
  </si>
  <si>
    <t>Ellwood Budden</t>
  </si>
  <si>
    <t>79907 Randy Center</t>
  </si>
  <si>
    <t>Alick Baise</t>
  </si>
  <si>
    <t>096 Gateway Road</t>
  </si>
  <si>
    <t>Errick Burgin</t>
  </si>
  <si>
    <t>417 Killdeer Alley</t>
  </si>
  <si>
    <t>Dorian Emery</t>
  </si>
  <si>
    <t>67 Beilfuss Plaza</t>
  </si>
  <si>
    <t>Afton Andrassy</t>
  </si>
  <si>
    <t>220 Cody Alley</t>
  </si>
  <si>
    <t>Sada Dowyer</t>
  </si>
  <si>
    <t>4 Meadow Ridge Place</t>
  </si>
  <si>
    <t>Alano Satchel</t>
  </si>
  <si>
    <t>87107 Shelley Crossing</t>
  </si>
  <si>
    <t>Dallas Lavalde</t>
  </si>
  <si>
    <t>16898 Donald Plaza</t>
  </si>
  <si>
    <t>Marysa Rouchy</t>
  </si>
  <si>
    <t>411 Twin Pines Way</t>
  </si>
  <si>
    <t>Geoff Gwillym</t>
  </si>
  <si>
    <t>1 Eliot Plaza</t>
  </si>
  <si>
    <t>Frieda Tavinor</t>
  </si>
  <si>
    <t>7 Mallory Lane</t>
  </si>
  <si>
    <t>Taylor Steuhlmeyer</t>
  </si>
  <si>
    <t>64 Mcguire Trail</t>
  </si>
  <si>
    <t>Cord Dunsmore</t>
  </si>
  <si>
    <t>596 Boyd Park</t>
  </si>
  <si>
    <t>Jammal Devenny</t>
  </si>
  <si>
    <t>18 Sage Plaza</t>
  </si>
  <si>
    <t>Gunner Petti</t>
  </si>
  <si>
    <t>29778 Mendota Drive</t>
  </si>
  <si>
    <t>Latrena Yetts</t>
  </si>
  <si>
    <t>53877 Dakota Crossing</t>
  </si>
  <si>
    <t xml:space="preserve">Alon </t>
  </si>
  <si>
    <t>770 Crest Line Parkway</t>
  </si>
  <si>
    <t>Maddalena Angood</t>
  </si>
  <si>
    <t>1 Bluejay Court</t>
  </si>
  <si>
    <t>Wheeler Winward</t>
  </si>
  <si>
    <t>3 Golden Leaf Point</t>
  </si>
  <si>
    <t>Kevina Ferandez</t>
  </si>
  <si>
    <t>9608 Heffernan Drive</t>
  </si>
  <si>
    <t>Jehu Prestedge</t>
  </si>
  <si>
    <t>88 Annamark Avenue</t>
  </si>
  <si>
    <t>Ebony Conrad</t>
  </si>
  <si>
    <t>990 Hoffman Avenue</t>
  </si>
  <si>
    <t>Clotilda Southers</t>
  </si>
  <si>
    <t>Computer Systems Analyst II</t>
  </si>
  <si>
    <t>42 Donald Hill</t>
  </si>
  <si>
    <t>Alta Pithcock</t>
  </si>
  <si>
    <t>57568 Northview Junction</t>
  </si>
  <si>
    <t>Cristen Maroney</t>
  </si>
  <si>
    <t>27 Karstens Crossing</t>
  </si>
  <si>
    <t>Sigismund Sedger</t>
  </si>
  <si>
    <t>Accountant II</t>
  </si>
  <si>
    <t>8069 Sunbrook Way</t>
  </si>
  <si>
    <t>Nalani Hallad</t>
  </si>
  <si>
    <t>1 Oriole Crossing</t>
  </si>
  <si>
    <t>Tobiah Heinsius</t>
  </si>
  <si>
    <t>3630 Dawn Crossing</t>
  </si>
  <si>
    <t>Kelcie Kingaby</t>
  </si>
  <si>
    <t>Systems Administrator II</t>
  </si>
  <si>
    <t>0 Summit Center</t>
  </si>
  <si>
    <t>Kippy Barabisch</t>
  </si>
  <si>
    <t>840 Graceland Street</t>
  </si>
  <si>
    <t>Rand Winchcum</t>
  </si>
  <si>
    <t>4594 Jackson Hill</t>
  </si>
  <si>
    <t>Cristie Bence</t>
  </si>
  <si>
    <t>3413 Schmedeman Court</t>
  </si>
  <si>
    <t>Shaw MacEvilly</t>
  </si>
  <si>
    <t>Software Test Engineer III</t>
  </si>
  <si>
    <t>34020 Sheridan Park</t>
  </si>
  <si>
    <t>Evangelin Boc</t>
  </si>
  <si>
    <t>0 Meadow Ridge Street</t>
  </si>
  <si>
    <t>Kissie Line</t>
  </si>
  <si>
    <t>629 Grasskamp Junction</t>
  </si>
  <si>
    <t>Hersh Stubbert</t>
  </si>
  <si>
    <t>68 Fairfield Street</t>
  </si>
  <si>
    <t>Tanya Hamberston</t>
  </si>
  <si>
    <t>7 Schiller Point</t>
  </si>
  <si>
    <t>Norah Mapis</t>
  </si>
  <si>
    <t>057 Victoria Crossing</t>
  </si>
  <si>
    <t>Aundrea Outridge</t>
  </si>
  <si>
    <t>1530 Columbus Lane</t>
  </si>
  <si>
    <t>Isak Bergstram</t>
  </si>
  <si>
    <t>68 Karstens Pass</t>
  </si>
  <si>
    <t>Tomaso Horsley</t>
  </si>
  <si>
    <t>70360 Onsgard Plaza</t>
  </si>
  <si>
    <t>Melosa McOwan</t>
  </si>
  <si>
    <t>900 Victoria Way</t>
  </si>
  <si>
    <t>Isa Fominov</t>
  </si>
  <si>
    <t>80388 Ryan Place</t>
  </si>
  <si>
    <t>Moina Rosenbaum</t>
  </si>
  <si>
    <t>0 Memorial Road</t>
  </si>
  <si>
    <t>Ailyn Howgate</t>
  </si>
  <si>
    <t>197 Northport Plaza</t>
  </si>
  <si>
    <t>Burk Wortley</t>
  </si>
  <si>
    <t>04 Union Crossing</t>
  </si>
  <si>
    <t>Tomkin Bernlin</t>
  </si>
  <si>
    <t>0492 Kings Street</t>
  </si>
  <si>
    <t>Simmonds Bapty</t>
  </si>
  <si>
    <t>47 Susan Park</t>
  </si>
  <si>
    <t>Lura Fawdrie</t>
  </si>
  <si>
    <t>67183 Anniversary Parkway</t>
  </si>
  <si>
    <t>Giulietta Garbott</t>
  </si>
  <si>
    <t>48297 Stuart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</si>
</sst>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yyyy/mm/d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23DEE-5A7F-4DC1-8768-E6BE1AD25812}" name="Table1" displayName="Table1" ref="A1:S984" totalsRowShown="0" headerRowDxfId="9" headerRowBorderDxfId="8" tableBorderDxfId="7">
  <autoFilter ref="A1:S984" xr:uid="{1B121747-48DA-4B02-8D5C-9FEE14114280}"/>
  <tableColumns count="19">
    <tableColumn id="21" xr3:uid="{D9192C9B-0E24-46FC-BF6E-62E23A1B7307}" name="Customer's Name"/>
    <tableColumn id="3" xr3:uid="{CC375826-4C4F-4B22-B9F6-4B9E73DB4C16}" name="Gender"/>
    <tableColumn id="4" xr3:uid="{0D62E4A8-67CF-4221-A909-E53FFD318F21}" name="Past 3 Years Bike Related Purchases"/>
    <tableColumn id="5" xr3:uid="{88E119B6-3363-4B60-B155-8824D41AEEE6}" name="DOB" dataDxfId="6"/>
    <tableColumn id="6" xr3:uid="{6343591D-6731-42AD-BAD1-EF42D4C0DCE7}" name="Age" dataDxfId="5">
      <calculatedColumnFormula>YEAR(TODAY()) - YEAR(D2)</calculatedColumnFormula>
    </tableColumn>
    <tableColumn id="22" xr3:uid="{2E2C436C-22E6-4BA4-BA95-B3F89A3D7931}" name="Age Group" dataDxfId="4">
      <calculatedColumnFormula>IF(E2&lt;18, "under 18", IF(E2&lt;=25, "18-25", IF(E2&lt;=35, "26-35", IF(E2&lt;=45, "36-45", IF(E2&lt;=60, "46-60", IF(E2&lt;=74, "61-74", "75+"))))))</calculatedColumnFormula>
    </tableColumn>
    <tableColumn id="24" xr3:uid="{91F6BBE6-D89E-4151-B3E7-371BE9B0BCE8}" name="Age Category" dataDxfId="3">
      <calculatedColumnFormula>IF(E2&lt;18, "under age", IF(E2&lt;=25, "Youth", IF(E2&lt;=35, "Young Workforce", IF(E2&lt;=45, "Established Adult", IF(E2&lt;=60, "Pre-retirees", IF(E2&lt;=74, "Retirees", "Elderly Aged"))))))</calculatedColumnFormula>
    </tableColumn>
    <tableColumn id="7" xr3:uid="{153F0A0C-C351-4CE7-8AB2-9A2D50DD56DF}" name="Job Title"/>
    <tableColumn id="8" xr3:uid="{4271635D-36B4-45C6-937D-5BE2B8EC5F04}" name="Job Industry Category"/>
    <tableColumn id="9" xr3:uid="{3256774D-4381-4381-9B1B-3C5528ED4B21}" name="Wealth Segment"/>
    <tableColumn id="10" xr3:uid="{5678DC07-5088-491F-9035-5B4B8ECC9485}" name="Deceased Indicator"/>
    <tableColumn id="11" xr3:uid="{7979CC92-5E36-4F83-90B5-60868E9B3572}" name="Car Owners"/>
    <tableColumn id="12" xr3:uid="{51C1647D-FF23-4E4C-93C1-8F27318FA233}" name="Tenure" dataDxfId="2"/>
    <tableColumn id="25" xr3:uid="{2A9DF070-C383-447A-95A4-BDCC03772F8A}" name="Tenure Range (Months)" dataDxfId="1">
      <calculatedColumnFormula>_xlfn.IFS(M2&lt;=2, "0–2", M2&lt;=5, "3–5", M2&lt;=8, "6–8", M2&lt;=11, "9–11", M2&lt;=14, "12–14", M2&lt;=17, "15–17", M2&lt;=20, "18–20", M2&gt;=21, "21+")</calculatedColumnFormula>
    </tableColumn>
    <tableColumn id="23" xr3:uid="{26FA2B85-72D1-45FD-B04A-51AF8E5EABAA}" name="Tenure Bucket" dataDxfId="0">
      <calculatedColumnFormula>_xlfn.IFS(M2&lt;=2, "Newbie", M2&lt;=5, "Explorer", M2&lt;=8, "Settler", M2&lt;=11, "Regular", M2&lt;=14, "Loyalist", M2&lt;=17, "Advocate", M2&lt;=20, "Veteran", M2&gt;=21, "Legacy")</calculatedColumnFormula>
    </tableColumn>
    <tableColumn id="13" xr3:uid="{3B3185C6-76B7-497A-AC3A-3519E26BA483}" name="Address"/>
    <tableColumn id="14" xr3:uid="{CB3C0480-222F-43F4-A5E3-4351D7AD9184}" name="Postcode"/>
    <tableColumn id="15" xr3:uid="{A2B39EC4-47EA-4D3A-9203-C9E93B18D0EB}" name="State"/>
    <tableColumn id="16" xr3:uid="{FE695172-2B29-4446-9D41-22741282436B}" name="Country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6B0C-C274-4734-AA7D-0CF1F48FC5A0}">
  <dimension ref="A1:S984"/>
  <sheetViews>
    <sheetView tabSelected="1" topLeftCell="I1" zoomScaleNormal="100" workbookViewId="0">
      <selection activeCell="O2" sqref="O2"/>
    </sheetView>
  </sheetViews>
  <sheetFormatPr defaultRowHeight="15" x14ac:dyDescent="0.25"/>
  <cols>
    <col min="1" max="1" width="24.28515625" customWidth="1"/>
    <col min="2" max="2" width="13.140625" bestFit="1" customWidth="1"/>
    <col min="3" max="3" width="36.7109375" customWidth="1"/>
    <col min="4" max="4" width="16.140625" style="2" customWidth="1"/>
    <col min="5" max="5" width="13.140625" style="3" bestFit="1" customWidth="1"/>
    <col min="6" max="6" width="15" style="3" bestFit="1" customWidth="1"/>
    <col min="7" max="7" width="17.28515625" style="3" bestFit="1" customWidth="1"/>
    <col min="8" max="8" width="36.85546875" bestFit="1" customWidth="1"/>
    <col min="9" max="9" width="24.85546875" bestFit="1" customWidth="1"/>
    <col min="10" max="10" width="20.5703125" bestFit="1" customWidth="1"/>
    <col min="11" max="11" width="22.7109375" bestFit="1" customWidth="1"/>
    <col min="12" max="12" width="15.7109375" bestFit="1" customWidth="1"/>
    <col min="13" max="13" width="11.85546875" style="3" bestFit="1" customWidth="1"/>
    <col min="14" max="14" width="26.85546875" style="3" bestFit="1" customWidth="1"/>
    <col min="15" max="15" width="18.42578125" style="3" bestFit="1" customWidth="1"/>
    <col min="16" max="16" width="25.7109375" bestFit="1" customWidth="1"/>
    <col min="17" max="17" width="13.7109375" bestFit="1" customWidth="1"/>
    <col min="18" max="18" width="16.7109375" bestFit="1" customWidth="1"/>
    <col min="19" max="19" width="12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>
        <v>21</v>
      </c>
      <c r="D2" s="2">
        <v>26738</v>
      </c>
      <c r="E2" s="3">
        <f ca="1">YEAR(TODAY()) - YEAR(D2)</f>
        <v>52</v>
      </c>
      <c r="F2" s="3" t="str">
        <f ca="1">IF(E2&lt;18, "under 18", IF(E2&lt;=25, "18-25", IF(E2&lt;=35, "26-35", IF(E2&lt;=45, "36-45", IF(E2&lt;=60, "46-60", IF(E2&lt;=74, "61-74", "75+"))))))</f>
        <v>46-60</v>
      </c>
      <c r="G2" s="3" t="str">
        <f ca="1">IF(E2&lt;18, "under age", IF(E2&lt;=25, "Youth", IF(E2&lt;=35, "Young Workforce", IF(E2&lt;=45, "Established Adult", IF(E2&lt;=60, "Pre-retirees", IF(E2&lt;=74, "Retirees", "Elderly Aged"))))))</f>
        <v>Pre-retirees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s="3">
        <v>8</v>
      </c>
      <c r="N2" s="3" t="str">
        <f t="shared" ref="N2:N65" si="0">_xlfn.IFS(M2&lt;=2, "0–2", M2&lt;=5, "3–5", M2&lt;=8, "6–8", M2&lt;=11, "9–11", M2&lt;=14, "12–14", M2&lt;=17, "15–17", M2&lt;=20, "18–20", M2&gt;=21, "21+")</f>
        <v>6–8</v>
      </c>
      <c r="O2" s="3" t="str">
        <f t="shared" ref="O2:O65" si="1">_xlfn.IFS(M2&lt;=2, "Newbie", M2&lt;=5, "Explorer", M2&lt;=8, "Settler", M2&lt;=11, "Regular", M2&lt;=14, "Loyalist", M2&lt;=17, "Advocate", M2&lt;=20, "Veteran", M2&gt;=21, "Legacy")</f>
        <v>Settler</v>
      </c>
      <c r="P2" t="s">
        <v>26</v>
      </c>
      <c r="Q2">
        <v>3174</v>
      </c>
      <c r="R2" t="s">
        <v>27</v>
      </c>
      <c r="S2" t="s">
        <v>28</v>
      </c>
    </row>
    <row r="3" spans="1:19" x14ac:dyDescent="0.25">
      <c r="A3" t="s">
        <v>29</v>
      </c>
      <c r="B3" t="s">
        <v>20</v>
      </c>
      <c r="C3">
        <v>77</v>
      </c>
      <c r="D3" s="2">
        <v>26747</v>
      </c>
      <c r="E3" s="3">
        <f t="shared" ref="E3:E66" ca="1" si="2">YEAR(TODAY()) - YEAR(D3)</f>
        <v>52</v>
      </c>
      <c r="F3" s="3" t="str">
        <f t="shared" ref="F3:F51" ca="1" si="3">IF(E3&lt;18, "under 18", IF(E3&lt;=25, "18-25", IF(E3&lt;=35, "26-35", IF(E3&lt;=45, "36-45", IF(E3&lt;=60, "46-60", IF(E3&lt;=74, "61-74", "75+"))))))</f>
        <v>46-60</v>
      </c>
      <c r="G3" s="3" t="str">
        <f t="shared" ref="G3:G66" ca="1" si="4">IF(E3&lt;18, "under age", IF(E3&lt;=25, "Youth", IF(E3&lt;=35, "Young Workforce", IF(E3&lt;=45, "Established Adult", IF(E3&lt;=60, "Pre-retirees", IF(E3&lt;=74, "Retirees", "Elderly Aged"))))))</f>
        <v>Pre-retirees</v>
      </c>
      <c r="H3" t="s">
        <v>30</v>
      </c>
      <c r="I3" t="s">
        <v>31</v>
      </c>
      <c r="J3" t="s">
        <v>32</v>
      </c>
      <c r="K3" t="s">
        <v>24</v>
      </c>
      <c r="L3" t="s">
        <v>33</v>
      </c>
      <c r="M3" s="3">
        <v>8</v>
      </c>
      <c r="N3" s="3" t="str">
        <f t="shared" si="0"/>
        <v>6–8</v>
      </c>
      <c r="O3" s="3" t="str">
        <f t="shared" si="1"/>
        <v>Settler</v>
      </c>
      <c r="P3" t="s">
        <v>34</v>
      </c>
      <c r="Q3">
        <v>2263</v>
      </c>
      <c r="R3" t="s">
        <v>35</v>
      </c>
      <c r="S3" t="s">
        <v>28</v>
      </c>
    </row>
    <row r="4" spans="1:19" x14ac:dyDescent="0.25">
      <c r="A4" t="s">
        <v>36</v>
      </c>
      <c r="B4" t="s">
        <v>20</v>
      </c>
      <c r="C4">
        <v>67</v>
      </c>
      <c r="D4" s="2">
        <v>26793</v>
      </c>
      <c r="E4" s="3">
        <f t="shared" ca="1" si="2"/>
        <v>52</v>
      </c>
      <c r="F4" s="3" t="str">
        <f t="shared" ca="1" si="3"/>
        <v>46-60</v>
      </c>
      <c r="G4" s="3" t="str">
        <f t="shared" ca="1" si="4"/>
        <v>Pre-retirees</v>
      </c>
      <c r="H4" t="s">
        <v>37</v>
      </c>
      <c r="I4" t="s">
        <v>38</v>
      </c>
      <c r="J4" t="s">
        <v>32</v>
      </c>
      <c r="K4" t="s">
        <v>24</v>
      </c>
      <c r="L4" t="s">
        <v>25</v>
      </c>
      <c r="M4" s="3">
        <v>17</v>
      </c>
      <c r="N4" s="3" t="str">
        <f t="shared" si="0"/>
        <v>15–17</v>
      </c>
      <c r="O4" s="3" t="str">
        <f t="shared" si="1"/>
        <v>Advocate</v>
      </c>
      <c r="P4" t="s">
        <v>39</v>
      </c>
      <c r="Q4">
        <v>2766</v>
      </c>
      <c r="R4" t="s">
        <v>35</v>
      </c>
      <c r="S4" t="s">
        <v>28</v>
      </c>
    </row>
    <row r="5" spans="1:19" x14ac:dyDescent="0.25">
      <c r="A5" t="s">
        <v>40</v>
      </c>
      <c r="B5" t="s">
        <v>20</v>
      </c>
      <c r="C5">
        <v>56</v>
      </c>
      <c r="D5" s="2">
        <v>26848</v>
      </c>
      <c r="E5" s="3">
        <f t="shared" ca="1" si="2"/>
        <v>52</v>
      </c>
      <c r="F5" s="3" t="str">
        <f t="shared" ca="1" si="3"/>
        <v>46-60</v>
      </c>
      <c r="G5" s="3" t="str">
        <f t="shared" ca="1" si="4"/>
        <v>Pre-retirees</v>
      </c>
      <c r="H5" t="s">
        <v>41</v>
      </c>
      <c r="I5" t="s">
        <v>42</v>
      </c>
      <c r="J5" t="s">
        <v>43</v>
      </c>
      <c r="K5" t="s">
        <v>24</v>
      </c>
      <c r="L5" t="s">
        <v>33</v>
      </c>
      <c r="M5" s="3">
        <v>19</v>
      </c>
      <c r="N5" s="3" t="str">
        <f t="shared" si="0"/>
        <v>18–20</v>
      </c>
      <c r="O5" s="3" t="str">
        <f t="shared" si="1"/>
        <v>Veteran</v>
      </c>
      <c r="P5" t="s">
        <v>44</v>
      </c>
      <c r="Q5">
        <v>2120</v>
      </c>
      <c r="R5" t="s">
        <v>35</v>
      </c>
      <c r="S5" t="s">
        <v>28</v>
      </c>
    </row>
    <row r="6" spans="1:19" x14ac:dyDescent="0.25">
      <c r="A6" t="s">
        <v>45</v>
      </c>
      <c r="B6" t="s">
        <v>20</v>
      </c>
      <c r="C6">
        <v>49</v>
      </c>
      <c r="D6" s="2">
        <v>26940</v>
      </c>
      <c r="E6" s="3">
        <f t="shared" ca="1" si="2"/>
        <v>52</v>
      </c>
      <c r="F6" s="3" t="str">
        <f t="shared" ca="1" si="3"/>
        <v>46-60</v>
      </c>
      <c r="G6" s="3" t="str">
        <f t="shared" ca="1" si="4"/>
        <v>Pre-retirees</v>
      </c>
      <c r="H6" t="s">
        <v>46</v>
      </c>
      <c r="I6" t="s">
        <v>47</v>
      </c>
      <c r="J6" t="s">
        <v>32</v>
      </c>
      <c r="K6" t="s">
        <v>24</v>
      </c>
      <c r="L6" t="s">
        <v>33</v>
      </c>
      <c r="M6" s="3">
        <v>8</v>
      </c>
      <c r="N6" s="3" t="str">
        <f t="shared" si="0"/>
        <v>6–8</v>
      </c>
      <c r="O6" s="3" t="str">
        <f t="shared" si="1"/>
        <v>Settler</v>
      </c>
      <c r="P6" t="s">
        <v>48</v>
      </c>
      <c r="Q6">
        <v>4020</v>
      </c>
      <c r="R6" t="s">
        <v>49</v>
      </c>
      <c r="S6" t="s">
        <v>28</v>
      </c>
    </row>
    <row r="7" spans="1:19" x14ac:dyDescent="0.25">
      <c r="A7" t="s">
        <v>50</v>
      </c>
      <c r="B7" t="s">
        <v>51</v>
      </c>
      <c r="C7">
        <v>15</v>
      </c>
      <c r="D7" s="2">
        <v>26982</v>
      </c>
      <c r="E7" s="3">
        <f t="shared" ca="1" si="2"/>
        <v>52</v>
      </c>
      <c r="F7" s="3" t="str">
        <f t="shared" ca="1" si="3"/>
        <v>46-60</v>
      </c>
      <c r="G7" s="3" t="str">
        <f t="shared" ca="1" si="4"/>
        <v>Pre-retirees</v>
      </c>
      <c r="H7" t="s">
        <v>52</v>
      </c>
      <c r="I7" t="s">
        <v>53</v>
      </c>
      <c r="J7" t="s">
        <v>43</v>
      </c>
      <c r="K7" t="s">
        <v>24</v>
      </c>
      <c r="L7" t="s">
        <v>25</v>
      </c>
      <c r="M7" s="3">
        <v>22</v>
      </c>
      <c r="N7" s="3" t="str">
        <f t="shared" si="0"/>
        <v>21+</v>
      </c>
      <c r="O7" s="3" t="str">
        <f t="shared" si="1"/>
        <v>Legacy</v>
      </c>
      <c r="P7" t="s">
        <v>54</v>
      </c>
      <c r="Q7">
        <v>3029</v>
      </c>
      <c r="R7" t="s">
        <v>27</v>
      </c>
      <c r="S7" t="s">
        <v>28</v>
      </c>
    </row>
    <row r="8" spans="1:19" x14ac:dyDescent="0.25">
      <c r="A8" t="s">
        <v>55</v>
      </c>
      <c r="B8" t="s">
        <v>51</v>
      </c>
      <c r="C8">
        <v>51</v>
      </c>
      <c r="D8" s="2">
        <v>27020</v>
      </c>
      <c r="E8" s="3">
        <f t="shared" ca="1" si="2"/>
        <v>52</v>
      </c>
      <c r="F8" s="3" t="str">
        <f t="shared" ca="1" si="3"/>
        <v>46-60</v>
      </c>
      <c r="G8" s="3" t="str">
        <f t="shared" ca="1" si="4"/>
        <v>Pre-retirees</v>
      </c>
      <c r="H8" t="s">
        <v>56</v>
      </c>
      <c r="I8" t="s">
        <v>57</v>
      </c>
      <c r="J8" t="s">
        <v>23</v>
      </c>
      <c r="K8" t="s">
        <v>24</v>
      </c>
      <c r="L8" t="s">
        <v>33</v>
      </c>
      <c r="M8" s="3">
        <v>21</v>
      </c>
      <c r="N8" s="3" t="str">
        <f t="shared" si="0"/>
        <v>21+</v>
      </c>
      <c r="O8" s="3" t="str">
        <f t="shared" si="1"/>
        <v>Legacy</v>
      </c>
      <c r="P8" t="s">
        <v>58</v>
      </c>
      <c r="Q8">
        <v>4178</v>
      </c>
      <c r="R8" t="s">
        <v>49</v>
      </c>
      <c r="S8" t="s">
        <v>28</v>
      </c>
    </row>
    <row r="9" spans="1:19" x14ac:dyDescent="0.25">
      <c r="A9" t="s">
        <v>59</v>
      </c>
      <c r="B9" t="s">
        <v>20</v>
      </c>
      <c r="C9">
        <v>61</v>
      </c>
      <c r="D9" s="2">
        <v>27149</v>
      </c>
      <c r="E9" s="3">
        <f t="shared" ca="1" si="2"/>
        <v>51</v>
      </c>
      <c r="F9" s="3" t="str">
        <f t="shared" ca="1" si="3"/>
        <v>46-60</v>
      </c>
      <c r="G9" s="3" t="str">
        <f t="shared" ca="1" si="4"/>
        <v>Pre-retirees</v>
      </c>
      <c r="H9" t="s">
        <v>60</v>
      </c>
      <c r="I9" t="s">
        <v>22</v>
      </c>
      <c r="J9" t="s">
        <v>32</v>
      </c>
      <c r="K9" t="s">
        <v>24</v>
      </c>
      <c r="L9" t="s">
        <v>25</v>
      </c>
      <c r="M9" s="3">
        <v>21</v>
      </c>
      <c r="N9" s="3" t="str">
        <f t="shared" si="0"/>
        <v>21+</v>
      </c>
      <c r="O9" s="3" t="str">
        <f t="shared" si="1"/>
        <v>Legacy</v>
      </c>
      <c r="P9" t="s">
        <v>61</v>
      </c>
      <c r="Q9">
        <v>3181</v>
      </c>
      <c r="R9" t="s">
        <v>27</v>
      </c>
      <c r="S9" t="s">
        <v>28</v>
      </c>
    </row>
    <row r="10" spans="1:19" x14ac:dyDescent="0.25">
      <c r="A10" t="s">
        <v>62</v>
      </c>
      <c r="B10" t="s">
        <v>51</v>
      </c>
      <c r="C10">
        <v>90</v>
      </c>
      <c r="D10" s="2">
        <v>27177</v>
      </c>
      <c r="E10" s="3">
        <f t="shared" ca="1" si="2"/>
        <v>51</v>
      </c>
      <c r="F10" s="3" t="str">
        <f t="shared" ca="1" si="3"/>
        <v>46-60</v>
      </c>
      <c r="G10" s="3" t="str">
        <f t="shared" ca="1" si="4"/>
        <v>Pre-retirees</v>
      </c>
      <c r="H10" t="s">
        <v>63</v>
      </c>
      <c r="I10" t="s">
        <v>57</v>
      </c>
      <c r="J10" t="s">
        <v>32</v>
      </c>
      <c r="K10" t="s">
        <v>24</v>
      </c>
      <c r="L10" t="s">
        <v>33</v>
      </c>
      <c r="M10" s="3">
        <v>8</v>
      </c>
      <c r="N10" s="3" t="str">
        <f t="shared" si="0"/>
        <v>6–8</v>
      </c>
      <c r="O10" s="3" t="str">
        <f t="shared" si="1"/>
        <v>Settler</v>
      </c>
      <c r="P10" t="s">
        <v>64</v>
      </c>
      <c r="Q10">
        <v>3934</v>
      </c>
      <c r="R10" t="s">
        <v>27</v>
      </c>
      <c r="S10" t="s">
        <v>28</v>
      </c>
    </row>
    <row r="11" spans="1:19" x14ac:dyDescent="0.25">
      <c r="A11" t="s">
        <v>65</v>
      </c>
      <c r="B11" t="s">
        <v>20</v>
      </c>
      <c r="C11">
        <v>50</v>
      </c>
      <c r="D11" s="2">
        <v>27188</v>
      </c>
      <c r="E11" s="3">
        <f t="shared" ca="1" si="2"/>
        <v>51</v>
      </c>
      <c r="F11" s="3" t="str">
        <f t="shared" ca="1" si="3"/>
        <v>46-60</v>
      </c>
      <c r="G11" s="3" t="str">
        <f t="shared" ca="1" si="4"/>
        <v>Pre-retirees</v>
      </c>
      <c r="H11" t="s">
        <v>38</v>
      </c>
      <c r="I11" t="s">
        <v>42</v>
      </c>
      <c r="J11" t="s">
        <v>32</v>
      </c>
      <c r="K11" t="s">
        <v>24</v>
      </c>
      <c r="L11" t="s">
        <v>25</v>
      </c>
      <c r="M11" s="3">
        <v>21</v>
      </c>
      <c r="N11" s="3" t="str">
        <f t="shared" si="0"/>
        <v>21+</v>
      </c>
      <c r="O11" s="3" t="str">
        <f t="shared" si="1"/>
        <v>Legacy</v>
      </c>
      <c r="P11" t="s">
        <v>66</v>
      </c>
      <c r="Q11">
        <v>3169</v>
      </c>
      <c r="R11" t="s">
        <v>27</v>
      </c>
      <c r="S11" t="s">
        <v>28</v>
      </c>
    </row>
    <row r="12" spans="1:19" x14ac:dyDescent="0.25">
      <c r="A12" t="s">
        <v>67</v>
      </c>
      <c r="B12" t="s">
        <v>20</v>
      </c>
      <c r="C12">
        <v>10</v>
      </c>
      <c r="D12" s="2">
        <v>27260</v>
      </c>
      <c r="E12" s="3">
        <f t="shared" ca="1" si="2"/>
        <v>51</v>
      </c>
      <c r="F12" s="3" t="str">
        <f t="shared" ca="1" si="3"/>
        <v>46-60</v>
      </c>
      <c r="G12" s="3" t="str">
        <f t="shared" ca="1" si="4"/>
        <v>Pre-retirees</v>
      </c>
      <c r="H12" t="s">
        <v>68</v>
      </c>
      <c r="I12" t="s">
        <v>53</v>
      </c>
      <c r="J12" t="s">
        <v>23</v>
      </c>
      <c r="K12" t="s">
        <v>24</v>
      </c>
      <c r="L12" t="s">
        <v>25</v>
      </c>
      <c r="M12" s="3">
        <v>17</v>
      </c>
      <c r="N12" s="3" t="str">
        <f t="shared" si="0"/>
        <v>15–17</v>
      </c>
      <c r="O12" s="3" t="str">
        <f t="shared" si="1"/>
        <v>Advocate</v>
      </c>
      <c r="P12" t="s">
        <v>69</v>
      </c>
      <c r="Q12">
        <v>2527</v>
      </c>
      <c r="R12" t="s">
        <v>35</v>
      </c>
      <c r="S12" t="s">
        <v>28</v>
      </c>
    </row>
    <row r="13" spans="1:19" x14ac:dyDescent="0.25">
      <c r="A13" t="s">
        <v>70</v>
      </c>
      <c r="B13" t="s">
        <v>20</v>
      </c>
      <c r="C13">
        <v>10</v>
      </c>
      <c r="D13" s="2">
        <v>27269</v>
      </c>
      <c r="E13" s="3">
        <f t="shared" ca="1" si="2"/>
        <v>51</v>
      </c>
      <c r="F13" s="3" t="str">
        <f t="shared" ca="1" si="3"/>
        <v>46-60</v>
      </c>
      <c r="G13" s="3" t="str">
        <f t="shared" ca="1" si="4"/>
        <v>Pre-retirees</v>
      </c>
      <c r="H13" t="s">
        <v>71</v>
      </c>
      <c r="I13" t="s">
        <v>22</v>
      </c>
      <c r="J13" t="s">
        <v>23</v>
      </c>
      <c r="K13" t="s">
        <v>24</v>
      </c>
      <c r="L13" t="s">
        <v>33</v>
      </c>
      <c r="M13" s="3">
        <v>10</v>
      </c>
      <c r="N13" s="3" t="str">
        <f t="shared" si="0"/>
        <v>9–11</v>
      </c>
      <c r="O13" s="3" t="str">
        <f t="shared" si="1"/>
        <v>Regular</v>
      </c>
      <c r="P13" t="s">
        <v>72</v>
      </c>
      <c r="Q13">
        <v>3505</v>
      </c>
      <c r="R13" t="s">
        <v>27</v>
      </c>
      <c r="S13" t="s">
        <v>28</v>
      </c>
    </row>
    <row r="14" spans="1:19" x14ac:dyDescent="0.25">
      <c r="A14" t="s">
        <v>73</v>
      </c>
      <c r="B14" t="s">
        <v>20</v>
      </c>
      <c r="C14">
        <v>94</v>
      </c>
      <c r="D14" s="2">
        <v>27270</v>
      </c>
      <c r="E14" s="3">
        <f t="shared" ca="1" si="2"/>
        <v>51</v>
      </c>
      <c r="F14" s="3" t="str">
        <f t="shared" ca="1" si="3"/>
        <v>46-60</v>
      </c>
      <c r="G14" s="3" t="str">
        <f t="shared" ca="1" si="4"/>
        <v>Pre-retirees</v>
      </c>
      <c r="H14" t="s">
        <v>56</v>
      </c>
      <c r="I14" t="s">
        <v>38</v>
      </c>
      <c r="J14" t="s">
        <v>32</v>
      </c>
      <c r="K14" t="s">
        <v>24</v>
      </c>
      <c r="L14" t="s">
        <v>25</v>
      </c>
      <c r="M14" s="3">
        <v>19</v>
      </c>
      <c r="N14" s="3" t="str">
        <f t="shared" si="0"/>
        <v>18–20</v>
      </c>
      <c r="O14" s="3" t="str">
        <f t="shared" si="1"/>
        <v>Veteran</v>
      </c>
      <c r="P14" t="s">
        <v>74</v>
      </c>
      <c r="Q14">
        <v>4014</v>
      </c>
      <c r="R14" t="s">
        <v>49</v>
      </c>
      <c r="S14" t="s">
        <v>28</v>
      </c>
    </row>
    <row r="15" spans="1:19" x14ac:dyDescent="0.25">
      <c r="A15" t="s">
        <v>75</v>
      </c>
      <c r="B15" t="s">
        <v>51</v>
      </c>
      <c r="C15">
        <v>88</v>
      </c>
      <c r="D15" s="2">
        <v>27300</v>
      </c>
      <c r="E15" s="3">
        <f t="shared" ca="1" si="2"/>
        <v>51</v>
      </c>
      <c r="F15" s="3" t="str">
        <f t="shared" ca="1" si="3"/>
        <v>46-60</v>
      </c>
      <c r="G15" s="3" t="str">
        <f t="shared" ca="1" si="4"/>
        <v>Pre-retirees</v>
      </c>
      <c r="H15" t="s">
        <v>76</v>
      </c>
      <c r="I15" t="s">
        <v>22</v>
      </c>
      <c r="J15" t="s">
        <v>23</v>
      </c>
      <c r="K15" t="s">
        <v>24</v>
      </c>
      <c r="L15" t="s">
        <v>33</v>
      </c>
      <c r="M15" s="3">
        <v>11</v>
      </c>
      <c r="N15" s="3" t="str">
        <f t="shared" si="0"/>
        <v>9–11</v>
      </c>
      <c r="O15" s="3" t="str">
        <f t="shared" si="1"/>
        <v>Regular</v>
      </c>
      <c r="P15" t="s">
        <v>77</v>
      </c>
      <c r="Q15">
        <v>3163</v>
      </c>
      <c r="R15" t="s">
        <v>27</v>
      </c>
      <c r="S15" t="s">
        <v>28</v>
      </c>
    </row>
    <row r="16" spans="1:19" x14ac:dyDescent="0.25">
      <c r="A16" t="s">
        <v>78</v>
      </c>
      <c r="B16" t="s">
        <v>20</v>
      </c>
      <c r="C16">
        <v>50</v>
      </c>
      <c r="D16" s="2">
        <v>27314</v>
      </c>
      <c r="E16" s="3">
        <f t="shared" ca="1" si="2"/>
        <v>51</v>
      </c>
      <c r="F16" s="3" t="str">
        <f t="shared" ca="1" si="3"/>
        <v>46-60</v>
      </c>
      <c r="G16" s="3" t="str">
        <f t="shared" ca="1" si="4"/>
        <v>Pre-retirees</v>
      </c>
      <c r="H16" t="s">
        <v>79</v>
      </c>
      <c r="I16" t="s">
        <v>22</v>
      </c>
      <c r="J16" t="s">
        <v>32</v>
      </c>
      <c r="K16" t="s">
        <v>24</v>
      </c>
      <c r="L16" t="s">
        <v>25</v>
      </c>
      <c r="M16" s="3">
        <v>22</v>
      </c>
      <c r="N16" s="3" t="str">
        <f t="shared" si="0"/>
        <v>21+</v>
      </c>
      <c r="O16" s="3" t="str">
        <f t="shared" si="1"/>
        <v>Legacy</v>
      </c>
      <c r="P16" t="s">
        <v>80</v>
      </c>
      <c r="Q16">
        <v>4304</v>
      </c>
      <c r="R16" t="s">
        <v>49</v>
      </c>
      <c r="S16" t="s">
        <v>28</v>
      </c>
    </row>
    <row r="17" spans="1:19" x14ac:dyDescent="0.25">
      <c r="A17" t="s">
        <v>81</v>
      </c>
      <c r="B17" t="s">
        <v>51</v>
      </c>
      <c r="C17">
        <v>60</v>
      </c>
      <c r="D17" s="2">
        <v>27342</v>
      </c>
      <c r="E17" s="3">
        <f t="shared" ca="1" si="2"/>
        <v>51</v>
      </c>
      <c r="F17" s="3" t="str">
        <f t="shared" ca="1" si="3"/>
        <v>46-60</v>
      </c>
      <c r="G17" s="3" t="str">
        <f t="shared" ca="1" si="4"/>
        <v>Pre-retirees</v>
      </c>
      <c r="H17" t="s">
        <v>38</v>
      </c>
      <c r="I17" t="s">
        <v>42</v>
      </c>
      <c r="J17" t="s">
        <v>43</v>
      </c>
      <c r="K17" t="s">
        <v>24</v>
      </c>
      <c r="L17" t="s">
        <v>33</v>
      </c>
      <c r="M17" s="3">
        <v>10</v>
      </c>
      <c r="N17" s="3" t="str">
        <f t="shared" si="0"/>
        <v>9–11</v>
      </c>
      <c r="O17" s="3" t="str">
        <f t="shared" si="1"/>
        <v>Regular</v>
      </c>
      <c r="P17" t="s">
        <v>82</v>
      </c>
      <c r="Q17">
        <v>4600</v>
      </c>
      <c r="R17" t="s">
        <v>49</v>
      </c>
      <c r="S17" t="s">
        <v>28</v>
      </c>
    </row>
    <row r="18" spans="1:19" x14ac:dyDescent="0.25">
      <c r="A18" t="s">
        <v>83</v>
      </c>
      <c r="B18" t="s">
        <v>20</v>
      </c>
      <c r="C18">
        <v>39</v>
      </c>
      <c r="D18" s="2">
        <v>27388</v>
      </c>
      <c r="E18" s="3">
        <f t="shared" ca="1" si="2"/>
        <v>51</v>
      </c>
      <c r="F18" s="3" t="str">
        <f t="shared" ca="1" si="3"/>
        <v>46-60</v>
      </c>
      <c r="G18" s="3" t="str">
        <f t="shared" ca="1" si="4"/>
        <v>Pre-retirees</v>
      </c>
      <c r="H18" t="s">
        <v>84</v>
      </c>
      <c r="I18" t="s">
        <v>85</v>
      </c>
      <c r="J18" t="s">
        <v>43</v>
      </c>
      <c r="K18" t="s">
        <v>24</v>
      </c>
      <c r="L18" t="s">
        <v>33</v>
      </c>
      <c r="M18" s="3">
        <v>13</v>
      </c>
      <c r="N18" s="3" t="str">
        <f t="shared" si="0"/>
        <v>12–14</v>
      </c>
      <c r="O18" s="3" t="str">
        <f t="shared" si="1"/>
        <v>Loyalist</v>
      </c>
      <c r="P18" t="s">
        <v>86</v>
      </c>
      <c r="Q18">
        <v>2110</v>
      </c>
      <c r="R18" t="s">
        <v>35</v>
      </c>
      <c r="S18" t="s">
        <v>28</v>
      </c>
    </row>
    <row r="19" spans="1:19" x14ac:dyDescent="0.25">
      <c r="A19" t="s">
        <v>87</v>
      </c>
      <c r="B19" t="s">
        <v>51</v>
      </c>
      <c r="C19">
        <v>18</v>
      </c>
      <c r="D19" s="2">
        <v>27413</v>
      </c>
      <c r="E19" s="3">
        <f t="shared" ca="1" si="2"/>
        <v>50</v>
      </c>
      <c r="F19" s="3" t="str">
        <f t="shared" ca="1" si="3"/>
        <v>46-60</v>
      </c>
      <c r="G19" s="3" t="str">
        <f t="shared" ca="1" si="4"/>
        <v>Pre-retirees</v>
      </c>
      <c r="H19" t="s">
        <v>88</v>
      </c>
      <c r="I19" t="s">
        <v>22</v>
      </c>
      <c r="J19" t="s">
        <v>32</v>
      </c>
      <c r="K19" t="s">
        <v>24</v>
      </c>
      <c r="L19" t="s">
        <v>33</v>
      </c>
      <c r="M19" s="3">
        <v>14</v>
      </c>
      <c r="N19" s="3" t="str">
        <f t="shared" si="0"/>
        <v>12–14</v>
      </c>
      <c r="O19" s="3" t="str">
        <f t="shared" si="1"/>
        <v>Loyalist</v>
      </c>
      <c r="P19" t="s">
        <v>89</v>
      </c>
      <c r="Q19">
        <v>3620</v>
      </c>
      <c r="R19" t="s">
        <v>27</v>
      </c>
      <c r="S19" t="s">
        <v>28</v>
      </c>
    </row>
    <row r="20" spans="1:19" x14ac:dyDescent="0.25">
      <c r="A20" t="s">
        <v>90</v>
      </c>
      <c r="B20" t="s">
        <v>20</v>
      </c>
      <c r="C20">
        <v>10</v>
      </c>
      <c r="D20" s="2">
        <v>27492</v>
      </c>
      <c r="E20" s="3">
        <f t="shared" ca="1" si="2"/>
        <v>50</v>
      </c>
      <c r="F20" s="3" t="str">
        <f t="shared" ca="1" si="3"/>
        <v>46-60</v>
      </c>
      <c r="G20" s="3" t="str">
        <f t="shared" ca="1" si="4"/>
        <v>Pre-retirees</v>
      </c>
      <c r="H20" t="s">
        <v>91</v>
      </c>
      <c r="I20" t="s">
        <v>22</v>
      </c>
      <c r="J20" t="s">
        <v>23</v>
      </c>
      <c r="K20" t="s">
        <v>24</v>
      </c>
      <c r="L20" t="s">
        <v>33</v>
      </c>
      <c r="M20" s="3">
        <v>16</v>
      </c>
      <c r="N20" s="3" t="str">
        <f t="shared" si="0"/>
        <v>15–17</v>
      </c>
      <c r="O20" s="3" t="str">
        <f t="shared" si="1"/>
        <v>Advocate</v>
      </c>
      <c r="P20" t="s">
        <v>92</v>
      </c>
      <c r="Q20">
        <v>2168</v>
      </c>
      <c r="R20" t="s">
        <v>35</v>
      </c>
      <c r="S20" t="s">
        <v>28</v>
      </c>
    </row>
    <row r="21" spans="1:19" x14ac:dyDescent="0.25">
      <c r="A21" t="s">
        <v>93</v>
      </c>
      <c r="B21" t="s">
        <v>51</v>
      </c>
      <c r="C21">
        <v>99</v>
      </c>
      <c r="D21" s="2">
        <v>27600</v>
      </c>
      <c r="E21" s="3">
        <f t="shared" ca="1" si="2"/>
        <v>50</v>
      </c>
      <c r="F21" s="3" t="str">
        <f ca="1">IF(E21&lt;18, "under 18", IF(E21&lt;=25, "18-25", IF(E21&lt;=35, "26-35", IF(E21&lt;=45, "36-45", IF(E21&lt;=60, "46-60", IF(E21&lt;=74, "61-74", "75+"))))))</f>
        <v>46-60</v>
      </c>
      <c r="G21" s="3" t="str">
        <f t="shared" ca="1" si="4"/>
        <v>Pre-retirees</v>
      </c>
      <c r="H21" t="s">
        <v>94</v>
      </c>
      <c r="I21" t="s">
        <v>22</v>
      </c>
      <c r="J21" t="s">
        <v>32</v>
      </c>
      <c r="K21" t="s">
        <v>24</v>
      </c>
      <c r="L21" t="s">
        <v>25</v>
      </c>
      <c r="M21" s="3">
        <v>21</v>
      </c>
      <c r="N21" s="3" t="str">
        <f t="shared" si="0"/>
        <v>21+</v>
      </c>
      <c r="O21" s="3" t="str">
        <f t="shared" si="1"/>
        <v>Legacy</v>
      </c>
      <c r="P21" t="s">
        <v>95</v>
      </c>
      <c r="Q21">
        <v>4130</v>
      </c>
      <c r="R21" t="s">
        <v>49</v>
      </c>
      <c r="S21" t="s">
        <v>28</v>
      </c>
    </row>
    <row r="22" spans="1:19" x14ac:dyDescent="0.25">
      <c r="A22" t="s">
        <v>96</v>
      </c>
      <c r="B22" t="s">
        <v>20</v>
      </c>
      <c r="C22">
        <v>30</v>
      </c>
      <c r="D22" s="2">
        <v>27648</v>
      </c>
      <c r="E22" s="3">
        <f t="shared" ca="1" si="2"/>
        <v>50</v>
      </c>
      <c r="F22" s="3" t="str">
        <f t="shared" ca="1" si="3"/>
        <v>46-60</v>
      </c>
      <c r="G22" s="3" t="str">
        <f ca="1">IF(E22&lt;18, "under age", IF(E22&lt;=25, "Youth", IF(E22&lt;=35, "Young Workforce", IF(E22&lt;=45, "Established Adult", IF(E22&lt;=60, "Pre-retirees", IF(E22&lt;=74, "Retirees", "Elderly Aged"))))))</f>
        <v>Pre-retirees</v>
      </c>
      <c r="H22" t="s">
        <v>97</v>
      </c>
      <c r="I22" t="s">
        <v>38</v>
      </c>
      <c r="J22" t="s">
        <v>32</v>
      </c>
      <c r="K22" t="s">
        <v>24</v>
      </c>
      <c r="L22" t="s">
        <v>25</v>
      </c>
      <c r="M22" s="3">
        <v>19</v>
      </c>
      <c r="N22" s="3" t="str">
        <f t="shared" si="0"/>
        <v>18–20</v>
      </c>
      <c r="O22" s="3" t="str">
        <f t="shared" si="1"/>
        <v>Veteran</v>
      </c>
      <c r="P22" t="s">
        <v>98</v>
      </c>
      <c r="Q22">
        <v>2281</v>
      </c>
      <c r="R22" t="s">
        <v>35</v>
      </c>
      <c r="S22" t="s">
        <v>28</v>
      </c>
    </row>
    <row r="23" spans="1:19" x14ac:dyDescent="0.25">
      <c r="A23" t="s">
        <v>99</v>
      </c>
      <c r="B23" t="s">
        <v>51</v>
      </c>
      <c r="C23">
        <v>58</v>
      </c>
      <c r="D23" s="2">
        <v>27649</v>
      </c>
      <c r="E23" s="3">
        <f t="shared" ca="1" si="2"/>
        <v>50</v>
      </c>
      <c r="F23" s="3" t="str">
        <f t="shared" ca="1" si="3"/>
        <v>46-60</v>
      </c>
      <c r="G23" s="3" t="str">
        <f t="shared" ca="1" si="4"/>
        <v>Pre-retirees</v>
      </c>
      <c r="H23" t="s">
        <v>100</v>
      </c>
      <c r="I23" t="s">
        <v>47</v>
      </c>
      <c r="J23" t="s">
        <v>43</v>
      </c>
      <c r="K23" t="s">
        <v>24</v>
      </c>
      <c r="L23" t="s">
        <v>33</v>
      </c>
      <c r="M23" s="3">
        <v>8</v>
      </c>
      <c r="N23" s="3" t="str">
        <f t="shared" si="0"/>
        <v>6–8</v>
      </c>
      <c r="O23" s="3" t="str">
        <f t="shared" si="1"/>
        <v>Settler</v>
      </c>
      <c r="P23" t="s">
        <v>101</v>
      </c>
      <c r="Q23">
        <v>3161</v>
      </c>
      <c r="R23" t="s">
        <v>27</v>
      </c>
      <c r="S23" t="s">
        <v>28</v>
      </c>
    </row>
    <row r="24" spans="1:19" x14ac:dyDescent="0.25">
      <c r="A24" t="s">
        <v>102</v>
      </c>
      <c r="B24" t="s">
        <v>20</v>
      </c>
      <c r="C24">
        <v>64</v>
      </c>
      <c r="D24" s="2">
        <v>27826</v>
      </c>
      <c r="E24" s="3">
        <f ca="1">YEAR(TODAY()) - YEAR(D24)</f>
        <v>49</v>
      </c>
      <c r="F24" s="3" t="str">
        <f t="shared" ca="1" si="3"/>
        <v>46-60</v>
      </c>
      <c r="G24" s="3" t="str">
        <f t="shared" ca="1" si="4"/>
        <v>Pre-retirees</v>
      </c>
      <c r="H24" t="s">
        <v>103</v>
      </c>
      <c r="I24" t="s">
        <v>22</v>
      </c>
      <c r="J24" t="s">
        <v>32</v>
      </c>
      <c r="K24" t="s">
        <v>24</v>
      </c>
      <c r="L24" t="s">
        <v>25</v>
      </c>
      <c r="M24" s="3">
        <v>16</v>
      </c>
      <c r="N24" s="3" t="str">
        <f t="shared" si="0"/>
        <v>15–17</v>
      </c>
      <c r="O24" s="3" t="str">
        <f t="shared" si="1"/>
        <v>Advocate</v>
      </c>
      <c r="P24" t="s">
        <v>104</v>
      </c>
      <c r="Q24">
        <v>3046</v>
      </c>
      <c r="R24" t="s">
        <v>27</v>
      </c>
      <c r="S24" t="s">
        <v>28</v>
      </c>
    </row>
    <row r="25" spans="1:19" x14ac:dyDescent="0.25">
      <c r="A25" t="s">
        <v>105</v>
      </c>
      <c r="B25" t="s">
        <v>20</v>
      </c>
      <c r="C25">
        <v>81</v>
      </c>
      <c r="D25" s="2">
        <v>27829</v>
      </c>
      <c r="E25" s="3">
        <f t="shared" ca="1" si="2"/>
        <v>49</v>
      </c>
      <c r="F25" s="3" t="str">
        <f t="shared" ca="1" si="3"/>
        <v>46-60</v>
      </c>
      <c r="G25" s="3" t="str">
        <f t="shared" ca="1" si="4"/>
        <v>Pre-retirees</v>
      </c>
      <c r="H25" t="s">
        <v>106</v>
      </c>
      <c r="I25" t="s">
        <v>47</v>
      </c>
      <c r="J25" t="s">
        <v>43</v>
      </c>
      <c r="K25" t="s">
        <v>24</v>
      </c>
      <c r="L25" t="s">
        <v>33</v>
      </c>
      <c r="M25" s="3">
        <v>9</v>
      </c>
      <c r="N25" s="3" t="str">
        <f t="shared" si="0"/>
        <v>9–11</v>
      </c>
      <c r="O25" s="3" t="str">
        <f t="shared" si="1"/>
        <v>Regular</v>
      </c>
      <c r="P25" t="s">
        <v>107</v>
      </c>
      <c r="Q25">
        <v>3070</v>
      </c>
      <c r="R25" t="s">
        <v>27</v>
      </c>
      <c r="S25" t="s">
        <v>28</v>
      </c>
    </row>
    <row r="26" spans="1:19" x14ac:dyDescent="0.25">
      <c r="A26" t="s">
        <v>108</v>
      </c>
      <c r="B26" t="s">
        <v>20</v>
      </c>
      <c r="C26">
        <v>83</v>
      </c>
      <c r="D26" s="2">
        <v>27919</v>
      </c>
      <c r="E26" s="3">
        <f t="shared" ca="1" si="2"/>
        <v>49</v>
      </c>
      <c r="F26" s="3" t="str">
        <f t="shared" ca="1" si="3"/>
        <v>46-60</v>
      </c>
      <c r="G26" s="3" t="str">
        <f t="shared" ca="1" si="4"/>
        <v>Pre-retirees</v>
      </c>
      <c r="H26" t="s">
        <v>109</v>
      </c>
      <c r="I26" t="s">
        <v>22</v>
      </c>
      <c r="J26" t="s">
        <v>32</v>
      </c>
      <c r="K26" t="s">
        <v>24</v>
      </c>
      <c r="L26" t="s">
        <v>33</v>
      </c>
      <c r="M26" s="3">
        <v>14</v>
      </c>
      <c r="N26" s="3" t="str">
        <f t="shared" si="0"/>
        <v>12–14</v>
      </c>
      <c r="O26" s="3" t="str">
        <f t="shared" si="1"/>
        <v>Loyalist</v>
      </c>
      <c r="P26" t="s">
        <v>110</v>
      </c>
      <c r="Q26">
        <v>3040</v>
      </c>
      <c r="R26" t="s">
        <v>27</v>
      </c>
      <c r="S26" t="s">
        <v>28</v>
      </c>
    </row>
    <row r="27" spans="1:19" x14ac:dyDescent="0.25">
      <c r="A27" t="s">
        <v>111</v>
      </c>
      <c r="B27" t="s">
        <v>51</v>
      </c>
      <c r="C27">
        <v>35</v>
      </c>
      <c r="D27" s="2">
        <v>27922</v>
      </c>
      <c r="E27" s="3">
        <f t="shared" ca="1" si="2"/>
        <v>49</v>
      </c>
      <c r="F27" s="3" t="str">
        <f t="shared" ca="1" si="3"/>
        <v>46-60</v>
      </c>
      <c r="G27" s="3" t="str">
        <f t="shared" ca="1" si="4"/>
        <v>Pre-retirees</v>
      </c>
      <c r="H27" t="s">
        <v>112</v>
      </c>
      <c r="I27" t="s">
        <v>47</v>
      </c>
      <c r="J27" t="s">
        <v>23</v>
      </c>
      <c r="K27" t="s">
        <v>24</v>
      </c>
      <c r="L27" t="s">
        <v>33</v>
      </c>
      <c r="M27" s="3">
        <v>13</v>
      </c>
      <c r="N27" s="3" t="str">
        <f t="shared" si="0"/>
        <v>12–14</v>
      </c>
      <c r="O27" s="3" t="str">
        <f t="shared" si="1"/>
        <v>Loyalist</v>
      </c>
      <c r="P27" t="s">
        <v>113</v>
      </c>
      <c r="Q27">
        <v>2168</v>
      </c>
      <c r="R27" t="s">
        <v>35</v>
      </c>
      <c r="S27" t="s">
        <v>28</v>
      </c>
    </row>
    <row r="28" spans="1:19" x14ac:dyDescent="0.25">
      <c r="A28" t="s">
        <v>114</v>
      </c>
      <c r="B28" t="s">
        <v>20</v>
      </c>
      <c r="C28">
        <v>51</v>
      </c>
      <c r="D28" s="2">
        <v>28041</v>
      </c>
      <c r="E28" s="3">
        <f t="shared" ca="1" si="2"/>
        <v>49</v>
      </c>
      <c r="F28" s="3" t="str">
        <f t="shared" ca="1" si="3"/>
        <v>46-60</v>
      </c>
      <c r="G28" s="3" t="str">
        <f t="shared" ca="1" si="4"/>
        <v>Pre-retirees</v>
      </c>
      <c r="H28" t="s">
        <v>94</v>
      </c>
      <c r="I28" t="s">
        <v>38</v>
      </c>
      <c r="J28" t="s">
        <v>23</v>
      </c>
      <c r="K28" t="s">
        <v>24</v>
      </c>
      <c r="L28" t="s">
        <v>33</v>
      </c>
      <c r="M28" s="3">
        <v>18</v>
      </c>
      <c r="N28" s="3" t="str">
        <f t="shared" si="0"/>
        <v>18–20</v>
      </c>
      <c r="O28" s="3" t="str">
        <f t="shared" si="1"/>
        <v>Veteran</v>
      </c>
      <c r="P28" t="s">
        <v>115</v>
      </c>
      <c r="Q28">
        <v>3175</v>
      </c>
      <c r="R28" t="s">
        <v>27</v>
      </c>
      <c r="S28" t="s">
        <v>28</v>
      </c>
    </row>
    <row r="29" spans="1:19" x14ac:dyDescent="0.25">
      <c r="A29" t="s">
        <v>116</v>
      </c>
      <c r="B29" t="s">
        <v>20</v>
      </c>
      <c r="C29">
        <v>89</v>
      </c>
      <c r="D29" s="2">
        <v>28057</v>
      </c>
      <c r="E29" s="3">
        <f t="shared" ca="1" si="2"/>
        <v>49</v>
      </c>
      <c r="F29" s="3" t="str">
        <f t="shared" ca="1" si="3"/>
        <v>46-60</v>
      </c>
      <c r="G29" s="3" t="str">
        <f t="shared" ca="1" si="4"/>
        <v>Pre-retirees</v>
      </c>
      <c r="H29" t="s">
        <v>117</v>
      </c>
      <c r="I29" t="s">
        <v>22</v>
      </c>
      <c r="J29" t="s">
        <v>32</v>
      </c>
      <c r="K29" t="s">
        <v>24</v>
      </c>
      <c r="L29" t="s">
        <v>33</v>
      </c>
      <c r="M29" s="3">
        <v>21</v>
      </c>
      <c r="N29" s="3" t="str">
        <f t="shared" si="0"/>
        <v>21+</v>
      </c>
      <c r="O29" s="3" t="str">
        <f t="shared" si="1"/>
        <v>Legacy</v>
      </c>
      <c r="P29" t="s">
        <v>118</v>
      </c>
      <c r="Q29">
        <v>4212</v>
      </c>
      <c r="R29" t="s">
        <v>49</v>
      </c>
      <c r="S29" t="s">
        <v>28</v>
      </c>
    </row>
    <row r="30" spans="1:19" x14ac:dyDescent="0.25">
      <c r="A30" t="s">
        <v>119</v>
      </c>
      <c r="B30" t="s">
        <v>51</v>
      </c>
      <c r="C30">
        <v>78</v>
      </c>
      <c r="D30" s="2">
        <v>28070</v>
      </c>
      <c r="E30" s="3">
        <f t="shared" ca="1" si="2"/>
        <v>49</v>
      </c>
      <c r="F30" s="3" t="str">
        <f t="shared" ca="1" si="3"/>
        <v>46-60</v>
      </c>
      <c r="G30" s="3" t="str">
        <f t="shared" ca="1" si="4"/>
        <v>Pre-retirees</v>
      </c>
      <c r="H30" t="s">
        <v>120</v>
      </c>
      <c r="I30" t="s">
        <v>38</v>
      </c>
      <c r="J30" t="s">
        <v>43</v>
      </c>
      <c r="K30" t="s">
        <v>24</v>
      </c>
      <c r="L30" t="s">
        <v>25</v>
      </c>
      <c r="M30" s="3">
        <v>7</v>
      </c>
      <c r="N30" s="3" t="str">
        <f t="shared" si="0"/>
        <v>6–8</v>
      </c>
      <c r="O30" s="3" t="str">
        <f t="shared" si="1"/>
        <v>Settler</v>
      </c>
      <c r="P30" t="s">
        <v>121</v>
      </c>
      <c r="Q30">
        <v>3021</v>
      </c>
      <c r="R30" t="s">
        <v>27</v>
      </c>
      <c r="S30" t="s">
        <v>28</v>
      </c>
    </row>
    <row r="31" spans="1:19" x14ac:dyDescent="0.25">
      <c r="A31" t="s">
        <v>122</v>
      </c>
      <c r="B31" t="s">
        <v>20</v>
      </c>
      <c r="C31">
        <v>6</v>
      </c>
      <c r="D31" s="2">
        <v>28088</v>
      </c>
      <c r="E31" s="3">
        <f t="shared" ca="1" si="2"/>
        <v>49</v>
      </c>
      <c r="F31" s="3" t="str">
        <f t="shared" ca="1" si="3"/>
        <v>46-60</v>
      </c>
      <c r="G31" s="3" t="str">
        <f t="shared" ca="1" si="4"/>
        <v>Pre-retirees</v>
      </c>
      <c r="H31" t="s">
        <v>123</v>
      </c>
      <c r="I31" t="s">
        <v>47</v>
      </c>
      <c r="J31" t="s">
        <v>32</v>
      </c>
      <c r="K31" t="s">
        <v>24</v>
      </c>
      <c r="L31" t="s">
        <v>25</v>
      </c>
      <c r="M31" s="3">
        <v>13</v>
      </c>
      <c r="N31" s="3" t="str">
        <f t="shared" si="0"/>
        <v>12–14</v>
      </c>
      <c r="O31" s="3" t="str">
        <f t="shared" si="1"/>
        <v>Loyalist</v>
      </c>
      <c r="P31" t="s">
        <v>124</v>
      </c>
      <c r="Q31">
        <v>2066</v>
      </c>
      <c r="R31" t="s">
        <v>35</v>
      </c>
      <c r="S31" t="s">
        <v>28</v>
      </c>
    </row>
    <row r="32" spans="1:19" x14ac:dyDescent="0.25">
      <c r="A32" t="s">
        <v>125</v>
      </c>
      <c r="B32" t="s">
        <v>51</v>
      </c>
      <c r="C32">
        <v>65</v>
      </c>
      <c r="D32" s="2">
        <v>28101</v>
      </c>
      <c r="E32" s="3">
        <f t="shared" ca="1" si="2"/>
        <v>49</v>
      </c>
      <c r="F32" s="3" t="str">
        <f t="shared" ca="1" si="3"/>
        <v>46-60</v>
      </c>
      <c r="G32" s="3" t="str">
        <f t="shared" ca="1" si="4"/>
        <v>Pre-retirees</v>
      </c>
      <c r="H32" t="s">
        <v>94</v>
      </c>
      <c r="I32" t="s">
        <v>126</v>
      </c>
      <c r="J32" t="s">
        <v>43</v>
      </c>
      <c r="K32" t="s">
        <v>24</v>
      </c>
      <c r="L32" t="s">
        <v>33</v>
      </c>
      <c r="M32" s="3">
        <v>16</v>
      </c>
      <c r="N32" s="3" t="str">
        <f t="shared" si="0"/>
        <v>15–17</v>
      </c>
      <c r="O32" s="3" t="str">
        <f t="shared" si="1"/>
        <v>Advocate</v>
      </c>
      <c r="P32" t="s">
        <v>127</v>
      </c>
      <c r="Q32">
        <v>4157</v>
      </c>
      <c r="R32" t="s">
        <v>49</v>
      </c>
      <c r="S32" t="s">
        <v>28</v>
      </c>
    </row>
    <row r="33" spans="1:19" x14ac:dyDescent="0.25">
      <c r="A33" t="s">
        <v>128</v>
      </c>
      <c r="B33" t="s">
        <v>20</v>
      </c>
      <c r="C33">
        <v>40</v>
      </c>
      <c r="D33" s="2">
        <v>28128</v>
      </c>
      <c r="E33" s="3">
        <f t="shared" ca="1" si="2"/>
        <v>48</v>
      </c>
      <c r="F33" s="3" t="str">
        <f ca="1">IF(E33&lt;18, "under 18", IF(E33&lt;=25, "18-25", IF(E33&lt;=35, "26-35", IF(E33&lt;=45, "36-45", IF(E33&lt;=60, "46-60", IF(E33&lt;=74, "61-74", "75+"))))))</f>
        <v>46-60</v>
      </c>
      <c r="G33" s="3" t="str">
        <f t="shared" ca="1" si="4"/>
        <v>Pre-retirees</v>
      </c>
      <c r="H33" t="s">
        <v>129</v>
      </c>
      <c r="I33" t="s">
        <v>42</v>
      </c>
      <c r="J33" t="s">
        <v>23</v>
      </c>
      <c r="K33" t="s">
        <v>24</v>
      </c>
      <c r="L33" t="s">
        <v>25</v>
      </c>
      <c r="M33" s="3">
        <v>21</v>
      </c>
      <c r="N33" s="3" t="str">
        <f t="shared" si="0"/>
        <v>21+</v>
      </c>
      <c r="O33" s="3" t="str">
        <f t="shared" si="1"/>
        <v>Legacy</v>
      </c>
      <c r="P33" t="s">
        <v>130</v>
      </c>
      <c r="Q33">
        <v>3067</v>
      </c>
      <c r="R33" t="s">
        <v>27</v>
      </c>
      <c r="S33" t="s">
        <v>28</v>
      </c>
    </row>
    <row r="34" spans="1:19" x14ac:dyDescent="0.25">
      <c r="A34" t="s">
        <v>131</v>
      </c>
      <c r="B34" t="s">
        <v>20</v>
      </c>
      <c r="C34">
        <v>27</v>
      </c>
      <c r="D34" s="2">
        <v>28254</v>
      </c>
      <c r="E34" s="3">
        <f t="shared" ca="1" si="2"/>
        <v>48</v>
      </c>
      <c r="F34" s="3" t="str">
        <f t="shared" ca="1" si="3"/>
        <v>46-60</v>
      </c>
      <c r="G34" s="3" t="str">
        <f t="shared" ca="1" si="4"/>
        <v>Pre-retirees</v>
      </c>
      <c r="H34" t="s">
        <v>132</v>
      </c>
      <c r="I34" t="s">
        <v>22</v>
      </c>
      <c r="J34" t="s">
        <v>23</v>
      </c>
      <c r="K34" t="s">
        <v>24</v>
      </c>
      <c r="L34" t="s">
        <v>33</v>
      </c>
      <c r="M34" s="3">
        <v>20</v>
      </c>
      <c r="N34" s="3" t="str">
        <f t="shared" si="0"/>
        <v>18–20</v>
      </c>
      <c r="O34" s="3" t="str">
        <f t="shared" si="1"/>
        <v>Veteran</v>
      </c>
      <c r="P34" t="s">
        <v>133</v>
      </c>
      <c r="Q34">
        <v>3226</v>
      </c>
      <c r="R34" t="s">
        <v>27</v>
      </c>
      <c r="S34" t="s">
        <v>28</v>
      </c>
    </row>
    <row r="35" spans="1:19" x14ac:dyDescent="0.25">
      <c r="A35" t="s">
        <v>134</v>
      </c>
      <c r="B35" t="s">
        <v>20</v>
      </c>
      <c r="C35">
        <v>25</v>
      </c>
      <c r="D35" s="2">
        <v>28379</v>
      </c>
      <c r="E35" s="3">
        <f t="shared" ca="1" si="2"/>
        <v>48</v>
      </c>
      <c r="F35" s="3" t="str">
        <f t="shared" ca="1" si="3"/>
        <v>46-60</v>
      </c>
      <c r="G35" s="3" t="str">
        <f t="shared" ca="1" si="4"/>
        <v>Pre-retirees</v>
      </c>
      <c r="H35" t="s">
        <v>135</v>
      </c>
      <c r="I35" t="s">
        <v>22</v>
      </c>
      <c r="J35" t="s">
        <v>23</v>
      </c>
      <c r="K35" t="s">
        <v>24</v>
      </c>
      <c r="L35" t="s">
        <v>25</v>
      </c>
      <c r="M35" s="3">
        <v>18</v>
      </c>
      <c r="N35" s="3" t="str">
        <f t="shared" si="0"/>
        <v>18–20</v>
      </c>
      <c r="O35" s="3" t="str">
        <f t="shared" si="1"/>
        <v>Veteran</v>
      </c>
      <c r="P35" t="s">
        <v>136</v>
      </c>
      <c r="Q35">
        <v>3060</v>
      </c>
      <c r="R35" t="s">
        <v>27</v>
      </c>
      <c r="S35" t="s">
        <v>28</v>
      </c>
    </row>
    <row r="36" spans="1:19" x14ac:dyDescent="0.25">
      <c r="A36" t="s">
        <v>137</v>
      </c>
      <c r="B36" t="s">
        <v>20</v>
      </c>
      <c r="C36">
        <v>6</v>
      </c>
      <c r="D36" s="2">
        <v>28394</v>
      </c>
      <c r="E36" s="3">
        <f t="shared" ca="1" si="2"/>
        <v>48</v>
      </c>
      <c r="F36" s="3" t="str">
        <f t="shared" ca="1" si="3"/>
        <v>46-60</v>
      </c>
      <c r="G36" s="3" t="str">
        <f t="shared" ca="1" si="4"/>
        <v>Pre-retirees</v>
      </c>
      <c r="H36" t="s">
        <v>138</v>
      </c>
      <c r="I36" t="s">
        <v>126</v>
      </c>
      <c r="J36" t="s">
        <v>23</v>
      </c>
      <c r="K36" t="s">
        <v>24</v>
      </c>
      <c r="L36" t="s">
        <v>25</v>
      </c>
      <c r="M36" s="3">
        <v>20</v>
      </c>
      <c r="N36" s="3" t="str">
        <f t="shared" si="0"/>
        <v>18–20</v>
      </c>
      <c r="O36" s="3" t="str">
        <f t="shared" si="1"/>
        <v>Veteran</v>
      </c>
      <c r="P36" t="s">
        <v>139</v>
      </c>
      <c r="Q36">
        <v>2066</v>
      </c>
      <c r="R36" t="s">
        <v>35</v>
      </c>
      <c r="S36" t="s">
        <v>28</v>
      </c>
    </row>
    <row r="37" spans="1:19" x14ac:dyDescent="0.25">
      <c r="A37" t="s">
        <v>140</v>
      </c>
      <c r="B37" t="s">
        <v>51</v>
      </c>
      <c r="C37">
        <v>68</v>
      </c>
      <c r="D37" s="2">
        <v>28405</v>
      </c>
      <c r="E37" s="3">
        <f t="shared" ca="1" si="2"/>
        <v>48</v>
      </c>
      <c r="F37" s="3" t="str">
        <f t="shared" ca="1" si="3"/>
        <v>46-60</v>
      </c>
      <c r="G37" s="3" t="str">
        <f t="shared" ca="1" si="4"/>
        <v>Pre-retirees</v>
      </c>
      <c r="H37" t="s">
        <v>141</v>
      </c>
      <c r="I37" t="s">
        <v>126</v>
      </c>
      <c r="J37" t="s">
        <v>43</v>
      </c>
      <c r="K37" t="s">
        <v>24</v>
      </c>
      <c r="L37" t="s">
        <v>25</v>
      </c>
      <c r="M37" s="3">
        <v>17</v>
      </c>
      <c r="N37" s="3" t="str">
        <f t="shared" si="0"/>
        <v>15–17</v>
      </c>
      <c r="O37" s="3" t="str">
        <f t="shared" si="1"/>
        <v>Advocate</v>
      </c>
      <c r="P37" t="s">
        <v>142</v>
      </c>
      <c r="Q37">
        <v>2323</v>
      </c>
      <c r="R37" t="s">
        <v>35</v>
      </c>
      <c r="S37" t="s">
        <v>28</v>
      </c>
    </row>
    <row r="38" spans="1:19" x14ac:dyDescent="0.25">
      <c r="A38" t="s">
        <v>143</v>
      </c>
      <c r="B38" t="s">
        <v>20</v>
      </c>
      <c r="C38">
        <v>53</v>
      </c>
      <c r="D38" s="2">
        <v>28437</v>
      </c>
      <c r="E38" s="3">
        <f t="shared" ca="1" si="2"/>
        <v>48</v>
      </c>
      <c r="F38" s="3" t="str">
        <f t="shared" ca="1" si="3"/>
        <v>46-60</v>
      </c>
      <c r="G38" s="3" t="str">
        <f t="shared" ca="1" si="4"/>
        <v>Pre-retirees</v>
      </c>
      <c r="H38" t="s">
        <v>144</v>
      </c>
      <c r="I38" t="s">
        <v>47</v>
      </c>
      <c r="J38" t="s">
        <v>23</v>
      </c>
      <c r="K38" t="s">
        <v>24</v>
      </c>
      <c r="L38" t="s">
        <v>33</v>
      </c>
      <c r="M38" s="3">
        <v>18</v>
      </c>
      <c r="N38" s="3" t="str">
        <f t="shared" si="0"/>
        <v>18–20</v>
      </c>
      <c r="O38" s="3" t="str">
        <f t="shared" si="1"/>
        <v>Veteran</v>
      </c>
      <c r="P38" t="s">
        <v>145</v>
      </c>
      <c r="Q38">
        <v>4129</v>
      </c>
      <c r="R38" t="s">
        <v>49</v>
      </c>
      <c r="S38" t="s">
        <v>28</v>
      </c>
    </row>
    <row r="39" spans="1:19" x14ac:dyDescent="0.25">
      <c r="A39" t="s">
        <v>146</v>
      </c>
      <c r="B39" t="s">
        <v>51</v>
      </c>
      <c r="C39">
        <v>91</v>
      </c>
      <c r="D39" s="2">
        <v>28465</v>
      </c>
      <c r="E39" s="3">
        <f t="shared" ca="1" si="2"/>
        <v>48</v>
      </c>
      <c r="F39" s="3" t="str">
        <f t="shared" ca="1" si="3"/>
        <v>46-60</v>
      </c>
      <c r="G39" s="3" t="str">
        <f t="shared" ca="1" si="4"/>
        <v>Pre-retirees</v>
      </c>
      <c r="H39" t="s">
        <v>38</v>
      </c>
      <c r="I39" t="s">
        <v>42</v>
      </c>
      <c r="J39" t="s">
        <v>32</v>
      </c>
      <c r="K39" t="s">
        <v>24</v>
      </c>
      <c r="L39" t="s">
        <v>33</v>
      </c>
      <c r="M39" s="3">
        <v>17</v>
      </c>
      <c r="N39" s="3" t="str">
        <f t="shared" si="0"/>
        <v>15–17</v>
      </c>
      <c r="O39" s="3" t="str">
        <f t="shared" si="1"/>
        <v>Advocate</v>
      </c>
      <c r="P39" t="s">
        <v>147</v>
      </c>
      <c r="Q39">
        <v>4650</v>
      </c>
      <c r="R39" t="s">
        <v>49</v>
      </c>
      <c r="S39" t="s">
        <v>28</v>
      </c>
    </row>
    <row r="40" spans="1:19" x14ac:dyDescent="0.25">
      <c r="A40" t="s">
        <v>148</v>
      </c>
      <c r="B40" t="s">
        <v>20</v>
      </c>
      <c r="C40">
        <v>5</v>
      </c>
      <c r="D40" s="2">
        <v>28476</v>
      </c>
      <c r="E40" s="3">
        <f t="shared" ca="1" si="2"/>
        <v>48</v>
      </c>
      <c r="F40" s="3" t="str">
        <f t="shared" ca="1" si="3"/>
        <v>46-60</v>
      </c>
      <c r="G40" s="3" t="str">
        <f t="shared" ca="1" si="4"/>
        <v>Pre-retirees</v>
      </c>
      <c r="H40" t="s">
        <v>149</v>
      </c>
      <c r="I40" t="s">
        <v>38</v>
      </c>
      <c r="J40" t="s">
        <v>23</v>
      </c>
      <c r="K40" t="s">
        <v>24</v>
      </c>
      <c r="L40" t="s">
        <v>25</v>
      </c>
      <c r="M40" s="3">
        <v>13</v>
      </c>
      <c r="N40" s="3" t="str">
        <f t="shared" si="0"/>
        <v>12–14</v>
      </c>
      <c r="O40" s="3" t="str">
        <f t="shared" si="1"/>
        <v>Loyalist</v>
      </c>
      <c r="P40" t="s">
        <v>150</v>
      </c>
      <c r="Q40">
        <v>2257</v>
      </c>
      <c r="R40" t="s">
        <v>35</v>
      </c>
      <c r="S40" t="s">
        <v>28</v>
      </c>
    </row>
    <row r="41" spans="1:19" x14ac:dyDescent="0.25">
      <c r="A41" t="s">
        <v>151</v>
      </c>
      <c r="B41" t="s">
        <v>51</v>
      </c>
      <c r="C41">
        <v>80</v>
      </c>
      <c r="D41" s="2">
        <v>28511</v>
      </c>
      <c r="E41" s="3">
        <f t="shared" ca="1" si="2"/>
        <v>47</v>
      </c>
      <c r="F41" s="3" t="str">
        <f t="shared" ca="1" si="3"/>
        <v>46-60</v>
      </c>
      <c r="G41" s="3" t="str">
        <f t="shared" ca="1" si="4"/>
        <v>Pre-retirees</v>
      </c>
      <c r="H41" t="s">
        <v>152</v>
      </c>
      <c r="I41" t="s">
        <v>22</v>
      </c>
      <c r="J41" t="s">
        <v>23</v>
      </c>
      <c r="K41" t="s">
        <v>24</v>
      </c>
      <c r="L41" t="s">
        <v>25</v>
      </c>
      <c r="M41" s="3">
        <v>17</v>
      </c>
      <c r="N41" s="3" t="str">
        <f t="shared" si="0"/>
        <v>15–17</v>
      </c>
      <c r="O41" s="3" t="str">
        <f t="shared" si="1"/>
        <v>Advocate</v>
      </c>
      <c r="P41" t="s">
        <v>153</v>
      </c>
      <c r="Q41">
        <v>2223</v>
      </c>
      <c r="R41" t="s">
        <v>35</v>
      </c>
      <c r="S41" t="s">
        <v>28</v>
      </c>
    </row>
    <row r="42" spans="1:19" x14ac:dyDescent="0.25">
      <c r="A42" t="s">
        <v>154</v>
      </c>
      <c r="B42" t="s">
        <v>51</v>
      </c>
      <c r="C42">
        <v>60</v>
      </c>
      <c r="D42" s="2">
        <v>28532</v>
      </c>
      <c r="E42" s="3">
        <f t="shared" ca="1" si="2"/>
        <v>47</v>
      </c>
      <c r="F42" s="3" t="str">
        <f t="shared" ca="1" si="3"/>
        <v>46-60</v>
      </c>
      <c r="G42" s="3" t="str">
        <f ca="1">IF(E42&lt;18, "under age", IF(E42&lt;=25, "Youth", IF(E42&lt;=35, "Young Workforce", IF(E42&lt;=45, "Established Adult", IF(E42&lt;=60, "Pre-retirees", IF(E42&lt;=74, "Retirees", "Elderly Aged"))))))</f>
        <v>Pre-retirees</v>
      </c>
      <c r="H42" t="s">
        <v>38</v>
      </c>
      <c r="I42" t="s">
        <v>47</v>
      </c>
      <c r="J42" t="s">
        <v>23</v>
      </c>
      <c r="K42" t="s">
        <v>24</v>
      </c>
      <c r="L42" t="s">
        <v>33</v>
      </c>
      <c r="M42" s="3">
        <v>10</v>
      </c>
      <c r="N42" s="3" t="str">
        <f t="shared" si="0"/>
        <v>9–11</v>
      </c>
      <c r="O42" s="3" t="str">
        <f t="shared" si="1"/>
        <v>Regular</v>
      </c>
      <c r="P42" t="s">
        <v>155</v>
      </c>
      <c r="Q42">
        <v>3174</v>
      </c>
      <c r="R42" t="s">
        <v>27</v>
      </c>
      <c r="S42" t="s">
        <v>28</v>
      </c>
    </row>
    <row r="43" spans="1:19" x14ac:dyDescent="0.25">
      <c r="A43" t="s">
        <v>156</v>
      </c>
      <c r="B43" t="s">
        <v>20</v>
      </c>
      <c r="C43">
        <v>34</v>
      </c>
      <c r="D43" s="2">
        <v>28540</v>
      </c>
      <c r="E43" s="3">
        <f t="shared" ca="1" si="2"/>
        <v>47</v>
      </c>
      <c r="F43" s="3" t="str">
        <f t="shared" ca="1" si="3"/>
        <v>46-60</v>
      </c>
      <c r="G43" s="3" t="str">
        <f t="shared" ca="1" si="4"/>
        <v>Pre-retirees</v>
      </c>
      <c r="H43" t="s">
        <v>157</v>
      </c>
      <c r="I43" t="s">
        <v>31</v>
      </c>
      <c r="J43" t="s">
        <v>32</v>
      </c>
      <c r="K43" t="s">
        <v>24</v>
      </c>
      <c r="L43" t="s">
        <v>33</v>
      </c>
      <c r="M43" s="3">
        <v>19</v>
      </c>
      <c r="N43" s="3" t="str">
        <f t="shared" si="0"/>
        <v>18–20</v>
      </c>
      <c r="O43" s="3" t="str">
        <f t="shared" si="1"/>
        <v>Veteran</v>
      </c>
      <c r="P43" t="s">
        <v>158</v>
      </c>
      <c r="Q43">
        <v>2263</v>
      </c>
      <c r="R43" t="s">
        <v>35</v>
      </c>
      <c r="S43" t="s">
        <v>28</v>
      </c>
    </row>
    <row r="44" spans="1:19" x14ac:dyDescent="0.25">
      <c r="A44" t="s">
        <v>159</v>
      </c>
      <c r="B44" t="s">
        <v>20</v>
      </c>
      <c r="C44">
        <v>84</v>
      </c>
      <c r="D44" s="2">
        <v>28566</v>
      </c>
      <c r="E44" s="3">
        <f ca="1">YEAR(TODAY()) - YEAR(D44)</f>
        <v>47</v>
      </c>
      <c r="F44" s="3" t="str">
        <f t="shared" ca="1" si="3"/>
        <v>46-60</v>
      </c>
      <c r="G44" s="3" t="str">
        <f t="shared" ca="1" si="4"/>
        <v>Pre-retirees</v>
      </c>
      <c r="H44" t="s">
        <v>71</v>
      </c>
      <c r="I44" t="s">
        <v>22</v>
      </c>
      <c r="J44" t="s">
        <v>43</v>
      </c>
      <c r="K44" t="s">
        <v>24</v>
      </c>
      <c r="L44" t="s">
        <v>25</v>
      </c>
      <c r="M44" s="3">
        <v>13</v>
      </c>
      <c r="N44" s="3" t="str">
        <f t="shared" si="0"/>
        <v>12–14</v>
      </c>
      <c r="O44" s="3" t="str">
        <f t="shared" si="1"/>
        <v>Loyalist</v>
      </c>
      <c r="P44" t="s">
        <v>160</v>
      </c>
      <c r="Q44">
        <v>2250</v>
      </c>
      <c r="R44" t="s">
        <v>35</v>
      </c>
      <c r="S44" t="s">
        <v>28</v>
      </c>
    </row>
    <row r="45" spans="1:19" x14ac:dyDescent="0.25">
      <c r="A45" t="s">
        <v>161</v>
      </c>
      <c r="B45" t="s">
        <v>20</v>
      </c>
      <c r="C45">
        <v>37</v>
      </c>
      <c r="D45" s="2">
        <v>28582</v>
      </c>
      <c r="E45" s="3">
        <f t="shared" ca="1" si="2"/>
        <v>47</v>
      </c>
      <c r="F45" s="3" t="str">
        <f t="shared" ca="1" si="3"/>
        <v>46-60</v>
      </c>
      <c r="G45" s="3" t="str">
        <f t="shared" ca="1" si="4"/>
        <v>Pre-retirees</v>
      </c>
      <c r="H45" t="s">
        <v>162</v>
      </c>
      <c r="I45" t="s">
        <v>47</v>
      </c>
      <c r="J45" t="s">
        <v>32</v>
      </c>
      <c r="K45" t="s">
        <v>24</v>
      </c>
      <c r="L45" t="s">
        <v>33</v>
      </c>
      <c r="M45" s="3">
        <v>19</v>
      </c>
      <c r="N45" s="3" t="str">
        <f t="shared" si="0"/>
        <v>18–20</v>
      </c>
      <c r="O45" s="3" t="str">
        <f t="shared" si="1"/>
        <v>Veteran</v>
      </c>
      <c r="P45" t="s">
        <v>163</v>
      </c>
      <c r="Q45">
        <v>3350</v>
      </c>
      <c r="R45" t="s">
        <v>27</v>
      </c>
      <c r="S45" t="s">
        <v>28</v>
      </c>
    </row>
    <row r="46" spans="1:19" x14ac:dyDescent="0.25">
      <c r="A46" t="s">
        <v>164</v>
      </c>
      <c r="B46" t="s">
        <v>51</v>
      </c>
      <c r="C46">
        <v>32</v>
      </c>
      <c r="D46" s="2">
        <v>28693</v>
      </c>
      <c r="E46" s="3">
        <f t="shared" ca="1" si="2"/>
        <v>47</v>
      </c>
      <c r="F46" s="3" t="str">
        <f t="shared" ca="1" si="3"/>
        <v>46-60</v>
      </c>
      <c r="G46" s="3" t="str">
        <f t="shared" ca="1" si="4"/>
        <v>Pre-retirees</v>
      </c>
      <c r="H46" t="s">
        <v>165</v>
      </c>
      <c r="I46" t="s">
        <v>47</v>
      </c>
      <c r="J46" t="s">
        <v>43</v>
      </c>
      <c r="K46" t="s">
        <v>24</v>
      </c>
      <c r="L46" t="s">
        <v>33</v>
      </c>
      <c r="M46" s="3">
        <v>21</v>
      </c>
      <c r="N46" s="3" t="str">
        <f t="shared" si="0"/>
        <v>21+</v>
      </c>
      <c r="O46" s="3" t="str">
        <f t="shared" si="1"/>
        <v>Legacy</v>
      </c>
      <c r="P46" t="s">
        <v>166</v>
      </c>
      <c r="Q46">
        <v>4207</v>
      </c>
      <c r="R46" t="s">
        <v>49</v>
      </c>
      <c r="S46" t="s">
        <v>28</v>
      </c>
    </row>
    <row r="47" spans="1:19" x14ac:dyDescent="0.25">
      <c r="A47" t="s">
        <v>167</v>
      </c>
      <c r="B47" t="s">
        <v>20</v>
      </c>
      <c r="C47">
        <v>57</v>
      </c>
      <c r="D47" s="2">
        <v>28704</v>
      </c>
      <c r="E47" s="3">
        <f t="shared" ca="1" si="2"/>
        <v>47</v>
      </c>
      <c r="F47" s="3" t="str">
        <f t="shared" ca="1" si="3"/>
        <v>46-60</v>
      </c>
      <c r="G47" s="3" t="str">
        <f t="shared" ca="1" si="4"/>
        <v>Pre-retirees</v>
      </c>
      <c r="H47" t="s">
        <v>168</v>
      </c>
      <c r="I47" t="s">
        <v>38</v>
      </c>
      <c r="J47" t="s">
        <v>32</v>
      </c>
      <c r="K47" t="s">
        <v>24</v>
      </c>
      <c r="L47" t="s">
        <v>33</v>
      </c>
      <c r="M47" s="3">
        <v>11</v>
      </c>
      <c r="N47" s="3" t="str">
        <f t="shared" si="0"/>
        <v>9–11</v>
      </c>
      <c r="O47" s="3" t="str">
        <f t="shared" si="1"/>
        <v>Regular</v>
      </c>
      <c r="P47" t="s">
        <v>169</v>
      </c>
      <c r="Q47">
        <v>4218</v>
      </c>
      <c r="R47" t="s">
        <v>49</v>
      </c>
      <c r="S47" t="s">
        <v>28</v>
      </c>
    </row>
    <row r="48" spans="1:19" x14ac:dyDescent="0.25">
      <c r="A48" t="s">
        <v>170</v>
      </c>
      <c r="B48" t="s">
        <v>51</v>
      </c>
      <c r="C48">
        <v>16</v>
      </c>
      <c r="D48" s="2">
        <v>28834</v>
      </c>
      <c r="E48" s="3">
        <f t="shared" ca="1" si="2"/>
        <v>47</v>
      </c>
      <c r="F48" s="3" t="str">
        <f t="shared" ca="1" si="3"/>
        <v>46-60</v>
      </c>
      <c r="G48" s="3" t="str">
        <f t="shared" ca="1" si="4"/>
        <v>Pre-retirees</v>
      </c>
      <c r="H48" t="s">
        <v>171</v>
      </c>
      <c r="I48" t="s">
        <v>172</v>
      </c>
      <c r="J48" t="s">
        <v>32</v>
      </c>
      <c r="K48" t="s">
        <v>24</v>
      </c>
      <c r="L48" t="s">
        <v>25</v>
      </c>
      <c r="M48" s="3">
        <v>15</v>
      </c>
      <c r="N48" s="3" t="str">
        <f t="shared" si="0"/>
        <v>15–17</v>
      </c>
      <c r="O48" s="3" t="str">
        <f t="shared" si="1"/>
        <v>Advocate</v>
      </c>
      <c r="P48" t="s">
        <v>173</v>
      </c>
      <c r="Q48">
        <v>2262</v>
      </c>
      <c r="R48" t="s">
        <v>35</v>
      </c>
      <c r="S48" t="s">
        <v>28</v>
      </c>
    </row>
    <row r="49" spans="1:19" x14ac:dyDescent="0.25">
      <c r="A49" t="s">
        <v>174</v>
      </c>
      <c r="B49" t="s">
        <v>51</v>
      </c>
      <c r="C49">
        <v>25</v>
      </c>
      <c r="D49" s="2">
        <v>28838</v>
      </c>
      <c r="E49" s="3">
        <f t="shared" ca="1" si="2"/>
        <v>47</v>
      </c>
      <c r="F49" s="3" t="str">
        <f t="shared" ca="1" si="3"/>
        <v>46-60</v>
      </c>
      <c r="G49" s="3" t="str">
        <f t="shared" ca="1" si="4"/>
        <v>Pre-retirees</v>
      </c>
      <c r="H49" t="s">
        <v>38</v>
      </c>
      <c r="I49" t="s">
        <v>38</v>
      </c>
      <c r="J49" t="s">
        <v>32</v>
      </c>
      <c r="K49" t="s">
        <v>24</v>
      </c>
      <c r="L49" t="s">
        <v>33</v>
      </c>
      <c r="M49" s="3">
        <v>12</v>
      </c>
      <c r="N49" s="3" t="str">
        <f t="shared" si="0"/>
        <v>12–14</v>
      </c>
      <c r="O49" s="3" t="str">
        <f t="shared" si="1"/>
        <v>Loyalist</v>
      </c>
      <c r="P49" t="s">
        <v>175</v>
      </c>
      <c r="Q49">
        <v>4510</v>
      </c>
      <c r="R49" t="s">
        <v>49</v>
      </c>
      <c r="S49" t="s">
        <v>28</v>
      </c>
    </row>
    <row r="50" spans="1:19" x14ac:dyDescent="0.25">
      <c r="A50" t="s">
        <v>176</v>
      </c>
      <c r="B50" t="s">
        <v>51</v>
      </c>
      <c r="C50">
        <v>24</v>
      </c>
      <c r="D50" s="2">
        <v>28851</v>
      </c>
      <c r="E50" s="3">
        <f t="shared" ca="1" si="2"/>
        <v>47</v>
      </c>
      <c r="F50" s="3" t="str">
        <f t="shared" ca="1" si="3"/>
        <v>46-60</v>
      </c>
      <c r="G50" s="3" t="str">
        <f t="shared" ca="1" si="4"/>
        <v>Pre-retirees</v>
      </c>
      <c r="H50" t="s">
        <v>177</v>
      </c>
      <c r="I50" t="s">
        <v>31</v>
      </c>
      <c r="J50" t="s">
        <v>23</v>
      </c>
      <c r="K50" t="s">
        <v>24</v>
      </c>
      <c r="L50" t="s">
        <v>25</v>
      </c>
      <c r="M50" s="3">
        <v>18</v>
      </c>
      <c r="N50" s="3" t="str">
        <f t="shared" si="0"/>
        <v>18–20</v>
      </c>
      <c r="O50" s="3" t="str">
        <f t="shared" si="1"/>
        <v>Veteran</v>
      </c>
      <c r="P50" t="s">
        <v>178</v>
      </c>
      <c r="Q50">
        <v>3082</v>
      </c>
      <c r="R50" t="s">
        <v>27</v>
      </c>
      <c r="S50" t="s">
        <v>28</v>
      </c>
    </row>
    <row r="51" spans="1:19" x14ac:dyDescent="0.25">
      <c r="A51" t="s">
        <v>179</v>
      </c>
      <c r="B51" t="s">
        <v>51</v>
      </c>
      <c r="C51">
        <v>57</v>
      </c>
      <c r="D51" s="2">
        <v>28855</v>
      </c>
      <c r="E51" s="3">
        <f t="shared" ca="1" si="2"/>
        <v>47</v>
      </c>
      <c r="F51" s="3" t="str">
        <f t="shared" ca="1" si="3"/>
        <v>46-60</v>
      </c>
      <c r="G51" s="3" t="str">
        <f t="shared" ca="1" si="4"/>
        <v>Pre-retirees</v>
      </c>
      <c r="H51" t="s">
        <v>180</v>
      </c>
      <c r="I51" t="s">
        <v>38</v>
      </c>
      <c r="J51" t="s">
        <v>32</v>
      </c>
      <c r="K51" t="s">
        <v>24</v>
      </c>
      <c r="L51" t="s">
        <v>25</v>
      </c>
      <c r="M51" s="3">
        <v>9</v>
      </c>
      <c r="N51" s="3" t="str">
        <f t="shared" si="0"/>
        <v>9–11</v>
      </c>
      <c r="O51" s="3" t="str">
        <f t="shared" si="1"/>
        <v>Regular</v>
      </c>
      <c r="P51" t="s">
        <v>181</v>
      </c>
      <c r="Q51">
        <v>2323</v>
      </c>
      <c r="R51" t="s">
        <v>35</v>
      </c>
      <c r="S51" t="s">
        <v>28</v>
      </c>
    </row>
    <row r="52" spans="1:19" x14ac:dyDescent="0.25">
      <c r="A52" t="s">
        <v>182</v>
      </c>
      <c r="B52" t="s">
        <v>20</v>
      </c>
      <c r="C52">
        <v>34</v>
      </c>
      <c r="D52" s="2">
        <v>28858</v>
      </c>
      <c r="E52" s="3">
        <f t="shared" ca="1" si="2"/>
        <v>46</v>
      </c>
      <c r="F52" s="3" t="str">
        <f ca="1">IF(E52&lt;18, "under 18", IF(E52&lt;=25, "18-25", IF(E52&lt;=35, "26-35", IF(E52&lt;=45, "36-45", IF(E52&lt;=60, "46-60", IF(E52&lt;=74, "61-74", "75+"))))))</f>
        <v>46-60</v>
      </c>
      <c r="G52" s="3" t="str">
        <f t="shared" ca="1" si="4"/>
        <v>Pre-retirees</v>
      </c>
      <c r="H52" t="s">
        <v>183</v>
      </c>
      <c r="I52" t="s">
        <v>47</v>
      </c>
      <c r="J52" t="s">
        <v>43</v>
      </c>
      <c r="K52" t="s">
        <v>24</v>
      </c>
      <c r="L52" t="s">
        <v>25</v>
      </c>
      <c r="M52" s="3">
        <v>11</v>
      </c>
      <c r="N52" s="3" t="str">
        <f t="shared" si="0"/>
        <v>9–11</v>
      </c>
      <c r="O52" s="3" t="str">
        <f t="shared" si="1"/>
        <v>Regular</v>
      </c>
      <c r="P52" t="s">
        <v>184</v>
      </c>
      <c r="Q52">
        <v>3081</v>
      </c>
      <c r="R52" t="s">
        <v>27</v>
      </c>
      <c r="S52" t="s">
        <v>28</v>
      </c>
    </row>
    <row r="53" spans="1:19" x14ac:dyDescent="0.25">
      <c r="A53" t="s">
        <v>185</v>
      </c>
      <c r="B53" t="s">
        <v>51</v>
      </c>
      <c r="C53">
        <v>79</v>
      </c>
      <c r="D53" s="2">
        <v>28864</v>
      </c>
      <c r="E53" s="3">
        <f t="shared" ca="1" si="2"/>
        <v>46</v>
      </c>
      <c r="F53" s="3" t="str">
        <f ca="1">IF(E53&lt;18, "under 18", IF(E53&lt;=25, "18-25", IF(E53&lt;=35, "26-35", IF(E53&lt;=45, "36-45", IF(E53&lt;=60, "46-60", IF(E53&lt;=74, "61-74", "75+"))))))</f>
        <v>46-60</v>
      </c>
      <c r="G53" s="3" t="str">
        <f t="shared" ca="1" si="4"/>
        <v>Pre-retirees</v>
      </c>
      <c r="H53" t="s">
        <v>37</v>
      </c>
      <c r="I53" t="s">
        <v>47</v>
      </c>
      <c r="J53" t="s">
        <v>23</v>
      </c>
      <c r="K53" t="s">
        <v>24</v>
      </c>
      <c r="L53" t="s">
        <v>25</v>
      </c>
      <c r="M53" s="3">
        <v>7</v>
      </c>
      <c r="N53" s="3" t="str">
        <f t="shared" si="0"/>
        <v>6–8</v>
      </c>
      <c r="O53" s="3" t="str">
        <f t="shared" si="1"/>
        <v>Settler</v>
      </c>
      <c r="P53" t="s">
        <v>186</v>
      </c>
      <c r="Q53">
        <v>4556</v>
      </c>
      <c r="R53" t="s">
        <v>49</v>
      </c>
      <c r="S53" t="s">
        <v>28</v>
      </c>
    </row>
    <row r="54" spans="1:19" x14ac:dyDescent="0.25">
      <c r="A54" t="s">
        <v>187</v>
      </c>
      <c r="B54" t="s">
        <v>51</v>
      </c>
      <c r="C54">
        <v>66</v>
      </c>
      <c r="D54" s="2">
        <v>28891</v>
      </c>
      <c r="E54" s="3">
        <f t="shared" ca="1" si="2"/>
        <v>46</v>
      </c>
      <c r="F54" s="3" t="str">
        <f t="shared" ref="F54:F117" ca="1" si="5">IF(E54&lt;18, "under 18", IF(E54&lt;=25, "18-25", IF(E54&lt;=35, "26-35", IF(E54&lt;=45, "36-45", IF(E54&lt;=60, "46-60", IF(E54&lt;=74, "61-74", "75+"))))))</f>
        <v>46-60</v>
      </c>
      <c r="G54" s="3" t="str">
        <f t="shared" ca="1" si="4"/>
        <v>Pre-retirees</v>
      </c>
      <c r="H54" t="s">
        <v>165</v>
      </c>
      <c r="I54" t="s">
        <v>31</v>
      </c>
      <c r="J54" t="s">
        <v>32</v>
      </c>
      <c r="K54" t="s">
        <v>24</v>
      </c>
      <c r="L54" t="s">
        <v>25</v>
      </c>
      <c r="M54" s="3">
        <v>7</v>
      </c>
      <c r="N54" s="3" t="str">
        <f t="shared" si="0"/>
        <v>6–8</v>
      </c>
      <c r="O54" s="3" t="str">
        <f t="shared" si="1"/>
        <v>Settler</v>
      </c>
      <c r="P54" t="s">
        <v>188</v>
      </c>
      <c r="Q54">
        <v>2160</v>
      </c>
      <c r="R54" t="s">
        <v>35</v>
      </c>
      <c r="S54" t="s">
        <v>28</v>
      </c>
    </row>
    <row r="55" spans="1:19" x14ac:dyDescent="0.25">
      <c r="A55" t="s">
        <v>189</v>
      </c>
      <c r="B55" t="s">
        <v>20</v>
      </c>
      <c r="C55">
        <v>25</v>
      </c>
      <c r="D55" s="2">
        <v>28912</v>
      </c>
      <c r="E55" s="3">
        <f t="shared" ca="1" si="2"/>
        <v>46</v>
      </c>
      <c r="F55" s="3" t="str">
        <f t="shared" ca="1" si="5"/>
        <v>46-60</v>
      </c>
      <c r="G55" s="3" t="str">
        <f t="shared" ca="1" si="4"/>
        <v>Pre-retirees</v>
      </c>
      <c r="H55" t="s">
        <v>84</v>
      </c>
      <c r="I55" t="s">
        <v>38</v>
      </c>
      <c r="J55" t="s">
        <v>43</v>
      </c>
      <c r="K55" t="s">
        <v>24</v>
      </c>
      <c r="L55" t="s">
        <v>33</v>
      </c>
      <c r="M55" s="3">
        <v>21</v>
      </c>
      <c r="N55" s="3" t="str">
        <f t="shared" si="0"/>
        <v>21+</v>
      </c>
      <c r="O55" s="3" t="str">
        <f t="shared" si="1"/>
        <v>Legacy</v>
      </c>
      <c r="P55" t="s">
        <v>190</v>
      </c>
      <c r="Q55">
        <v>3977</v>
      </c>
      <c r="R55" t="s">
        <v>27</v>
      </c>
      <c r="S55" t="s">
        <v>28</v>
      </c>
    </row>
    <row r="56" spans="1:19" x14ac:dyDescent="0.25">
      <c r="A56" t="s">
        <v>191</v>
      </c>
      <c r="B56" t="s">
        <v>51</v>
      </c>
      <c r="C56">
        <v>7</v>
      </c>
      <c r="D56" s="2">
        <v>14039</v>
      </c>
      <c r="E56" s="3">
        <f t="shared" ca="1" si="2"/>
        <v>87</v>
      </c>
      <c r="F56" s="3" t="str">
        <f t="shared" ca="1" si="5"/>
        <v>75+</v>
      </c>
      <c r="G56" s="3" t="str">
        <f t="shared" ca="1" si="4"/>
        <v>Elderly Aged</v>
      </c>
      <c r="H56" t="s">
        <v>192</v>
      </c>
      <c r="I56" t="s">
        <v>31</v>
      </c>
      <c r="J56" t="s">
        <v>32</v>
      </c>
      <c r="K56" t="s">
        <v>24</v>
      </c>
      <c r="L56" t="s">
        <v>33</v>
      </c>
      <c r="M56" s="3">
        <v>12</v>
      </c>
      <c r="N56" s="3" t="str">
        <f t="shared" si="0"/>
        <v>12–14</v>
      </c>
      <c r="O56" s="3" t="str">
        <f t="shared" si="1"/>
        <v>Loyalist</v>
      </c>
      <c r="P56" t="s">
        <v>193</v>
      </c>
      <c r="Q56">
        <v>2759</v>
      </c>
      <c r="R56" t="s">
        <v>35</v>
      </c>
      <c r="S56" t="s">
        <v>28</v>
      </c>
    </row>
    <row r="57" spans="1:19" x14ac:dyDescent="0.25">
      <c r="A57" t="s">
        <v>194</v>
      </c>
      <c r="B57" t="s">
        <v>51</v>
      </c>
      <c r="C57">
        <v>40</v>
      </c>
      <c r="D57" s="2">
        <v>14040</v>
      </c>
      <c r="E57" s="3">
        <f t="shared" ca="1" si="2"/>
        <v>87</v>
      </c>
      <c r="F57" s="3" t="str">
        <f t="shared" ca="1" si="5"/>
        <v>75+</v>
      </c>
      <c r="G57" s="3" t="str">
        <f t="shared" ca="1" si="4"/>
        <v>Elderly Aged</v>
      </c>
      <c r="H57" t="s">
        <v>152</v>
      </c>
      <c r="I57" t="s">
        <v>22</v>
      </c>
      <c r="J57" t="s">
        <v>23</v>
      </c>
      <c r="K57" t="s">
        <v>24</v>
      </c>
      <c r="L57" t="s">
        <v>25</v>
      </c>
      <c r="M57" s="3">
        <v>20</v>
      </c>
      <c r="N57" s="3" t="str">
        <f t="shared" si="0"/>
        <v>18–20</v>
      </c>
      <c r="O57" s="3" t="str">
        <f t="shared" si="1"/>
        <v>Veteran</v>
      </c>
      <c r="P57" t="s">
        <v>195</v>
      </c>
      <c r="Q57">
        <v>2749</v>
      </c>
      <c r="R57" t="s">
        <v>35</v>
      </c>
      <c r="S57" t="s">
        <v>28</v>
      </c>
    </row>
    <row r="58" spans="1:19" x14ac:dyDescent="0.25">
      <c r="A58" t="s">
        <v>196</v>
      </c>
      <c r="B58" t="s">
        <v>20</v>
      </c>
      <c r="C58">
        <v>86</v>
      </c>
      <c r="D58" s="2">
        <v>14097</v>
      </c>
      <c r="E58" s="3">
        <f t="shared" ca="1" si="2"/>
        <v>87</v>
      </c>
      <c r="F58" s="3" t="str">
        <f t="shared" ca="1" si="5"/>
        <v>75+</v>
      </c>
      <c r="G58" s="3" t="str">
        <f t="shared" ca="1" si="4"/>
        <v>Elderly Aged</v>
      </c>
      <c r="H58" t="s">
        <v>38</v>
      </c>
      <c r="I58" t="s">
        <v>38</v>
      </c>
      <c r="J58" t="s">
        <v>43</v>
      </c>
      <c r="K58" t="s">
        <v>24</v>
      </c>
      <c r="L58" t="s">
        <v>25</v>
      </c>
      <c r="M58" s="3">
        <v>13</v>
      </c>
      <c r="N58" s="3" t="str">
        <f t="shared" si="0"/>
        <v>12–14</v>
      </c>
      <c r="O58" s="3" t="str">
        <f t="shared" si="1"/>
        <v>Loyalist</v>
      </c>
      <c r="P58" t="s">
        <v>197</v>
      </c>
      <c r="Q58">
        <v>4500</v>
      </c>
      <c r="R58" t="s">
        <v>49</v>
      </c>
      <c r="S58" t="s">
        <v>28</v>
      </c>
    </row>
    <row r="59" spans="1:19" x14ac:dyDescent="0.25">
      <c r="A59" t="s">
        <v>198</v>
      </c>
      <c r="B59" t="s">
        <v>20</v>
      </c>
      <c r="C59">
        <v>27</v>
      </c>
      <c r="D59" s="2">
        <v>14122</v>
      </c>
      <c r="E59" s="3">
        <f t="shared" ca="1" si="2"/>
        <v>87</v>
      </c>
      <c r="F59" s="3" t="str">
        <f t="shared" ca="1" si="5"/>
        <v>75+</v>
      </c>
      <c r="G59" s="3" t="str">
        <f ca="1">IF(E59&lt;18, "under age", IF(E59&lt;=25, "Youth", IF(E59&lt;=35, "Young Workforce", IF(E59&lt;=45, "Established Adult", IF(E59&lt;=60, "Pre-retirees", IF(E59&lt;=74, "Retirees", "Elderly Aged"))))))</f>
        <v>Elderly Aged</v>
      </c>
      <c r="H59" t="s">
        <v>199</v>
      </c>
      <c r="I59" t="s">
        <v>47</v>
      </c>
      <c r="J59" t="s">
        <v>23</v>
      </c>
      <c r="K59" t="s">
        <v>24</v>
      </c>
      <c r="L59" t="s">
        <v>33</v>
      </c>
      <c r="M59" s="3">
        <v>15</v>
      </c>
      <c r="N59" s="3" t="str">
        <f t="shared" si="0"/>
        <v>15–17</v>
      </c>
      <c r="O59" s="3" t="str">
        <f t="shared" si="1"/>
        <v>Advocate</v>
      </c>
      <c r="P59" t="s">
        <v>200</v>
      </c>
      <c r="Q59">
        <v>3677</v>
      </c>
      <c r="R59" t="s">
        <v>27</v>
      </c>
      <c r="S59" t="s">
        <v>28</v>
      </c>
    </row>
    <row r="60" spans="1:19" x14ac:dyDescent="0.25">
      <c r="A60" t="s">
        <v>201</v>
      </c>
      <c r="B60" t="s">
        <v>20</v>
      </c>
      <c r="C60">
        <v>56</v>
      </c>
      <c r="D60" s="2">
        <v>14123</v>
      </c>
      <c r="E60" s="3">
        <f t="shared" ca="1" si="2"/>
        <v>87</v>
      </c>
      <c r="F60" s="3" t="str">
        <f t="shared" ca="1" si="5"/>
        <v>75+</v>
      </c>
      <c r="G60" s="3" t="str">
        <f t="shared" ca="1" si="4"/>
        <v>Elderly Aged</v>
      </c>
      <c r="H60" t="s">
        <v>38</v>
      </c>
      <c r="I60" t="s">
        <v>38</v>
      </c>
      <c r="J60" t="s">
        <v>32</v>
      </c>
      <c r="K60" t="s">
        <v>24</v>
      </c>
      <c r="L60" t="s">
        <v>33</v>
      </c>
      <c r="M60" s="3">
        <v>10</v>
      </c>
      <c r="N60" s="3" t="str">
        <f t="shared" si="0"/>
        <v>9–11</v>
      </c>
      <c r="O60" s="3" t="str">
        <f t="shared" si="1"/>
        <v>Regular</v>
      </c>
      <c r="P60" t="s">
        <v>202</v>
      </c>
      <c r="Q60">
        <v>2089</v>
      </c>
      <c r="R60" t="s">
        <v>35</v>
      </c>
      <c r="S60" t="s">
        <v>28</v>
      </c>
    </row>
    <row r="61" spans="1:19" x14ac:dyDescent="0.25">
      <c r="A61" t="s">
        <v>203</v>
      </c>
      <c r="B61" t="s">
        <v>51</v>
      </c>
      <c r="C61">
        <v>69</v>
      </c>
      <c r="D61" s="2">
        <v>14125</v>
      </c>
      <c r="E61" s="3">
        <f t="shared" ca="1" si="2"/>
        <v>87</v>
      </c>
      <c r="F61" s="3" t="str">
        <f t="shared" ca="1" si="5"/>
        <v>75+</v>
      </c>
      <c r="G61" s="3" t="str">
        <f t="shared" ca="1" si="4"/>
        <v>Elderly Aged</v>
      </c>
      <c r="H61" t="s">
        <v>38</v>
      </c>
      <c r="I61" t="s">
        <v>31</v>
      </c>
      <c r="J61" t="s">
        <v>43</v>
      </c>
      <c r="K61" t="s">
        <v>24</v>
      </c>
      <c r="L61" t="s">
        <v>25</v>
      </c>
      <c r="M61" s="3">
        <v>7</v>
      </c>
      <c r="N61" s="3" t="str">
        <f t="shared" si="0"/>
        <v>6–8</v>
      </c>
      <c r="O61" s="3" t="str">
        <f t="shared" si="1"/>
        <v>Settler</v>
      </c>
      <c r="P61" t="s">
        <v>204</v>
      </c>
      <c r="Q61">
        <v>2121</v>
      </c>
      <c r="R61" t="s">
        <v>35</v>
      </c>
      <c r="S61" t="s">
        <v>28</v>
      </c>
    </row>
    <row r="62" spans="1:19" x14ac:dyDescent="0.25">
      <c r="A62" t="s">
        <v>205</v>
      </c>
      <c r="B62" t="s">
        <v>51</v>
      </c>
      <c r="C62">
        <v>37</v>
      </c>
      <c r="D62" s="2">
        <v>14133</v>
      </c>
      <c r="E62" s="3">
        <f t="shared" ca="1" si="2"/>
        <v>87</v>
      </c>
      <c r="F62" s="3" t="str">
        <f t="shared" ca="1" si="5"/>
        <v>75+</v>
      </c>
      <c r="G62" s="3" t="str">
        <f t="shared" ca="1" si="4"/>
        <v>Elderly Aged</v>
      </c>
      <c r="H62" t="s">
        <v>38</v>
      </c>
      <c r="I62" t="s">
        <v>47</v>
      </c>
      <c r="J62" t="s">
        <v>32</v>
      </c>
      <c r="K62" t="s">
        <v>24</v>
      </c>
      <c r="L62" t="s">
        <v>33</v>
      </c>
      <c r="M62" s="3">
        <v>9</v>
      </c>
      <c r="N62" s="3" t="str">
        <f t="shared" si="0"/>
        <v>9–11</v>
      </c>
      <c r="O62" s="3" t="str">
        <f t="shared" si="1"/>
        <v>Regular</v>
      </c>
      <c r="P62" t="s">
        <v>206</v>
      </c>
      <c r="Q62">
        <v>2765</v>
      </c>
      <c r="R62" t="s">
        <v>35</v>
      </c>
      <c r="S62" t="s">
        <v>28</v>
      </c>
    </row>
    <row r="63" spans="1:19" x14ac:dyDescent="0.25">
      <c r="A63" t="s">
        <v>207</v>
      </c>
      <c r="B63" t="s">
        <v>51</v>
      </c>
      <c r="C63">
        <v>55</v>
      </c>
      <c r="D63" s="2">
        <v>14169</v>
      </c>
      <c r="E63" s="3">
        <f ca="1">YEAR(TODAY()) - YEAR(D63)</f>
        <v>87</v>
      </c>
      <c r="F63" s="3" t="str">
        <f t="shared" ca="1" si="5"/>
        <v>75+</v>
      </c>
      <c r="G63" s="3" t="str">
        <f t="shared" ca="1" si="4"/>
        <v>Elderly Aged</v>
      </c>
      <c r="H63" t="s">
        <v>208</v>
      </c>
      <c r="I63" t="s">
        <v>31</v>
      </c>
      <c r="J63" t="s">
        <v>32</v>
      </c>
      <c r="K63" t="s">
        <v>24</v>
      </c>
      <c r="L63" t="s">
        <v>25</v>
      </c>
      <c r="M63" s="3">
        <v>7</v>
      </c>
      <c r="N63" s="3" t="str">
        <f t="shared" si="0"/>
        <v>6–8</v>
      </c>
      <c r="O63" s="3" t="str">
        <f t="shared" si="1"/>
        <v>Settler</v>
      </c>
      <c r="P63" t="s">
        <v>209</v>
      </c>
      <c r="Q63">
        <v>2250</v>
      </c>
      <c r="R63" t="s">
        <v>35</v>
      </c>
      <c r="S63" t="s">
        <v>28</v>
      </c>
    </row>
    <row r="64" spans="1:19" x14ac:dyDescent="0.25">
      <c r="A64" t="s">
        <v>210</v>
      </c>
      <c r="B64" t="s">
        <v>20</v>
      </c>
      <c r="C64">
        <v>65</v>
      </c>
      <c r="D64" s="2">
        <v>14193</v>
      </c>
      <c r="E64" s="3">
        <f t="shared" ca="1" si="2"/>
        <v>87</v>
      </c>
      <c r="F64" s="3" t="str">
        <f t="shared" ca="1" si="5"/>
        <v>75+</v>
      </c>
      <c r="G64" s="3" t="str">
        <f t="shared" ca="1" si="4"/>
        <v>Elderly Aged</v>
      </c>
      <c r="H64" t="s">
        <v>192</v>
      </c>
      <c r="I64" t="s">
        <v>47</v>
      </c>
      <c r="J64" t="s">
        <v>23</v>
      </c>
      <c r="K64" t="s">
        <v>24</v>
      </c>
      <c r="L64" t="s">
        <v>25</v>
      </c>
      <c r="M64" s="3">
        <v>11</v>
      </c>
      <c r="N64" s="3" t="str">
        <f t="shared" si="0"/>
        <v>9–11</v>
      </c>
      <c r="O64" s="3" t="str">
        <f t="shared" si="1"/>
        <v>Regular</v>
      </c>
      <c r="P64" t="s">
        <v>211</v>
      </c>
      <c r="Q64">
        <v>2222</v>
      </c>
      <c r="R64" t="s">
        <v>35</v>
      </c>
      <c r="S64" t="s">
        <v>28</v>
      </c>
    </row>
    <row r="65" spans="1:19" x14ac:dyDescent="0.25">
      <c r="A65" t="s">
        <v>212</v>
      </c>
      <c r="B65" t="s">
        <v>51</v>
      </c>
      <c r="C65">
        <v>21</v>
      </c>
      <c r="D65" s="2">
        <v>14213</v>
      </c>
      <c r="E65" s="3">
        <f t="shared" ca="1" si="2"/>
        <v>87</v>
      </c>
      <c r="F65" s="3" t="str">
        <f t="shared" ca="1" si="5"/>
        <v>75+</v>
      </c>
      <c r="G65" s="3" t="str">
        <f t="shared" ca="1" si="4"/>
        <v>Elderly Aged</v>
      </c>
      <c r="H65" t="s">
        <v>97</v>
      </c>
      <c r="I65" t="s">
        <v>31</v>
      </c>
      <c r="J65" t="s">
        <v>32</v>
      </c>
      <c r="K65" t="s">
        <v>24</v>
      </c>
      <c r="L65" t="s">
        <v>33</v>
      </c>
      <c r="M65" s="3">
        <v>19</v>
      </c>
      <c r="N65" s="3" t="str">
        <f t="shared" si="0"/>
        <v>18–20</v>
      </c>
      <c r="O65" s="3" t="str">
        <f t="shared" si="1"/>
        <v>Veteran</v>
      </c>
      <c r="P65" t="s">
        <v>213</v>
      </c>
      <c r="Q65">
        <v>2089</v>
      </c>
      <c r="R65" t="s">
        <v>35</v>
      </c>
      <c r="S65" t="s">
        <v>28</v>
      </c>
    </row>
    <row r="66" spans="1:19" x14ac:dyDescent="0.25">
      <c r="A66" t="s">
        <v>214</v>
      </c>
      <c r="B66" t="s">
        <v>20</v>
      </c>
      <c r="C66">
        <v>56</v>
      </c>
      <c r="D66" s="2">
        <v>14224</v>
      </c>
      <c r="E66" s="3">
        <f t="shared" ca="1" si="2"/>
        <v>87</v>
      </c>
      <c r="F66" s="3" t="str">
        <f t="shared" ca="1" si="5"/>
        <v>75+</v>
      </c>
      <c r="G66" s="3" t="str">
        <f t="shared" ca="1" si="4"/>
        <v>Elderly Aged</v>
      </c>
      <c r="H66" t="s">
        <v>79</v>
      </c>
      <c r="I66" t="s">
        <v>42</v>
      </c>
      <c r="J66" t="s">
        <v>32</v>
      </c>
      <c r="K66" t="s">
        <v>24</v>
      </c>
      <c r="L66" t="s">
        <v>33</v>
      </c>
      <c r="M66" s="3">
        <v>9</v>
      </c>
      <c r="N66" s="3" t="str">
        <f t="shared" ref="N66:N129" si="6">_xlfn.IFS(M66&lt;=2, "0–2", M66&lt;=5, "3–5", M66&lt;=8, "6–8", M66&lt;=11, "9–11", M66&lt;=14, "12–14", M66&lt;=17, "15–17", M66&lt;=20, "18–20", M66&gt;=21, "21+")</f>
        <v>9–11</v>
      </c>
      <c r="O66" s="3" t="str">
        <f t="shared" ref="O66:O129" si="7">_xlfn.IFS(M66&lt;=2, "Newbie", M66&lt;=5, "Explorer", M66&lt;=8, "Settler", M66&lt;=11, "Regular", M66&lt;=14, "Loyalist", M66&lt;=17, "Advocate", M66&lt;=20, "Veteran", M66&gt;=21, "Legacy")</f>
        <v>Regular</v>
      </c>
      <c r="P66" t="s">
        <v>215</v>
      </c>
      <c r="Q66">
        <v>2232</v>
      </c>
      <c r="R66" t="s">
        <v>35</v>
      </c>
      <c r="S66" t="s">
        <v>28</v>
      </c>
    </row>
    <row r="67" spans="1:19" x14ac:dyDescent="0.25">
      <c r="A67" t="s">
        <v>216</v>
      </c>
      <c r="B67" t="s">
        <v>51</v>
      </c>
      <c r="C67">
        <v>86</v>
      </c>
      <c r="D67" s="2">
        <v>14260</v>
      </c>
      <c r="E67" s="3">
        <f t="shared" ref="E67:E82" ca="1" si="8">YEAR(TODAY()) - YEAR(D67)</f>
        <v>86</v>
      </c>
      <c r="F67" s="3" t="str">
        <f t="shared" ca="1" si="5"/>
        <v>75+</v>
      </c>
      <c r="G67" s="3" t="str">
        <f t="shared" ref="G67:G130" ca="1" si="9">IF(E67&lt;18, "under age", IF(E67&lt;=25, "Youth", IF(E67&lt;=35, "Young Workforce", IF(E67&lt;=45, "Established Adult", IF(E67&lt;=60, "Pre-retirees", IF(E67&lt;=74, "Retirees", "Elderly Aged"))))))</f>
        <v>Elderly Aged</v>
      </c>
      <c r="H67" t="s">
        <v>38</v>
      </c>
      <c r="I67" t="s">
        <v>38</v>
      </c>
      <c r="J67" t="s">
        <v>32</v>
      </c>
      <c r="K67" t="s">
        <v>24</v>
      </c>
      <c r="L67" t="s">
        <v>33</v>
      </c>
      <c r="M67" s="3">
        <v>21</v>
      </c>
      <c r="N67" s="3" t="str">
        <f t="shared" si="6"/>
        <v>21+</v>
      </c>
      <c r="O67" s="3" t="str">
        <f t="shared" si="7"/>
        <v>Legacy</v>
      </c>
      <c r="P67" t="s">
        <v>217</v>
      </c>
      <c r="Q67">
        <v>2777</v>
      </c>
      <c r="R67" t="s">
        <v>35</v>
      </c>
      <c r="S67" t="s">
        <v>28</v>
      </c>
    </row>
    <row r="68" spans="1:19" x14ac:dyDescent="0.25">
      <c r="A68" t="s">
        <v>218</v>
      </c>
      <c r="B68" t="s">
        <v>20</v>
      </c>
      <c r="C68">
        <v>79</v>
      </c>
      <c r="D68" s="2">
        <v>14274</v>
      </c>
      <c r="E68" s="3">
        <f t="shared" ca="1" si="8"/>
        <v>86</v>
      </c>
      <c r="F68" s="3" t="str">
        <f t="shared" ca="1" si="5"/>
        <v>75+</v>
      </c>
      <c r="G68" s="3" t="str">
        <f t="shared" ca="1" si="9"/>
        <v>Elderly Aged</v>
      </c>
      <c r="H68" t="s">
        <v>219</v>
      </c>
      <c r="I68" t="s">
        <v>38</v>
      </c>
      <c r="J68" t="s">
        <v>43</v>
      </c>
      <c r="K68" t="s">
        <v>24</v>
      </c>
      <c r="L68" t="s">
        <v>25</v>
      </c>
      <c r="M68" s="3">
        <v>9</v>
      </c>
      <c r="N68" s="3" t="str">
        <f t="shared" si="6"/>
        <v>9–11</v>
      </c>
      <c r="O68" s="3" t="str">
        <f t="shared" si="7"/>
        <v>Regular</v>
      </c>
      <c r="P68" t="s">
        <v>220</v>
      </c>
      <c r="Q68">
        <v>3122</v>
      </c>
      <c r="R68" t="s">
        <v>27</v>
      </c>
      <c r="S68" t="s">
        <v>28</v>
      </c>
    </row>
    <row r="69" spans="1:19" x14ac:dyDescent="0.25">
      <c r="A69" t="s">
        <v>221</v>
      </c>
      <c r="B69" t="s">
        <v>51</v>
      </c>
      <c r="C69">
        <v>94</v>
      </c>
      <c r="D69" s="2">
        <v>14295</v>
      </c>
      <c r="E69" s="3">
        <f t="shared" ca="1" si="8"/>
        <v>86</v>
      </c>
      <c r="F69" s="3" t="str">
        <f t="shared" ca="1" si="5"/>
        <v>75+</v>
      </c>
      <c r="G69" s="3" t="str">
        <f t="shared" ca="1" si="9"/>
        <v>Elderly Aged</v>
      </c>
      <c r="H69" t="s">
        <v>222</v>
      </c>
      <c r="I69" t="s">
        <v>38</v>
      </c>
      <c r="J69" t="s">
        <v>32</v>
      </c>
      <c r="K69" t="s">
        <v>24</v>
      </c>
      <c r="L69" t="s">
        <v>33</v>
      </c>
      <c r="M69" s="3">
        <v>11</v>
      </c>
      <c r="N69" s="3" t="str">
        <f t="shared" si="6"/>
        <v>9–11</v>
      </c>
      <c r="O69" s="3" t="str">
        <f t="shared" si="7"/>
        <v>Regular</v>
      </c>
      <c r="P69" t="s">
        <v>223</v>
      </c>
      <c r="Q69">
        <v>2259</v>
      </c>
      <c r="R69" t="s">
        <v>35</v>
      </c>
      <c r="S69" t="s">
        <v>28</v>
      </c>
    </row>
    <row r="70" spans="1:19" x14ac:dyDescent="0.25">
      <c r="A70" t="s">
        <v>224</v>
      </c>
      <c r="B70" t="s">
        <v>20</v>
      </c>
      <c r="C70">
        <v>13</v>
      </c>
      <c r="D70" s="2">
        <v>14310</v>
      </c>
      <c r="E70" s="3">
        <f t="shared" ca="1" si="8"/>
        <v>86</v>
      </c>
      <c r="F70" s="3" t="str">
        <f t="shared" ca="1" si="5"/>
        <v>75+</v>
      </c>
      <c r="G70" s="3" t="str">
        <f t="shared" ca="1" si="9"/>
        <v>Elderly Aged</v>
      </c>
      <c r="H70" t="s">
        <v>225</v>
      </c>
      <c r="I70" t="s">
        <v>57</v>
      </c>
      <c r="J70" t="s">
        <v>23</v>
      </c>
      <c r="K70" t="s">
        <v>24</v>
      </c>
      <c r="L70" t="s">
        <v>33</v>
      </c>
      <c r="M70" s="3">
        <v>13</v>
      </c>
      <c r="N70" s="3" t="str">
        <f t="shared" si="6"/>
        <v>12–14</v>
      </c>
      <c r="O70" s="3" t="str">
        <f t="shared" si="7"/>
        <v>Loyalist</v>
      </c>
      <c r="P70" t="s">
        <v>226</v>
      </c>
      <c r="Q70">
        <v>2171</v>
      </c>
      <c r="R70" t="s">
        <v>35</v>
      </c>
      <c r="S70" t="s">
        <v>28</v>
      </c>
    </row>
    <row r="71" spans="1:19" x14ac:dyDescent="0.25">
      <c r="A71" t="s">
        <v>227</v>
      </c>
      <c r="B71" t="s">
        <v>20</v>
      </c>
      <c r="C71">
        <v>30</v>
      </c>
      <c r="D71" s="2">
        <v>14339</v>
      </c>
      <c r="E71" s="3">
        <f t="shared" ca="1" si="8"/>
        <v>86</v>
      </c>
      <c r="F71" s="3" t="str">
        <f t="shared" ca="1" si="5"/>
        <v>75+</v>
      </c>
      <c r="G71" s="3" t="str">
        <f t="shared" ca="1" si="9"/>
        <v>Elderly Aged</v>
      </c>
      <c r="H71" t="s">
        <v>157</v>
      </c>
      <c r="I71" t="s">
        <v>38</v>
      </c>
      <c r="J71" t="s">
        <v>32</v>
      </c>
      <c r="K71" t="s">
        <v>24</v>
      </c>
      <c r="L71" t="s">
        <v>25</v>
      </c>
      <c r="M71" s="3">
        <v>8</v>
      </c>
      <c r="N71" s="3" t="str">
        <f t="shared" si="6"/>
        <v>6–8</v>
      </c>
      <c r="O71" s="3" t="str">
        <f t="shared" si="7"/>
        <v>Settler</v>
      </c>
      <c r="P71" t="s">
        <v>228</v>
      </c>
      <c r="Q71">
        <v>2224</v>
      </c>
      <c r="R71" t="s">
        <v>35</v>
      </c>
      <c r="S71" t="s">
        <v>28</v>
      </c>
    </row>
    <row r="72" spans="1:19" x14ac:dyDescent="0.25">
      <c r="A72" t="s">
        <v>229</v>
      </c>
      <c r="B72" t="s">
        <v>20</v>
      </c>
      <c r="C72">
        <v>59</v>
      </c>
      <c r="D72" s="2">
        <v>14391</v>
      </c>
      <c r="E72" s="3">
        <f t="shared" ca="1" si="8"/>
        <v>86</v>
      </c>
      <c r="F72" s="3" t="str">
        <f t="shared" ca="1" si="5"/>
        <v>75+</v>
      </c>
      <c r="G72" s="3" t="str">
        <f t="shared" ca="1" si="9"/>
        <v>Elderly Aged</v>
      </c>
      <c r="H72" t="s">
        <v>230</v>
      </c>
      <c r="I72" t="s">
        <v>38</v>
      </c>
      <c r="J72" t="s">
        <v>32</v>
      </c>
      <c r="K72" t="s">
        <v>24</v>
      </c>
      <c r="L72" t="s">
        <v>33</v>
      </c>
      <c r="M72" s="3">
        <v>14</v>
      </c>
      <c r="N72" s="3" t="str">
        <f t="shared" si="6"/>
        <v>12–14</v>
      </c>
      <c r="O72" s="3" t="str">
        <f t="shared" si="7"/>
        <v>Loyalist</v>
      </c>
      <c r="P72" t="s">
        <v>231</v>
      </c>
      <c r="Q72">
        <v>2096</v>
      </c>
      <c r="R72" t="s">
        <v>35</v>
      </c>
      <c r="S72" t="s">
        <v>28</v>
      </c>
    </row>
    <row r="73" spans="1:19" x14ac:dyDescent="0.25">
      <c r="A73" t="s">
        <v>232</v>
      </c>
      <c r="B73" t="s">
        <v>20</v>
      </c>
      <c r="C73">
        <v>17</v>
      </c>
      <c r="D73" s="2">
        <v>14443</v>
      </c>
      <c r="E73" s="3">
        <f t="shared" ca="1" si="8"/>
        <v>86</v>
      </c>
      <c r="F73" s="3" t="str">
        <f t="shared" ca="1" si="5"/>
        <v>75+</v>
      </c>
      <c r="G73" s="3" t="str">
        <f t="shared" ca="1" si="9"/>
        <v>Elderly Aged</v>
      </c>
      <c r="H73" t="s">
        <v>233</v>
      </c>
      <c r="I73" t="s">
        <v>47</v>
      </c>
      <c r="J73" t="s">
        <v>32</v>
      </c>
      <c r="K73" t="s">
        <v>24</v>
      </c>
      <c r="L73" t="s">
        <v>33</v>
      </c>
      <c r="M73" s="3">
        <v>16</v>
      </c>
      <c r="N73" s="3" t="str">
        <f t="shared" si="6"/>
        <v>15–17</v>
      </c>
      <c r="O73" s="3" t="str">
        <f t="shared" si="7"/>
        <v>Advocate</v>
      </c>
      <c r="P73" t="s">
        <v>234</v>
      </c>
      <c r="Q73">
        <v>3031</v>
      </c>
      <c r="R73" t="s">
        <v>27</v>
      </c>
      <c r="S73" t="s">
        <v>28</v>
      </c>
    </row>
    <row r="74" spans="1:19" x14ac:dyDescent="0.25">
      <c r="A74" t="s">
        <v>235</v>
      </c>
      <c r="B74" t="s">
        <v>51</v>
      </c>
      <c r="C74">
        <v>42</v>
      </c>
      <c r="D74" s="2">
        <v>14479</v>
      </c>
      <c r="E74" s="3">
        <f t="shared" ca="1" si="8"/>
        <v>86</v>
      </c>
      <c r="F74" s="3" t="str">
        <f t="shared" ca="1" si="5"/>
        <v>75+</v>
      </c>
      <c r="G74" s="3" t="str">
        <f t="shared" ca="1" si="9"/>
        <v>Elderly Aged</v>
      </c>
      <c r="H74" t="s">
        <v>38</v>
      </c>
      <c r="I74" t="s">
        <v>126</v>
      </c>
      <c r="J74" t="s">
        <v>23</v>
      </c>
      <c r="K74" t="s">
        <v>24</v>
      </c>
      <c r="L74" t="s">
        <v>25</v>
      </c>
      <c r="M74" s="3">
        <v>13</v>
      </c>
      <c r="N74" s="3" t="str">
        <f t="shared" si="6"/>
        <v>12–14</v>
      </c>
      <c r="O74" s="3" t="str">
        <f t="shared" si="7"/>
        <v>Loyalist</v>
      </c>
      <c r="P74" t="s">
        <v>236</v>
      </c>
      <c r="Q74">
        <v>2400</v>
      </c>
      <c r="R74" t="s">
        <v>35</v>
      </c>
      <c r="S74" t="s">
        <v>28</v>
      </c>
    </row>
    <row r="75" spans="1:19" x14ac:dyDescent="0.25">
      <c r="A75" t="s">
        <v>237</v>
      </c>
      <c r="B75" t="s">
        <v>20</v>
      </c>
      <c r="C75">
        <v>92</v>
      </c>
      <c r="D75" s="2">
        <v>14485</v>
      </c>
      <c r="E75" s="3">
        <f t="shared" ca="1" si="8"/>
        <v>86</v>
      </c>
      <c r="F75" s="3" t="str">
        <f t="shared" ca="1" si="5"/>
        <v>75+</v>
      </c>
      <c r="G75" s="3" t="str">
        <f t="shared" ca="1" si="9"/>
        <v>Elderly Aged</v>
      </c>
      <c r="H75" t="s">
        <v>238</v>
      </c>
      <c r="I75" t="s">
        <v>47</v>
      </c>
      <c r="J75" t="s">
        <v>23</v>
      </c>
      <c r="K75" t="s">
        <v>24</v>
      </c>
      <c r="L75" t="s">
        <v>33</v>
      </c>
      <c r="M75" s="3">
        <v>10</v>
      </c>
      <c r="N75" s="3" t="str">
        <f t="shared" si="6"/>
        <v>9–11</v>
      </c>
      <c r="O75" s="3" t="str">
        <f t="shared" si="7"/>
        <v>Regular</v>
      </c>
      <c r="P75" t="s">
        <v>239</v>
      </c>
      <c r="Q75">
        <v>2207</v>
      </c>
      <c r="R75" t="s">
        <v>35</v>
      </c>
      <c r="S75" t="s">
        <v>28</v>
      </c>
    </row>
    <row r="76" spans="1:19" x14ac:dyDescent="0.25">
      <c r="A76" t="s">
        <v>240</v>
      </c>
      <c r="B76" t="s">
        <v>20</v>
      </c>
      <c r="C76">
        <v>49</v>
      </c>
      <c r="D76" s="2">
        <v>14497</v>
      </c>
      <c r="E76" s="3">
        <f t="shared" ca="1" si="8"/>
        <v>86</v>
      </c>
      <c r="F76" s="3" t="str">
        <f t="shared" ca="1" si="5"/>
        <v>75+</v>
      </c>
      <c r="G76" s="3" t="str">
        <f t="shared" ca="1" si="9"/>
        <v>Elderly Aged</v>
      </c>
      <c r="H76" t="s">
        <v>38</v>
      </c>
      <c r="I76" t="s">
        <v>85</v>
      </c>
      <c r="J76" t="s">
        <v>43</v>
      </c>
      <c r="K76" t="s">
        <v>24</v>
      </c>
      <c r="L76" t="s">
        <v>33</v>
      </c>
      <c r="M76" s="3">
        <v>9</v>
      </c>
      <c r="N76" s="3" t="str">
        <f t="shared" si="6"/>
        <v>9–11</v>
      </c>
      <c r="O76" s="3" t="str">
        <f t="shared" si="7"/>
        <v>Regular</v>
      </c>
      <c r="P76" t="s">
        <v>241</v>
      </c>
      <c r="Q76">
        <v>4165</v>
      </c>
      <c r="R76" t="s">
        <v>49</v>
      </c>
      <c r="S76" t="s">
        <v>28</v>
      </c>
    </row>
    <row r="77" spans="1:19" x14ac:dyDescent="0.25">
      <c r="A77" t="s">
        <v>242</v>
      </c>
      <c r="B77" t="s">
        <v>20</v>
      </c>
      <c r="C77">
        <v>67</v>
      </c>
      <c r="D77" s="2">
        <v>14557</v>
      </c>
      <c r="E77" s="3">
        <f t="shared" ca="1" si="8"/>
        <v>86</v>
      </c>
      <c r="F77" s="3" t="str">
        <f t="shared" ca="1" si="5"/>
        <v>75+</v>
      </c>
      <c r="G77" s="3" t="str">
        <f t="shared" ca="1" si="9"/>
        <v>Elderly Aged</v>
      </c>
      <c r="H77" t="s">
        <v>243</v>
      </c>
      <c r="I77" t="s">
        <v>31</v>
      </c>
      <c r="J77" t="s">
        <v>23</v>
      </c>
      <c r="K77" t="s">
        <v>24</v>
      </c>
      <c r="L77" t="s">
        <v>25</v>
      </c>
      <c r="M77" s="3">
        <v>22</v>
      </c>
      <c r="N77" s="3" t="str">
        <f t="shared" si="6"/>
        <v>21+</v>
      </c>
      <c r="O77" s="3" t="str">
        <f t="shared" si="7"/>
        <v>Legacy</v>
      </c>
      <c r="P77" t="s">
        <v>244</v>
      </c>
      <c r="Q77">
        <v>2088</v>
      </c>
      <c r="R77" t="s">
        <v>35</v>
      </c>
      <c r="S77" t="s">
        <v>28</v>
      </c>
    </row>
    <row r="78" spans="1:19" x14ac:dyDescent="0.25">
      <c r="A78" t="s">
        <v>245</v>
      </c>
      <c r="B78" t="s">
        <v>51</v>
      </c>
      <c r="C78">
        <v>37</v>
      </c>
      <c r="D78" s="2">
        <v>14588</v>
      </c>
      <c r="E78" s="3">
        <f t="shared" ca="1" si="8"/>
        <v>86</v>
      </c>
      <c r="F78" s="3" t="str">
        <f t="shared" ca="1" si="5"/>
        <v>75+</v>
      </c>
      <c r="G78" s="3" t="str">
        <f t="shared" ca="1" si="9"/>
        <v>Elderly Aged</v>
      </c>
      <c r="H78" t="s">
        <v>246</v>
      </c>
      <c r="I78" t="s">
        <v>22</v>
      </c>
      <c r="J78" t="s">
        <v>32</v>
      </c>
      <c r="K78" t="s">
        <v>24</v>
      </c>
      <c r="L78" t="s">
        <v>25</v>
      </c>
      <c r="M78" s="3">
        <v>11</v>
      </c>
      <c r="N78" s="3" t="str">
        <f t="shared" si="6"/>
        <v>9–11</v>
      </c>
      <c r="O78" s="3" t="str">
        <f t="shared" si="7"/>
        <v>Regular</v>
      </c>
      <c r="P78" t="s">
        <v>247</v>
      </c>
      <c r="Q78">
        <v>4207</v>
      </c>
      <c r="R78" t="s">
        <v>49</v>
      </c>
      <c r="S78" t="s">
        <v>28</v>
      </c>
    </row>
    <row r="79" spans="1:19" x14ac:dyDescent="0.25">
      <c r="A79" t="s">
        <v>248</v>
      </c>
      <c r="B79" t="s">
        <v>20</v>
      </c>
      <c r="C79">
        <v>22</v>
      </c>
      <c r="D79" s="2">
        <v>14601</v>
      </c>
      <c r="E79" s="3">
        <f t="shared" ca="1" si="8"/>
        <v>86</v>
      </c>
      <c r="F79" s="3" t="str">
        <f t="shared" ca="1" si="5"/>
        <v>75+</v>
      </c>
      <c r="G79" s="3" t="str">
        <f t="shared" ca="1" si="9"/>
        <v>Elderly Aged</v>
      </c>
      <c r="H79" t="s">
        <v>94</v>
      </c>
      <c r="I79" t="s">
        <v>47</v>
      </c>
      <c r="J79" t="s">
        <v>32</v>
      </c>
      <c r="K79" t="s">
        <v>24</v>
      </c>
      <c r="L79" t="s">
        <v>25</v>
      </c>
      <c r="M79" s="3">
        <v>16</v>
      </c>
      <c r="N79" s="3" t="str">
        <f t="shared" si="6"/>
        <v>15–17</v>
      </c>
      <c r="O79" s="3" t="str">
        <f t="shared" si="7"/>
        <v>Advocate</v>
      </c>
      <c r="P79" t="s">
        <v>249</v>
      </c>
      <c r="Q79">
        <v>4075</v>
      </c>
      <c r="R79" t="s">
        <v>49</v>
      </c>
      <c r="S79" t="s">
        <v>28</v>
      </c>
    </row>
    <row r="80" spans="1:19" x14ac:dyDescent="0.25">
      <c r="A80" t="s">
        <v>250</v>
      </c>
      <c r="B80" t="s">
        <v>51</v>
      </c>
      <c r="C80">
        <v>19</v>
      </c>
      <c r="D80" s="2">
        <v>14628</v>
      </c>
      <c r="E80" s="3">
        <f t="shared" ca="1" si="8"/>
        <v>85</v>
      </c>
      <c r="F80" s="3" t="str">
        <f t="shared" ca="1" si="5"/>
        <v>75+</v>
      </c>
      <c r="G80" s="3" t="str">
        <f t="shared" ca="1" si="9"/>
        <v>Elderly Aged</v>
      </c>
      <c r="H80" t="s">
        <v>251</v>
      </c>
      <c r="I80" t="s">
        <v>47</v>
      </c>
      <c r="J80" t="s">
        <v>32</v>
      </c>
      <c r="K80" t="s">
        <v>24</v>
      </c>
      <c r="L80" t="s">
        <v>33</v>
      </c>
      <c r="M80" s="3">
        <v>9</v>
      </c>
      <c r="N80" s="3" t="str">
        <f t="shared" si="6"/>
        <v>9–11</v>
      </c>
      <c r="O80" s="3" t="str">
        <f t="shared" si="7"/>
        <v>Regular</v>
      </c>
      <c r="P80" t="s">
        <v>252</v>
      </c>
      <c r="Q80">
        <v>2390</v>
      </c>
      <c r="R80" t="s">
        <v>35</v>
      </c>
      <c r="S80" t="s">
        <v>28</v>
      </c>
    </row>
    <row r="81" spans="1:19" x14ac:dyDescent="0.25">
      <c r="A81" t="s">
        <v>253</v>
      </c>
      <c r="B81" t="s">
        <v>20</v>
      </c>
      <c r="C81">
        <v>42</v>
      </c>
      <c r="D81" s="2">
        <v>14643</v>
      </c>
      <c r="E81" s="3">
        <f t="shared" ca="1" si="8"/>
        <v>85</v>
      </c>
      <c r="F81" s="3" t="str">
        <f t="shared" ca="1" si="5"/>
        <v>75+</v>
      </c>
      <c r="G81" s="3" t="str">
        <f t="shared" ca="1" si="9"/>
        <v>Elderly Aged</v>
      </c>
      <c r="H81" t="s">
        <v>254</v>
      </c>
      <c r="I81" t="s">
        <v>57</v>
      </c>
      <c r="J81" t="s">
        <v>32</v>
      </c>
      <c r="K81" t="s">
        <v>24</v>
      </c>
      <c r="L81" t="s">
        <v>33</v>
      </c>
      <c r="M81" s="3">
        <v>12</v>
      </c>
      <c r="N81" s="3" t="str">
        <f t="shared" si="6"/>
        <v>12–14</v>
      </c>
      <c r="O81" s="3" t="str">
        <f t="shared" si="7"/>
        <v>Loyalist</v>
      </c>
      <c r="P81" t="s">
        <v>255</v>
      </c>
      <c r="Q81">
        <v>4405</v>
      </c>
      <c r="R81" t="s">
        <v>49</v>
      </c>
      <c r="S81" t="s">
        <v>28</v>
      </c>
    </row>
    <row r="82" spans="1:19" x14ac:dyDescent="0.25">
      <c r="A82" t="s">
        <v>256</v>
      </c>
      <c r="B82" t="s">
        <v>20</v>
      </c>
      <c r="C82">
        <v>23</v>
      </c>
      <c r="D82" s="2">
        <v>14681</v>
      </c>
      <c r="E82" s="3">
        <f t="shared" ca="1" si="8"/>
        <v>85</v>
      </c>
      <c r="F82" s="3" t="str">
        <f t="shared" ca="1" si="5"/>
        <v>75+</v>
      </c>
      <c r="G82" s="3" t="str">
        <f t="shared" ca="1" si="9"/>
        <v>Elderly Aged</v>
      </c>
      <c r="H82" t="s">
        <v>257</v>
      </c>
      <c r="I82" t="s">
        <v>47</v>
      </c>
      <c r="J82" t="s">
        <v>32</v>
      </c>
      <c r="K82" t="s">
        <v>24</v>
      </c>
      <c r="L82" t="s">
        <v>33</v>
      </c>
      <c r="M82" s="3">
        <v>18</v>
      </c>
      <c r="N82" s="3" t="str">
        <f t="shared" si="6"/>
        <v>18–20</v>
      </c>
      <c r="O82" s="3" t="str">
        <f t="shared" si="7"/>
        <v>Veteran</v>
      </c>
      <c r="P82" t="s">
        <v>258</v>
      </c>
      <c r="Q82">
        <v>3020</v>
      </c>
      <c r="R82" t="s">
        <v>27</v>
      </c>
      <c r="S82" t="s">
        <v>28</v>
      </c>
    </row>
    <row r="83" spans="1:19" x14ac:dyDescent="0.25">
      <c r="A83" t="s">
        <v>259</v>
      </c>
      <c r="B83" t="s">
        <v>20</v>
      </c>
      <c r="C83">
        <v>77</v>
      </c>
      <c r="D83" s="2">
        <v>14688</v>
      </c>
      <c r="E83" s="3">
        <f ca="1">YEAR(TODAY()) - YEAR(D83)</f>
        <v>85</v>
      </c>
      <c r="F83" s="3" t="str">
        <f t="shared" ca="1" si="5"/>
        <v>75+</v>
      </c>
      <c r="G83" s="3" t="str">
        <f t="shared" ca="1" si="9"/>
        <v>Elderly Aged</v>
      </c>
      <c r="H83" t="s">
        <v>230</v>
      </c>
      <c r="I83" t="s">
        <v>172</v>
      </c>
      <c r="J83" t="s">
        <v>32</v>
      </c>
      <c r="K83" t="s">
        <v>24</v>
      </c>
      <c r="L83" t="s">
        <v>33</v>
      </c>
      <c r="M83" s="3">
        <v>17</v>
      </c>
      <c r="N83" s="3" t="str">
        <f t="shared" si="6"/>
        <v>15–17</v>
      </c>
      <c r="O83" s="3" t="str">
        <f t="shared" si="7"/>
        <v>Advocate</v>
      </c>
      <c r="P83" t="s">
        <v>260</v>
      </c>
      <c r="Q83">
        <v>4132</v>
      </c>
      <c r="R83" t="s">
        <v>49</v>
      </c>
      <c r="S83" t="s">
        <v>28</v>
      </c>
    </row>
    <row r="84" spans="1:19" x14ac:dyDescent="0.25">
      <c r="A84" t="s">
        <v>261</v>
      </c>
      <c r="B84" t="s">
        <v>51</v>
      </c>
      <c r="C84">
        <v>42</v>
      </c>
      <c r="D84" s="2">
        <v>14749</v>
      </c>
      <c r="E84" s="3">
        <f t="shared" ref="E84:E102" ca="1" si="10">YEAR(TODAY()) - YEAR(D84)</f>
        <v>85</v>
      </c>
      <c r="F84" s="3" t="str">
        <f t="shared" ca="1" si="5"/>
        <v>75+</v>
      </c>
      <c r="G84" s="3" t="str">
        <f t="shared" ca="1" si="9"/>
        <v>Elderly Aged</v>
      </c>
      <c r="H84" t="s">
        <v>262</v>
      </c>
      <c r="I84" t="s">
        <v>31</v>
      </c>
      <c r="J84" t="s">
        <v>32</v>
      </c>
      <c r="K84" t="s">
        <v>24</v>
      </c>
      <c r="L84" t="s">
        <v>25</v>
      </c>
      <c r="M84" s="3">
        <v>17</v>
      </c>
      <c r="N84" s="3" t="str">
        <f t="shared" si="6"/>
        <v>15–17</v>
      </c>
      <c r="O84" s="3" t="str">
        <f t="shared" si="7"/>
        <v>Advocate</v>
      </c>
      <c r="P84" t="s">
        <v>263</v>
      </c>
      <c r="Q84">
        <v>2291</v>
      </c>
      <c r="R84" t="s">
        <v>35</v>
      </c>
      <c r="S84" t="s">
        <v>28</v>
      </c>
    </row>
    <row r="85" spans="1:19" x14ac:dyDescent="0.25">
      <c r="A85" t="s">
        <v>264</v>
      </c>
      <c r="B85" t="s">
        <v>20</v>
      </c>
      <c r="C85">
        <v>59</v>
      </c>
      <c r="D85" s="2">
        <v>14750</v>
      </c>
      <c r="E85" s="3">
        <f t="shared" ca="1" si="10"/>
        <v>85</v>
      </c>
      <c r="F85" s="3" t="str">
        <f t="shared" ca="1" si="5"/>
        <v>75+</v>
      </c>
      <c r="G85" s="3" t="str">
        <f t="shared" ca="1" si="9"/>
        <v>Elderly Aged</v>
      </c>
      <c r="H85" t="s">
        <v>265</v>
      </c>
      <c r="I85" t="s">
        <v>38</v>
      </c>
      <c r="J85" t="s">
        <v>32</v>
      </c>
      <c r="K85" t="s">
        <v>24</v>
      </c>
      <c r="L85" t="s">
        <v>25</v>
      </c>
      <c r="M85" s="3">
        <v>19</v>
      </c>
      <c r="N85" s="3" t="str">
        <f t="shared" si="6"/>
        <v>18–20</v>
      </c>
      <c r="O85" s="3" t="str">
        <f t="shared" si="7"/>
        <v>Veteran</v>
      </c>
      <c r="P85" t="s">
        <v>266</v>
      </c>
      <c r="Q85">
        <v>2171</v>
      </c>
      <c r="R85" t="s">
        <v>35</v>
      </c>
      <c r="S85" t="s">
        <v>28</v>
      </c>
    </row>
    <row r="86" spans="1:19" x14ac:dyDescent="0.25">
      <c r="A86" t="s">
        <v>267</v>
      </c>
      <c r="B86" t="s">
        <v>20</v>
      </c>
      <c r="C86">
        <v>38</v>
      </c>
      <c r="D86" s="2">
        <v>14754</v>
      </c>
      <c r="E86" s="3">
        <f t="shared" ca="1" si="10"/>
        <v>85</v>
      </c>
      <c r="F86" s="3" t="str">
        <f t="shared" ca="1" si="5"/>
        <v>75+</v>
      </c>
      <c r="G86" s="3" t="str">
        <f t="shared" ca="1" si="9"/>
        <v>Elderly Aged</v>
      </c>
      <c r="H86" t="s">
        <v>268</v>
      </c>
      <c r="I86" t="s">
        <v>172</v>
      </c>
      <c r="J86" t="s">
        <v>43</v>
      </c>
      <c r="K86" t="s">
        <v>24</v>
      </c>
      <c r="L86" t="s">
        <v>25</v>
      </c>
      <c r="M86" s="3">
        <v>14</v>
      </c>
      <c r="N86" s="3" t="str">
        <f t="shared" si="6"/>
        <v>12–14</v>
      </c>
      <c r="O86" s="3" t="str">
        <f t="shared" si="7"/>
        <v>Loyalist</v>
      </c>
      <c r="P86" t="s">
        <v>269</v>
      </c>
      <c r="Q86">
        <v>2558</v>
      </c>
      <c r="R86" t="s">
        <v>35</v>
      </c>
      <c r="S86" t="s">
        <v>28</v>
      </c>
    </row>
    <row r="87" spans="1:19" x14ac:dyDescent="0.25">
      <c r="A87" t="s">
        <v>270</v>
      </c>
      <c r="B87" t="s">
        <v>20</v>
      </c>
      <c r="C87">
        <v>62</v>
      </c>
      <c r="D87" s="2">
        <v>14769</v>
      </c>
      <c r="E87" s="3">
        <f t="shared" ca="1" si="10"/>
        <v>85</v>
      </c>
      <c r="F87" s="3" t="str">
        <f t="shared" ca="1" si="5"/>
        <v>75+</v>
      </c>
      <c r="G87" s="3" t="str">
        <f t="shared" ca="1" si="9"/>
        <v>Elderly Aged</v>
      </c>
      <c r="H87" t="s">
        <v>38</v>
      </c>
      <c r="I87" t="s">
        <v>38</v>
      </c>
      <c r="J87" t="s">
        <v>32</v>
      </c>
      <c r="K87" t="s">
        <v>24</v>
      </c>
      <c r="L87" t="s">
        <v>25</v>
      </c>
      <c r="M87" s="3">
        <v>22</v>
      </c>
      <c r="N87" s="3" t="str">
        <f t="shared" si="6"/>
        <v>21+</v>
      </c>
      <c r="O87" s="3" t="str">
        <f t="shared" si="7"/>
        <v>Legacy</v>
      </c>
      <c r="P87" t="s">
        <v>271</v>
      </c>
      <c r="Q87">
        <v>2161</v>
      </c>
      <c r="R87" t="s">
        <v>35</v>
      </c>
      <c r="S87" t="s">
        <v>28</v>
      </c>
    </row>
    <row r="88" spans="1:19" x14ac:dyDescent="0.25">
      <c r="A88" t="s">
        <v>272</v>
      </c>
      <c r="B88" t="s">
        <v>51</v>
      </c>
      <c r="C88">
        <v>41</v>
      </c>
      <c r="D88" s="2">
        <v>14805</v>
      </c>
      <c r="E88" s="3">
        <f t="shared" ca="1" si="10"/>
        <v>85</v>
      </c>
      <c r="F88" s="3" t="str">
        <f t="shared" ca="1" si="5"/>
        <v>75+</v>
      </c>
      <c r="G88" s="3" t="str">
        <f t="shared" ca="1" si="9"/>
        <v>Elderly Aged</v>
      </c>
      <c r="H88" t="s">
        <v>38</v>
      </c>
      <c r="I88" t="s">
        <v>31</v>
      </c>
      <c r="J88" t="s">
        <v>23</v>
      </c>
      <c r="K88" t="s">
        <v>24</v>
      </c>
      <c r="L88" t="s">
        <v>33</v>
      </c>
      <c r="M88" s="3">
        <v>8</v>
      </c>
      <c r="N88" s="3" t="str">
        <f t="shared" si="6"/>
        <v>6–8</v>
      </c>
      <c r="O88" s="3" t="str">
        <f t="shared" si="7"/>
        <v>Settler</v>
      </c>
      <c r="P88" t="s">
        <v>273</v>
      </c>
      <c r="Q88">
        <v>2200</v>
      </c>
      <c r="R88" t="s">
        <v>35</v>
      </c>
      <c r="S88" t="s">
        <v>28</v>
      </c>
    </row>
    <row r="89" spans="1:19" x14ac:dyDescent="0.25">
      <c r="A89" t="s">
        <v>274</v>
      </c>
      <c r="B89" t="s">
        <v>20</v>
      </c>
      <c r="C89">
        <v>59</v>
      </c>
      <c r="D89" s="2">
        <v>14910</v>
      </c>
      <c r="E89" s="3">
        <f t="shared" ca="1" si="10"/>
        <v>85</v>
      </c>
      <c r="F89" s="3" t="str">
        <f t="shared" ca="1" si="5"/>
        <v>75+</v>
      </c>
      <c r="G89" s="3" t="str">
        <f t="shared" ca="1" si="9"/>
        <v>Elderly Aged</v>
      </c>
      <c r="H89" t="s">
        <v>275</v>
      </c>
      <c r="I89" t="s">
        <v>31</v>
      </c>
      <c r="J89" t="s">
        <v>43</v>
      </c>
      <c r="K89" t="s">
        <v>24</v>
      </c>
      <c r="L89" t="s">
        <v>33</v>
      </c>
      <c r="M89" s="3">
        <v>17</v>
      </c>
      <c r="N89" s="3" t="str">
        <f t="shared" si="6"/>
        <v>15–17</v>
      </c>
      <c r="O89" s="3" t="str">
        <f t="shared" si="7"/>
        <v>Advocate</v>
      </c>
      <c r="P89" t="s">
        <v>276</v>
      </c>
      <c r="Q89">
        <v>2130</v>
      </c>
      <c r="R89" t="s">
        <v>35</v>
      </c>
      <c r="S89" t="s">
        <v>28</v>
      </c>
    </row>
    <row r="90" spans="1:19" x14ac:dyDescent="0.25">
      <c r="A90" t="s">
        <v>277</v>
      </c>
      <c r="B90" t="s">
        <v>20</v>
      </c>
      <c r="C90">
        <v>51</v>
      </c>
      <c r="D90" s="2">
        <v>14925</v>
      </c>
      <c r="E90" s="3">
        <f t="shared" ca="1" si="10"/>
        <v>85</v>
      </c>
      <c r="F90" s="3" t="str">
        <f t="shared" ca="1" si="5"/>
        <v>75+</v>
      </c>
      <c r="G90" s="3" t="str">
        <f t="shared" ca="1" si="9"/>
        <v>Elderly Aged</v>
      </c>
      <c r="H90" t="s">
        <v>278</v>
      </c>
      <c r="I90" t="s">
        <v>38</v>
      </c>
      <c r="J90" t="s">
        <v>23</v>
      </c>
      <c r="K90" t="s">
        <v>24</v>
      </c>
      <c r="L90" t="s">
        <v>33</v>
      </c>
      <c r="M90" s="3">
        <v>8</v>
      </c>
      <c r="N90" s="3" t="str">
        <f t="shared" si="6"/>
        <v>6–8</v>
      </c>
      <c r="O90" s="3" t="str">
        <f t="shared" si="7"/>
        <v>Settler</v>
      </c>
      <c r="P90" t="s">
        <v>279</v>
      </c>
      <c r="Q90">
        <v>2720</v>
      </c>
      <c r="R90" t="s">
        <v>35</v>
      </c>
      <c r="S90" t="s">
        <v>28</v>
      </c>
    </row>
    <row r="91" spans="1:19" x14ac:dyDescent="0.25">
      <c r="A91" t="s">
        <v>280</v>
      </c>
      <c r="B91" t="s">
        <v>51</v>
      </c>
      <c r="C91">
        <v>67</v>
      </c>
      <c r="D91" s="2">
        <v>14940</v>
      </c>
      <c r="E91" s="3">
        <f t="shared" ca="1" si="10"/>
        <v>85</v>
      </c>
      <c r="F91" s="3" t="str">
        <f t="shared" ca="1" si="5"/>
        <v>75+</v>
      </c>
      <c r="G91" s="3" t="str">
        <f t="shared" ca="1" si="9"/>
        <v>Elderly Aged</v>
      </c>
      <c r="H91" t="s">
        <v>281</v>
      </c>
      <c r="I91" t="s">
        <v>22</v>
      </c>
      <c r="J91" t="s">
        <v>43</v>
      </c>
      <c r="K91" t="s">
        <v>24</v>
      </c>
      <c r="L91" t="s">
        <v>33</v>
      </c>
      <c r="M91" s="3">
        <v>21</v>
      </c>
      <c r="N91" s="3" t="str">
        <f t="shared" si="6"/>
        <v>21+</v>
      </c>
      <c r="O91" s="3" t="str">
        <f t="shared" si="7"/>
        <v>Legacy</v>
      </c>
      <c r="P91" t="s">
        <v>282</v>
      </c>
      <c r="Q91">
        <v>2226</v>
      </c>
      <c r="R91" t="s">
        <v>35</v>
      </c>
      <c r="S91" t="s">
        <v>28</v>
      </c>
    </row>
    <row r="92" spans="1:19" x14ac:dyDescent="0.25">
      <c r="A92" t="s">
        <v>283</v>
      </c>
      <c r="B92" t="s">
        <v>51</v>
      </c>
      <c r="C92">
        <v>70</v>
      </c>
      <c r="D92" s="2">
        <v>14950</v>
      </c>
      <c r="E92" s="3">
        <f t="shared" ca="1" si="10"/>
        <v>85</v>
      </c>
      <c r="F92" s="3" t="str">
        <f t="shared" ca="1" si="5"/>
        <v>75+</v>
      </c>
      <c r="G92" s="3" t="str">
        <f t="shared" ca="1" si="9"/>
        <v>Elderly Aged</v>
      </c>
      <c r="H92" t="s">
        <v>38</v>
      </c>
      <c r="I92" t="s">
        <v>38</v>
      </c>
      <c r="J92" t="s">
        <v>32</v>
      </c>
      <c r="K92" t="s">
        <v>24</v>
      </c>
      <c r="L92" t="s">
        <v>25</v>
      </c>
      <c r="M92" s="3">
        <v>13</v>
      </c>
      <c r="N92" s="3" t="str">
        <f t="shared" si="6"/>
        <v>12–14</v>
      </c>
      <c r="O92" s="3" t="str">
        <f t="shared" si="7"/>
        <v>Loyalist</v>
      </c>
      <c r="P92" t="s">
        <v>284</v>
      </c>
      <c r="Q92">
        <v>3977</v>
      </c>
      <c r="R92" t="s">
        <v>27</v>
      </c>
      <c r="S92" t="s">
        <v>28</v>
      </c>
    </row>
    <row r="93" spans="1:19" x14ac:dyDescent="0.25">
      <c r="A93" t="s">
        <v>285</v>
      </c>
      <c r="B93" t="s">
        <v>51</v>
      </c>
      <c r="C93">
        <v>44</v>
      </c>
      <c r="D93" s="2">
        <v>15029</v>
      </c>
      <c r="E93" s="3">
        <f t="shared" ca="1" si="10"/>
        <v>84</v>
      </c>
      <c r="F93" s="3" t="str">
        <f t="shared" ca="1" si="5"/>
        <v>75+</v>
      </c>
      <c r="G93" s="3" t="str">
        <f t="shared" ca="1" si="9"/>
        <v>Elderly Aged</v>
      </c>
      <c r="H93" t="s">
        <v>286</v>
      </c>
      <c r="I93" t="s">
        <v>38</v>
      </c>
      <c r="J93" t="s">
        <v>43</v>
      </c>
      <c r="K93" t="s">
        <v>24</v>
      </c>
      <c r="L93" t="s">
        <v>25</v>
      </c>
      <c r="M93" s="3">
        <v>15</v>
      </c>
      <c r="N93" s="3" t="str">
        <f t="shared" si="6"/>
        <v>15–17</v>
      </c>
      <c r="O93" s="3" t="str">
        <f t="shared" si="7"/>
        <v>Advocate</v>
      </c>
      <c r="P93" t="s">
        <v>287</v>
      </c>
      <c r="Q93">
        <v>4306</v>
      </c>
      <c r="R93" t="s">
        <v>49</v>
      </c>
      <c r="S93" t="s">
        <v>28</v>
      </c>
    </row>
    <row r="94" spans="1:19" x14ac:dyDescent="0.25">
      <c r="A94" t="s">
        <v>288</v>
      </c>
      <c r="B94" t="s">
        <v>51</v>
      </c>
      <c r="C94">
        <v>22</v>
      </c>
      <c r="D94" s="2">
        <v>15030</v>
      </c>
      <c r="E94" s="3">
        <f t="shared" ca="1" si="10"/>
        <v>84</v>
      </c>
      <c r="F94" s="3" t="str">
        <f t="shared" ca="1" si="5"/>
        <v>75+</v>
      </c>
      <c r="G94" s="3" t="str">
        <f t="shared" ca="1" si="9"/>
        <v>Elderly Aged</v>
      </c>
      <c r="H94" t="s">
        <v>289</v>
      </c>
      <c r="I94" t="s">
        <v>47</v>
      </c>
      <c r="J94" t="s">
        <v>32</v>
      </c>
      <c r="K94" t="s">
        <v>24</v>
      </c>
      <c r="L94" t="s">
        <v>33</v>
      </c>
      <c r="M94" s="3">
        <v>11</v>
      </c>
      <c r="N94" s="3" t="str">
        <f t="shared" si="6"/>
        <v>9–11</v>
      </c>
      <c r="O94" s="3" t="str">
        <f t="shared" si="7"/>
        <v>Regular</v>
      </c>
      <c r="P94" t="s">
        <v>290</v>
      </c>
      <c r="Q94">
        <v>2171</v>
      </c>
      <c r="R94" t="s">
        <v>35</v>
      </c>
      <c r="S94" t="s">
        <v>28</v>
      </c>
    </row>
    <row r="95" spans="1:19" x14ac:dyDescent="0.25">
      <c r="A95" t="s">
        <v>291</v>
      </c>
      <c r="B95" t="s">
        <v>20</v>
      </c>
      <c r="C95">
        <v>42</v>
      </c>
      <c r="D95" s="2">
        <v>15033</v>
      </c>
      <c r="E95" s="3">
        <f t="shared" ca="1" si="10"/>
        <v>84</v>
      </c>
      <c r="F95" s="3" t="str">
        <f t="shared" ca="1" si="5"/>
        <v>75+</v>
      </c>
      <c r="G95" s="3" t="str">
        <f t="shared" ca="1" si="9"/>
        <v>Elderly Aged</v>
      </c>
      <c r="H95" t="s">
        <v>157</v>
      </c>
      <c r="I95" t="s">
        <v>22</v>
      </c>
      <c r="J95" t="s">
        <v>43</v>
      </c>
      <c r="K95" t="s">
        <v>24</v>
      </c>
      <c r="L95" t="s">
        <v>33</v>
      </c>
      <c r="M95" s="3">
        <v>19</v>
      </c>
      <c r="N95" s="3" t="str">
        <f t="shared" si="6"/>
        <v>18–20</v>
      </c>
      <c r="O95" s="3" t="str">
        <f t="shared" si="7"/>
        <v>Veteran</v>
      </c>
      <c r="P95" t="s">
        <v>292</v>
      </c>
      <c r="Q95">
        <v>3444</v>
      </c>
      <c r="R95" t="s">
        <v>27</v>
      </c>
      <c r="S95" t="s">
        <v>28</v>
      </c>
    </row>
    <row r="96" spans="1:19" x14ac:dyDescent="0.25">
      <c r="A96" t="s">
        <v>293</v>
      </c>
      <c r="B96" t="s">
        <v>20</v>
      </c>
      <c r="C96">
        <v>59</v>
      </c>
      <c r="D96" s="2">
        <v>15070</v>
      </c>
      <c r="E96" s="3">
        <f t="shared" ca="1" si="10"/>
        <v>84</v>
      </c>
      <c r="F96" s="3" t="str">
        <f t="shared" ca="1" si="5"/>
        <v>75+</v>
      </c>
      <c r="G96" s="3" t="str">
        <f t="shared" ca="1" si="9"/>
        <v>Elderly Aged</v>
      </c>
      <c r="H96" t="s">
        <v>294</v>
      </c>
      <c r="I96" t="s">
        <v>53</v>
      </c>
      <c r="J96" t="s">
        <v>43</v>
      </c>
      <c r="K96" t="s">
        <v>24</v>
      </c>
      <c r="L96" t="s">
        <v>25</v>
      </c>
      <c r="M96" s="3">
        <v>14</v>
      </c>
      <c r="N96" s="3" t="str">
        <f t="shared" si="6"/>
        <v>12–14</v>
      </c>
      <c r="O96" s="3" t="str">
        <f t="shared" si="7"/>
        <v>Loyalist</v>
      </c>
      <c r="P96" t="s">
        <v>295</v>
      </c>
      <c r="Q96">
        <v>2705</v>
      </c>
      <c r="R96" t="s">
        <v>35</v>
      </c>
      <c r="S96" t="s">
        <v>28</v>
      </c>
    </row>
    <row r="97" spans="1:19" x14ac:dyDescent="0.25">
      <c r="A97" t="s">
        <v>296</v>
      </c>
      <c r="B97" t="s">
        <v>51</v>
      </c>
      <c r="C97">
        <v>46</v>
      </c>
      <c r="D97" s="2">
        <v>15144</v>
      </c>
      <c r="E97" s="3">
        <f t="shared" ca="1" si="10"/>
        <v>84</v>
      </c>
      <c r="F97" s="3" t="str">
        <f t="shared" ca="1" si="5"/>
        <v>75+</v>
      </c>
      <c r="G97" s="3" t="str">
        <f t="shared" ca="1" si="9"/>
        <v>Elderly Aged</v>
      </c>
      <c r="H97" t="s">
        <v>297</v>
      </c>
      <c r="I97" t="s">
        <v>42</v>
      </c>
      <c r="J97" t="s">
        <v>23</v>
      </c>
      <c r="K97" t="s">
        <v>24</v>
      </c>
      <c r="L97" t="s">
        <v>25</v>
      </c>
      <c r="M97" s="3">
        <v>7</v>
      </c>
      <c r="N97" s="3" t="str">
        <f t="shared" si="6"/>
        <v>6–8</v>
      </c>
      <c r="O97" s="3" t="str">
        <f t="shared" si="7"/>
        <v>Settler</v>
      </c>
      <c r="P97" t="s">
        <v>298</v>
      </c>
      <c r="Q97">
        <v>4133</v>
      </c>
      <c r="R97" t="s">
        <v>49</v>
      </c>
      <c r="S97" t="s">
        <v>28</v>
      </c>
    </row>
    <row r="98" spans="1:19" x14ac:dyDescent="0.25">
      <c r="A98" t="s">
        <v>299</v>
      </c>
      <c r="B98" t="s">
        <v>20</v>
      </c>
      <c r="C98">
        <v>43</v>
      </c>
      <c r="D98" s="2">
        <v>15178</v>
      </c>
      <c r="E98" s="3">
        <f t="shared" ca="1" si="10"/>
        <v>84</v>
      </c>
      <c r="F98" s="3" t="str">
        <f t="shared" ca="1" si="5"/>
        <v>75+</v>
      </c>
      <c r="G98" s="3" t="str">
        <f t="shared" ca="1" si="9"/>
        <v>Elderly Aged</v>
      </c>
      <c r="H98" t="s">
        <v>162</v>
      </c>
      <c r="I98" t="s">
        <v>126</v>
      </c>
      <c r="J98" t="s">
        <v>32</v>
      </c>
      <c r="K98" t="s">
        <v>24</v>
      </c>
      <c r="L98" t="s">
        <v>25</v>
      </c>
      <c r="M98" s="3">
        <v>7</v>
      </c>
      <c r="N98" s="3" t="str">
        <f t="shared" si="6"/>
        <v>6–8</v>
      </c>
      <c r="O98" s="3" t="str">
        <f t="shared" si="7"/>
        <v>Settler</v>
      </c>
      <c r="P98" t="s">
        <v>300</v>
      </c>
      <c r="Q98">
        <v>2256</v>
      </c>
      <c r="R98" t="s">
        <v>35</v>
      </c>
      <c r="S98" t="s">
        <v>28</v>
      </c>
    </row>
    <row r="99" spans="1:19" x14ac:dyDescent="0.25">
      <c r="A99" t="s">
        <v>301</v>
      </c>
      <c r="B99" t="s">
        <v>51</v>
      </c>
      <c r="C99">
        <v>67</v>
      </c>
      <c r="D99" s="2">
        <v>15178</v>
      </c>
      <c r="E99" s="3">
        <f t="shared" ca="1" si="10"/>
        <v>84</v>
      </c>
      <c r="F99" s="3" t="str">
        <f t="shared" ca="1" si="5"/>
        <v>75+</v>
      </c>
      <c r="G99" s="3" t="str">
        <f t="shared" ca="1" si="9"/>
        <v>Elderly Aged</v>
      </c>
      <c r="H99" t="s">
        <v>302</v>
      </c>
      <c r="I99" t="s">
        <v>22</v>
      </c>
      <c r="J99" t="s">
        <v>43</v>
      </c>
      <c r="K99" t="s">
        <v>24</v>
      </c>
      <c r="L99" t="s">
        <v>33</v>
      </c>
      <c r="M99" s="3">
        <v>7</v>
      </c>
      <c r="N99" s="3" t="str">
        <f t="shared" si="6"/>
        <v>6–8</v>
      </c>
      <c r="O99" s="3" t="str">
        <f t="shared" si="7"/>
        <v>Settler</v>
      </c>
      <c r="P99" t="s">
        <v>303</v>
      </c>
      <c r="Q99">
        <v>4170</v>
      </c>
      <c r="R99" t="s">
        <v>49</v>
      </c>
      <c r="S99" t="s">
        <v>28</v>
      </c>
    </row>
    <row r="100" spans="1:19" x14ac:dyDescent="0.25">
      <c r="A100" t="s">
        <v>304</v>
      </c>
      <c r="B100" t="s">
        <v>20</v>
      </c>
      <c r="C100">
        <v>63</v>
      </c>
      <c r="D100" s="2">
        <v>15207</v>
      </c>
      <c r="E100" s="3">
        <f t="shared" ca="1" si="10"/>
        <v>84</v>
      </c>
      <c r="F100" s="3" t="str">
        <f t="shared" ca="1" si="5"/>
        <v>75+</v>
      </c>
      <c r="G100" s="3" t="str">
        <f t="shared" ca="1" si="9"/>
        <v>Elderly Aged</v>
      </c>
      <c r="H100" t="s">
        <v>305</v>
      </c>
      <c r="I100" t="s">
        <v>57</v>
      </c>
      <c r="J100" t="s">
        <v>43</v>
      </c>
      <c r="K100" t="s">
        <v>24</v>
      </c>
      <c r="L100" t="s">
        <v>33</v>
      </c>
      <c r="M100" s="3">
        <v>8</v>
      </c>
      <c r="N100" s="3" t="str">
        <f t="shared" si="6"/>
        <v>6–8</v>
      </c>
      <c r="O100" s="3" t="str">
        <f t="shared" si="7"/>
        <v>Settler</v>
      </c>
      <c r="P100" t="s">
        <v>306</v>
      </c>
      <c r="Q100">
        <v>2530</v>
      </c>
      <c r="R100" t="s">
        <v>35</v>
      </c>
      <c r="S100" t="s">
        <v>28</v>
      </c>
    </row>
    <row r="101" spans="1:19" x14ac:dyDescent="0.25">
      <c r="A101" t="s">
        <v>307</v>
      </c>
      <c r="B101" t="s">
        <v>20</v>
      </c>
      <c r="C101">
        <v>84</v>
      </c>
      <c r="D101" s="2">
        <v>15251</v>
      </c>
      <c r="E101" s="3">
        <f t="shared" ca="1" si="10"/>
        <v>84</v>
      </c>
      <c r="F101" s="3" t="str">
        <f t="shared" ca="1" si="5"/>
        <v>75+</v>
      </c>
      <c r="G101" s="3" t="str">
        <f t="shared" ca="1" si="9"/>
        <v>Elderly Aged</v>
      </c>
      <c r="H101" t="s">
        <v>308</v>
      </c>
      <c r="I101" t="s">
        <v>53</v>
      </c>
      <c r="J101" t="s">
        <v>32</v>
      </c>
      <c r="K101" t="s">
        <v>24</v>
      </c>
      <c r="L101" t="s">
        <v>25</v>
      </c>
      <c r="M101" s="3">
        <v>15</v>
      </c>
      <c r="N101" s="3" t="str">
        <f t="shared" si="6"/>
        <v>15–17</v>
      </c>
      <c r="O101" s="3" t="str">
        <f t="shared" si="7"/>
        <v>Advocate</v>
      </c>
      <c r="P101" t="s">
        <v>309</v>
      </c>
      <c r="Q101">
        <v>4307</v>
      </c>
      <c r="R101" t="s">
        <v>49</v>
      </c>
      <c r="S101" t="s">
        <v>28</v>
      </c>
    </row>
    <row r="102" spans="1:19" x14ac:dyDescent="0.25">
      <c r="A102" t="s">
        <v>310</v>
      </c>
      <c r="B102" t="s">
        <v>20</v>
      </c>
      <c r="C102">
        <v>40</v>
      </c>
      <c r="D102" s="2">
        <v>15364</v>
      </c>
      <c r="E102" s="3">
        <f t="shared" ca="1" si="10"/>
        <v>83</v>
      </c>
      <c r="F102" s="3" t="str">
        <f t="shared" ca="1" si="5"/>
        <v>75+</v>
      </c>
      <c r="G102" s="3" t="str">
        <f t="shared" ca="1" si="9"/>
        <v>Elderly Aged</v>
      </c>
      <c r="H102" t="s">
        <v>106</v>
      </c>
      <c r="I102" t="s">
        <v>22</v>
      </c>
      <c r="J102" t="s">
        <v>32</v>
      </c>
      <c r="K102" t="s">
        <v>24</v>
      </c>
      <c r="L102" t="s">
        <v>25</v>
      </c>
      <c r="M102" s="3">
        <v>16</v>
      </c>
      <c r="N102" s="3" t="str">
        <f t="shared" si="6"/>
        <v>15–17</v>
      </c>
      <c r="O102" s="3" t="str">
        <f t="shared" si="7"/>
        <v>Advocate</v>
      </c>
      <c r="P102" t="s">
        <v>311</v>
      </c>
      <c r="Q102">
        <v>4068</v>
      </c>
      <c r="R102" t="s">
        <v>49</v>
      </c>
      <c r="S102" t="s">
        <v>28</v>
      </c>
    </row>
    <row r="103" spans="1:19" x14ac:dyDescent="0.25">
      <c r="A103" t="s">
        <v>312</v>
      </c>
      <c r="B103" t="s">
        <v>51</v>
      </c>
      <c r="C103">
        <v>59</v>
      </c>
      <c r="D103" s="2">
        <v>15378</v>
      </c>
      <c r="E103" s="3">
        <f ca="1">YEAR(TODAY()) - YEAR(D103)</f>
        <v>83</v>
      </c>
      <c r="F103" s="3" t="str">
        <f t="shared" ca="1" si="5"/>
        <v>75+</v>
      </c>
      <c r="G103" s="3" t="str">
        <f t="shared" ca="1" si="9"/>
        <v>Elderly Aged</v>
      </c>
      <c r="H103" t="s">
        <v>88</v>
      </c>
      <c r="I103" t="s">
        <v>22</v>
      </c>
      <c r="J103" t="s">
        <v>43</v>
      </c>
      <c r="K103" t="s">
        <v>24</v>
      </c>
      <c r="L103" t="s">
        <v>33</v>
      </c>
      <c r="M103" s="3">
        <v>11</v>
      </c>
      <c r="N103" s="3" t="str">
        <f t="shared" si="6"/>
        <v>9–11</v>
      </c>
      <c r="O103" s="3" t="str">
        <f t="shared" si="7"/>
        <v>Regular</v>
      </c>
      <c r="P103" t="s">
        <v>313</v>
      </c>
      <c r="Q103">
        <v>2072</v>
      </c>
      <c r="R103" t="s">
        <v>35</v>
      </c>
      <c r="S103" t="s">
        <v>28</v>
      </c>
    </row>
    <row r="104" spans="1:19" x14ac:dyDescent="0.25">
      <c r="A104" t="s">
        <v>314</v>
      </c>
      <c r="B104" t="s">
        <v>20</v>
      </c>
      <c r="C104">
        <v>34</v>
      </c>
      <c r="D104" s="2">
        <v>15528</v>
      </c>
      <c r="E104" s="3">
        <f t="shared" ref="E104:E122" ca="1" si="11">YEAR(TODAY()) - YEAR(D104)</f>
        <v>83</v>
      </c>
      <c r="F104" s="3" t="str">
        <f t="shared" ca="1" si="5"/>
        <v>75+</v>
      </c>
      <c r="G104" s="3" t="str">
        <f t="shared" ca="1" si="9"/>
        <v>Elderly Aged</v>
      </c>
      <c r="H104" t="s">
        <v>38</v>
      </c>
      <c r="I104" t="s">
        <v>47</v>
      </c>
      <c r="J104" t="s">
        <v>23</v>
      </c>
      <c r="K104" t="s">
        <v>24</v>
      </c>
      <c r="L104" t="s">
        <v>25</v>
      </c>
      <c r="M104" s="3">
        <v>9</v>
      </c>
      <c r="N104" s="3" t="str">
        <f t="shared" si="6"/>
        <v>9–11</v>
      </c>
      <c r="O104" s="3" t="str">
        <f t="shared" si="7"/>
        <v>Regular</v>
      </c>
      <c r="P104" t="s">
        <v>315</v>
      </c>
      <c r="Q104">
        <v>2011</v>
      </c>
      <c r="R104" t="s">
        <v>35</v>
      </c>
      <c r="S104" t="s">
        <v>28</v>
      </c>
    </row>
    <row r="105" spans="1:19" x14ac:dyDescent="0.25">
      <c r="A105" t="s">
        <v>316</v>
      </c>
      <c r="B105" t="s">
        <v>51</v>
      </c>
      <c r="C105">
        <v>54</v>
      </c>
      <c r="D105" s="2">
        <v>15562</v>
      </c>
      <c r="E105" s="3">
        <f t="shared" ca="1" si="11"/>
        <v>83</v>
      </c>
      <c r="F105" s="3" t="str">
        <f t="shared" ca="1" si="5"/>
        <v>75+</v>
      </c>
      <c r="G105" s="3" t="str">
        <f t="shared" ca="1" si="9"/>
        <v>Elderly Aged</v>
      </c>
      <c r="H105" t="s">
        <v>278</v>
      </c>
      <c r="I105" t="s">
        <v>31</v>
      </c>
      <c r="J105" t="s">
        <v>32</v>
      </c>
      <c r="K105" t="s">
        <v>24</v>
      </c>
      <c r="L105" t="s">
        <v>25</v>
      </c>
      <c r="M105" s="3">
        <v>21</v>
      </c>
      <c r="N105" s="3" t="str">
        <f t="shared" si="6"/>
        <v>21+</v>
      </c>
      <c r="O105" s="3" t="str">
        <f t="shared" si="7"/>
        <v>Legacy</v>
      </c>
      <c r="P105" t="s">
        <v>317</v>
      </c>
      <c r="Q105">
        <v>2019</v>
      </c>
      <c r="R105" t="s">
        <v>35</v>
      </c>
      <c r="S105" t="s">
        <v>28</v>
      </c>
    </row>
    <row r="106" spans="1:19" x14ac:dyDescent="0.25">
      <c r="A106" t="s">
        <v>318</v>
      </c>
      <c r="B106" t="s">
        <v>51</v>
      </c>
      <c r="C106">
        <v>1</v>
      </c>
      <c r="D106" s="2">
        <v>15576</v>
      </c>
      <c r="E106" s="3">
        <f t="shared" ca="1" si="11"/>
        <v>83</v>
      </c>
      <c r="F106" s="3" t="str">
        <f t="shared" ca="1" si="5"/>
        <v>75+</v>
      </c>
      <c r="G106" s="3" t="str">
        <f t="shared" ca="1" si="9"/>
        <v>Elderly Aged</v>
      </c>
      <c r="H106" t="s">
        <v>91</v>
      </c>
      <c r="I106" t="s">
        <v>22</v>
      </c>
      <c r="J106" t="s">
        <v>32</v>
      </c>
      <c r="K106" t="s">
        <v>24</v>
      </c>
      <c r="L106" t="s">
        <v>33</v>
      </c>
      <c r="M106" s="3">
        <v>16</v>
      </c>
      <c r="N106" s="3" t="str">
        <f t="shared" si="6"/>
        <v>15–17</v>
      </c>
      <c r="O106" s="3" t="str">
        <f t="shared" si="7"/>
        <v>Advocate</v>
      </c>
      <c r="P106" t="s">
        <v>319</v>
      </c>
      <c r="Q106">
        <v>2766</v>
      </c>
      <c r="R106" t="s">
        <v>35</v>
      </c>
      <c r="S106" t="s">
        <v>28</v>
      </c>
    </row>
    <row r="107" spans="1:19" x14ac:dyDescent="0.25">
      <c r="A107" t="s">
        <v>320</v>
      </c>
      <c r="B107" t="s">
        <v>20</v>
      </c>
      <c r="C107">
        <v>29</v>
      </c>
      <c r="D107" s="2">
        <v>15594</v>
      </c>
      <c r="E107" s="3">
        <f t="shared" ca="1" si="11"/>
        <v>83</v>
      </c>
      <c r="F107" s="3" t="str">
        <f t="shared" ca="1" si="5"/>
        <v>75+</v>
      </c>
      <c r="G107" s="3" t="str">
        <f t="shared" ca="1" si="9"/>
        <v>Elderly Aged</v>
      </c>
      <c r="H107" t="s">
        <v>152</v>
      </c>
      <c r="I107" t="s">
        <v>22</v>
      </c>
      <c r="J107" t="s">
        <v>23</v>
      </c>
      <c r="K107" t="s">
        <v>24</v>
      </c>
      <c r="L107" t="s">
        <v>25</v>
      </c>
      <c r="M107" s="3">
        <v>9</v>
      </c>
      <c r="N107" s="3" t="str">
        <f t="shared" si="6"/>
        <v>9–11</v>
      </c>
      <c r="O107" s="3" t="str">
        <f t="shared" si="7"/>
        <v>Regular</v>
      </c>
      <c r="P107" t="s">
        <v>321</v>
      </c>
      <c r="Q107">
        <v>3166</v>
      </c>
      <c r="R107" t="s">
        <v>27</v>
      </c>
      <c r="S107" t="s">
        <v>28</v>
      </c>
    </row>
    <row r="108" spans="1:19" x14ac:dyDescent="0.25">
      <c r="A108" t="s">
        <v>322</v>
      </c>
      <c r="B108" t="s">
        <v>20</v>
      </c>
      <c r="C108">
        <v>18</v>
      </c>
      <c r="D108" s="2">
        <v>15635</v>
      </c>
      <c r="E108" s="3">
        <f t="shared" ca="1" si="11"/>
        <v>83</v>
      </c>
      <c r="F108" s="3" t="str">
        <f t="shared" ca="1" si="5"/>
        <v>75+</v>
      </c>
      <c r="G108" s="3" t="str">
        <f t="shared" ca="1" si="9"/>
        <v>Elderly Aged</v>
      </c>
      <c r="H108" t="s">
        <v>323</v>
      </c>
      <c r="I108" t="s">
        <v>31</v>
      </c>
      <c r="J108" t="s">
        <v>32</v>
      </c>
      <c r="K108" t="s">
        <v>24</v>
      </c>
      <c r="L108" t="s">
        <v>25</v>
      </c>
      <c r="M108" s="3">
        <v>15</v>
      </c>
      <c r="N108" s="3" t="str">
        <f t="shared" si="6"/>
        <v>15–17</v>
      </c>
      <c r="O108" s="3" t="str">
        <f t="shared" si="7"/>
        <v>Advocate</v>
      </c>
      <c r="P108" t="s">
        <v>324</v>
      </c>
      <c r="Q108">
        <v>4030</v>
      </c>
      <c r="R108" t="s">
        <v>49</v>
      </c>
      <c r="S108" t="s">
        <v>28</v>
      </c>
    </row>
    <row r="109" spans="1:19" x14ac:dyDescent="0.25">
      <c r="A109" t="s">
        <v>325</v>
      </c>
      <c r="B109" t="s">
        <v>51</v>
      </c>
      <c r="C109">
        <v>5</v>
      </c>
      <c r="D109" s="2">
        <v>15646</v>
      </c>
      <c r="E109" s="3">
        <f t="shared" ca="1" si="11"/>
        <v>83</v>
      </c>
      <c r="F109" s="3" t="str">
        <f t="shared" ca="1" si="5"/>
        <v>75+</v>
      </c>
      <c r="G109" s="3" t="str">
        <f t="shared" ca="1" si="9"/>
        <v>Elderly Aged</v>
      </c>
      <c r="H109" t="s">
        <v>326</v>
      </c>
      <c r="I109" t="s">
        <v>38</v>
      </c>
      <c r="J109" t="s">
        <v>43</v>
      </c>
      <c r="K109" t="s">
        <v>24</v>
      </c>
      <c r="L109" t="s">
        <v>33</v>
      </c>
      <c r="M109" s="3">
        <v>13</v>
      </c>
      <c r="N109" s="3" t="str">
        <f t="shared" si="6"/>
        <v>12–14</v>
      </c>
      <c r="O109" s="3" t="str">
        <f t="shared" si="7"/>
        <v>Loyalist</v>
      </c>
      <c r="P109" t="s">
        <v>327</v>
      </c>
      <c r="Q109">
        <v>2035</v>
      </c>
      <c r="R109" t="s">
        <v>35</v>
      </c>
      <c r="S109" t="s">
        <v>28</v>
      </c>
    </row>
    <row r="110" spans="1:19" x14ac:dyDescent="0.25">
      <c r="A110" t="s">
        <v>328</v>
      </c>
      <c r="B110" t="s">
        <v>51</v>
      </c>
      <c r="C110">
        <v>18</v>
      </c>
      <c r="D110" s="2">
        <v>15745</v>
      </c>
      <c r="E110" s="3">
        <f t="shared" ca="1" si="11"/>
        <v>82</v>
      </c>
      <c r="F110" s="3" t="str">
        <f t="shared" ca="1" si="5"/>
        <v>75+</v>
      </c>
      <c r="G110" s="3" t="str">
        <f t="shared" ca="1" si="9"/>
        <v>Elderly Aged</v>
      </c>
      <c r="H110" t="s">
        <v>329</v>
      </c>
      <c r="I110" t="s">
        <v>126</v>
      </c>
      <c r="J110" t="s">
        <v>32</v>
      </c>
      <c r="K110" t="s">
        <v>24</v>
      </c>
      <c r="L110" t="s">
        <v>25</v>
      </c>
      <c r="M110" s="3">
        <v>15</v>
      </c>
      <c r="N110" s="3" t="str">
        <f t="shared" si="6"/>
        <v>15–17</v>
      </c>
      <c r="O110" s="3" t="str">
        <f t="shared" si="7"/>
        <v>Advocate</v>
      </c>
      <c r="P110" t="s">
        <v>330</v>
      </c>
      <c r="Q110">
        <v>3350</v>
      </c>
      <c r="R110" t="s">
        <v>27</v>
      </c>
      <c r="S110" t="s">
        <v>28</v>
      </c>
    </row>
    <row r="111" spans="1:19" x14ac:dyDescent="0.25">
      <c r="A111" t="s">
        <v>331</v>
      </c>
      <c r="B111" t="s">
        <v>20</v>
      </c>
      <c r="C111">
        <v>64</v>
      </c>
      <c r="D111" s="2">
        <v>15780</v>
      </c>
      <c r="E111" s="3">
        <f t="shared" ca="1" si="11"/>
        <v>82</v>
      </c>
      <c r="F111" s="3" t="str">
        <f t="shared" ca="1" si="5"/>
        <v>75+</v>
      </c>
      <c r="G111" s="3" t="str">
        <f t="shared" ca="1" si="9"/>
        <v>Elderly Aged</v>
      </c>
      <c r="H111" t="s">
        <v>149</v>
      </c>
      <c r="I111" t="s">
        <v>47</v>
      </c>
      <c r="J111" t="s">
        <v>32</v>
      </c>
      <c r="K111" t="s">
        <v>24</v>
      </c>
      <c r="L111" t="s">
        <v>25</v>
      </c>
      <c r="M111" s="3">
        <v>11</v>
      </c>
      <c r="N111" s="3" t="str">
        <f t="shared" si="6"/>
        <v>9–11</v>
      </c>
      <c r="O111" s="3" t="str">
        <f t="shared" si="7"/>
        <v>Regular</v>
      </c>
      <c r="P111" t="s">
        <v>332</v>
      </c>
      <c r="Q111">
        <v>2322</v>
      </c>
      <c r="R111" t="s">
        <v>35</v>
      </c>
      <c r="S111" t="s">
        <v>28</v>
      </c>
    </row>
    <row r="112" spans="1:19" x14ac:dyDescent="0.25">
      <c r="A112" t="s">
        <v>333</v>
      </c>
      <c r="B112" t="s">
        <v>20</v>
      </c>
      <c r="C112">
        <v>12</v>
      </c>
      <c r="D112" s="2">
        <v>15802</v>
      </c>
      <c r="E112" s="3">
        <f t="shared" ca="1" si="11"/>
        <v>82</v>
      </c>
      <c r="F112" s="3" t="str">
        <f t="shared" ca="1" si="5"/>
        <v>75+</v>
      </c>
      <c r="G112" s="3" t="str">
        <f t="shared" ca="1" si="9"/>
        <v>Elderly Aged</v>
      </c>
      <c r="H112" t="s">
        <v>334</v>
      </c>
      <c r="I112" t="s">
        <v>47</v>
      </c>
      <c r="J112" t="s">
        <v>43</v>
      </c>
      <c r="K112" t="s">
        <v>24</v>
      </c>
      <c r="L112" t="s">
        <v>33</v>
      </c>
      <c r="M112" s="3">
        <v>21</v>
      </c>
      <c r="N112" s="3" t="str">
        <f t="shared" si="6"/>
        <v>21+</v>
      </c>
      <c r="O112" s="3" t="str">
        <f t="shared" si="7"/>
        <v>Legacy</v>
      </c>
      <c r="P112" t="s">
        <v>335</v>
      </c>
      <c r="Q112">
        <v>2114</v>
      </c>
      <c r="R112" t="s">
        <v>35</v>
      </c>
      <c r="S112" t="s">
        <v>28</v>
      </c>
    </row>
    <row r="113" spans="1:19" x14ac:dyDescent="0.25">
      <c r="A113" t="s">
        <v>336</v>
      </c>
      <c r="B113" t="s">
        <v>20</v>
      </c>
      <c r="C113">
        <v>53</v>
      </c>
      <c r="D113" s="2">
        <v>15901</v>
      </c>
      <c r="E113" s="3">
        <f t="shared" ca="1" si="11"/>
        <v>82</v>
      </c>
      <c r="F113" s="3" t="str">
        <f t="shared" ca="1" si="5"/>
        <v>75+</v>
      </c>
      <c r="G113" s="3" t="str">
        <f t="shared" ca="1" si="9"/>
        <v>Elderly Aged</v>
      </c>
      <c r="H113" t="s">
        <v>56</v>
      </c>
      <c r="I113" t="s">
        <v>126</v>
      </c>
      <c r="J113" t="s">
        <v>32</v>
      </c>
      <c r="K113" t="s">
        <v>24</v>
      </c>
      <c r="L113" t="s">
        <v>33</v>
      </c>
      <c r="M113" s="3">
        <v>16</v>
      </c>
      <c r="N113" s="3" t="str">
        <f t="shared" si="6"/>
        <v>15–17</v>
      </c>
      <c r="O113" s="3" t="str">
        <f t="shared" si="7"/>
        <v>Advocate</v>
      </c>
      <c r="P113" t="s">
        <v>337</v>
      </c>
      <c r="Q113">
        <v>2011</v>
      </c>
      <c r="R113" t="s">
        <v>35</v>
      </c>
      <c r="S113" t="s">
        <v>28</v>
      </c>
    </row>
    <row r="114" spans="1:19" x14ac:dyDescent="0.25">
      <c r="A114" t="s">
        <v>338</v>
      </c>
      <c r="B114" t="s">
        <v>51</v>
      </c>
      <c r="C114">
        <v>81</v>
      </c>
      <c r="D114" s="2">
        <v>15945</v>
      </c>
      <c r="E114" s="3">
        <f t="shared" ca="1" si="11"/>
        <v>82</v>
      </c>
      <c r="F114" s="3" t="str">
        <f t="shared" ca="1" si="5"/>
        <v>75+</v>
      </c>
      <c r="G114" s="3" t="str">
        <f t="shared" ca="1" si="9"/>
        <v>Elderly Aged</v>
      </c>
      <c r="H114" t="s">
        <v>46</v>
      </c>
      <c r="I114" t="s">
        <v>47</v>
      </c>
      <c r="J114" t="s">
        <v>32</v>
      </c>
      <c r="K114" t="s">
        <v>24</v>
      </c>
      <c r="L114" t="s">
        <v>33</v>
      </c>
      <c r="M114" s="3">
        <v>7</v>
      </c>
      <c r="N114" s="3" t="str">
        <f t="shared" si="6"/>
        <v>6–8</v>
      </c>
      <c r="O114" s="3" t="str">
        <f t="shared" si="7"/>
        <v>Settler</v>
      </c>
      <c r="P114" t="s">
        <v>339</v>
      </c>
      <c r="Q114">
        <v>2145</v>
      </c>
      <c r="R114" t="s">
        <v>35</v>
      </c>
      <c r="S114" t="s">
        <v>28</v>
      </c>
    </row>
    <row r="115" spans="1:19" x14ac:dyDescent="0.25">
      <c r="A115" t="s">
        <v>340</v>
      </c>
      <c r="B115" t="s">
        <v>51</v>
      </c>
      <c r="C115">
        <v>50</v>
      </c>
      <c r="D115" s="2">
        <v>15973</v>
      </c>
      <c r="E115" s="3">
        <f t="shared" ca="1" si="11"/>
        <v>82</v>
      </c>
      <c r="F115" s="3" t="str">
        <f t="shared" ca="1" si="5"/>
        <v>75+</v>
      </c>
      <c r="G115" s="3" t="str">
        <f t="shared" ca="1" si="9"/>
        <v>Elderly Aged</v>
      </c>
      <c r="H115" t="s">
        <v>341</v>
      </c>
      <c r="I115" t="s">
        <v>47</v>
      </c>
      <c r="J115" t="s">
        <v>32</v>
      </c>
      <c r="K115" t="s">
        <v>24</v>
      </c>
      <c r="L115" t="s">
        <v>25</v>
      </c>
      <c r="M115" s="3">
        <v>18</v>
      </c>
      <c r="N115" s="3" t="str">
        <f t="shared" si="6"/>
        <v>18–20</v>
      </c>
      <c r="O115" s="3" t="str">
        <f t="shared" si="7"/>
        <v>Veteran</v>
      </c>
      <c r="P115" t="s">
        <v>342</v>
      </c>
      <c r="Q115">
        <v>2007</v>
      </c>
      <c r="R115" t="s">
        <v>35</v>
      </c>
      <c r="S115" t="s">
        <v>28</v>
      </c>
    </row>
    <row r="116" spans="1:19" x14ac:dyDescent="0.25">
      <c r="A116" t="s">
        <v>343</v>
      </c>
      <c r="B116" t="s">
        <v>20</v>
      </c>
      <c r="C116">
        <v>97</v>
      </c>
      <c r="D116" s="2">
        <v>15984</v>
      </c>
      <c r="E116" s="3">
        <f t="shared" ca="1" si="11"/>
        <v>82</v>
      </c>
      <c r="F116" s="3" t="str">
        <f t="shared" ca="1" si="5"/>
        <v>75+</v>
      </c>
      <c r="G116" s="3" t="str">
        <f t="shared" ca="1" si="9"/>
        <v>Elderly Aged</v>
      </c>
      <c r="H116" t="s">
        <v>344</v>
      </c>
      <c r="I116" t="s">
        <v>85</v>
      </c>
      <c r="J116" t="s">
        <v>43</v>
      </c>
      <c r="K116" t="s">
        <v>24</v>
      </c>
      <c r="L116" t="s">
        <v>25</v>
      </c>
      <c r="M116" s="3">
        <v>13</v>
      </c>
      <c r="N116" s="3" t="str">
        <f t="shared" si="6"/>
        <v>12–14</v>
      </c>
      <c r="O116" s="3" t="str">
        <f t="shared" si="7"/>
        <v>Loyalist</v>
      </c>
      <c r="P116" t="s">
        <v>345</v>
      </c>
      <c r="Q116">
        <v>2281</v>
      </c>
      <c r="R116" t="s">
        <v>35</v>
      </c>
      <c r="S116" t="s">
        <v>28</v>
      </c>
    </row>
    <row r="117" spans="1:19" x14ac:dyDescent="0.25">
      <c r="A117" t="s">
        <v>346</v>
      </c>
      <c r="B117" t="s">
        <v>51</v>
      </c>
      <c r="C117">
        <v>90</v>
      </c>
      <c r="D117" s="2">
        <v>16006</v>
      </c>
      <c r="E117" s="3">
        <f t="shared" ca="1" si="11"/>
        <v>82</v>
      </c>
      <c r="F117" s="3" t="str">
        <f t="shared" ca="1" si="5"/>
        <v>75+</v>
      </c>
      <c r="G117" s="3" t="str">
        <f t="shared" ca="1" si="9"/>
        <v>Elderly Aged</v>
      </c>
      <c r="H117" t="s">
        <v>21</v>
      </c>
      <c r="I117" t="s">
        <v>22</v>
      </c>
      <c r="J117" t="s">
        <v>23</v>
      </c>
      <c r="K117" t="s">
        <v>24</v>
      </c>
      <c r="L117" t="s">
        <v>33</v>
      </c>
      <c r="M117" s="3">
        <v>7</v>
      </c>
      <c r="N117" s="3" t="str">
        <f t="shared" si="6"/>
        <v>6–8</v>
      </c>
      <c r="O117" s="3" t="str">
        <f t="shared" si="7"/>
        <v>Settler</v>
      </c>
      <c r="P117" t="s">
        <v>347</v>
      </c>
      <c r="Q117">
        <v>3350</v>
      </c>
      <c r="R117" t="s">
        <v>27</v>
      </c>
      <c r="S117" t="s">
        <v>28</v>
      </c>
    </row>
    <row r="118" spans="1:19" x14ac:dyDescent="0.25">
      <c r="A118" t="s">
        <v>348</v>
      </c>
      <c r="B118" t="s">
        <v>20</v>
      </c>
      <c r="C118">
        <v>26</v>
      </c>
      <c r="D118" s="2">
        <v>16076</v>
      </c>
      <c r="E118" s="3">
        <f t="shared" ca="1" si="11"/>
        <v>81</v>
      </c>
      <c r="F118" s="3" t="str">
        <f t="shared" ref="F118:F155" ca="1" si="12">IF(E118&lt;18, "under 18", IF(E118&lt;=25, "18-25", IF(E118&lt;=35, "26-35", IF(E118&lt;=45, "36-45", IF(E118&lt;=60, "46-60", IF(E118&lt;=74, "61-74", "75+"))))))</f>
        <v>75+</v>
      </c>
      <c r="G118" s="3" t="str">
        <f t="shared" ca="1" si="9"/>
        <v>Elderly Aged</v>
      </c>
      <c r="H118" t="s">
        <v>349</v>
      </c>
      <c r="I118" t="s">
        <v>31</v>
      </c>
      <c r="J118" t="s">
        <v>32</v>
      </c>
      <c r="K118" t="s">
        <v>24</v>
      </c>
      <c r="L118" t="s">
        <v>25</v>
      </c>
      <c r="M118" s="3">
        <v>11</v>
      </c>
      <c r="N118" s="3" t="str">
        <f t="shared" si="6"/>
        <v>9–11</v>
      </c>
      <c r="O118" s="3" t="str">
        <f t="shared" si="7"/>
        <v>Regular</v>
      </c>
      <c r="P118" t="s">
        <v>350</v>
      </c>
      <c r="Q118">
        <v>3195</v>
      </c>
      <c r="R118" t="s">
        <v>27</v>
      </c>
      <c r="S118" t="s">
        <v>28</v>
      </c>
    </row>
    <row r="119" spans="1:19" x14ac:dyDescent="0.25">
      <c r="A119" t="s">
        <v>351</v>
      </c>
      <c r="B119" t="s">
        <v>20</v>
      </c>
      <c r="C119">
        <v>5</v>
      </c>
      <c r="D119" s="2">
        <v>16149</v>
      </c>
      <c r="E119" s="3">
        <f t="shared" ca="1" si="11"/>
        <v>81</v>
      </c>
      <c r="F119" s="3" t="str">
        <f t="shared" ca="1" si="12"/>
        <v>75+</v>
      </c>
      <c r="G119" s="3" t="str">
        <f t="shared" ca="1" si="9"/>
        <v>Elderly Aged</v>
      </c>
      <c r="H119" t="s">
        <v>352</v>
      </c>
      <c r="I119" t="s">
        <v>31</v>
      </c>
      <c r="J119" t="s">
        <v>43</v>
      </c>
      <c r="K119" t="s">
        <v>24</v>
      </c>
      <c r="L119" t="s">
        <v>33</v>
      </c>
      <c r="M119" s="3">
        <v>11</v>
      </c>
      <c r="N119" s="3" t="str">
        <f t="shared" si="6"/>
        <v>9–11</v>
      </c>
      <c r="O119" s="3" t="str">
        <f t="shared" si="7"/>
        <v>Regular</v>
      </c>
      <c r="P119" t="s">
        <v>353</v>
      </c>
      <c r="Q119">
        <v>2137</v>
      </c>
      <c r="R119" t="s">
        <v>35</v>
      </c>
      <c r="S119" t="s">
        <v>28</v>
      </c>
    </row>
    <row r="120" spans="1:19" x14ac:dyDescent="0.25">
      <c r="A120" t="s">
        <v>354</v>
      </c>
      <c r="B120" t="s">
        <v>20</v>
      </c>
      <c r="C120">
        <v>2</v>
      </c>
      <c r="D120" s="2">
        <v>16190</v>
      </c>
      <c r="E120" s="3">
        <f t="shared" ca="1" si="11"/>
        <v>81</v>
      </c>
      <c r="F120" s="3" t="str">
        <f t="shared" ca="1" si="12"/>
        <v>75+</v>
      </c>
      <c r="G120" s="3" t="str">
        <f t="shared" ca="1" si="9"/>
        <v>Elderly Aged</v>
      </c>
      <c r="H120" t="s">
        <v>183</v>
      </c>
      <c r="I120" t="s">
        <v>22</v>
      </c>
      <c r="J120" t="s">
        <v>32</v>
      </c>
      <c r="K120" t="s">
        <v>24</v>
      </c>
      <c r="L120" t="s">
        <v>25</v>
      </c>
      <c r="M120" s="3">
        <v>19</v>
      </c>
      <c r="N120" s="3" t="str">
        <f t="shared" si="6"/>
        <v>18–20</v>
      </c>
      <c r="O120" s="3" t="str">
        <f t="shared" si="7"/>
        <v>Veteran</v>
      </c>
      <c r="P120" t="s">
        <v>355</v>
      </c>
      <c r="Q120">
        <v>2047</v>
      </c>
      <c r="R120" t="s">
        <v>35</v>
      </c>
      <c r="S120" t="s">
        <v>28</v>
      </c>
    </row>
    <row r="121" spans="1:19" x14ac:dyDescent="0.25">
      <c r="A121" t="s">
        <v>356</v>
      </c>
      <c r="B121" t="s">
        <v>20</v>
      </c>
      <c r="C121">
        <v>15</v>
      </c>
      <c r="D121" s="2">
        <v>16237</v>
      </c>
      <c r="E121" s="3">
        <f t="shared" ca="1" si="11"/>
        <v>81</v>
      </c>
      <c r="F121" s="3" t="str">
        <f t="shared" ca="1" si="12"/>
        <v>75+</v>
      </c>
      <c r="G121" s="3" t="str">
        <f t="shared" ca="1" si="9"/>
        <v>Elderly Aged</v>
      </c>
      <c r="H121" t="s">
        <v>357</v>
      </c>
      <c r="I121" t="s">
        <v>38</v>
      </c>
      <c r="J121" t="s">
        <v>32</v>
      </c>
      <c r="K121" t="s">
        <v>24</v>
      </c>
      <c r="L121" t="s">
        <v>25</v>
      </c>
      <c r="M121" s="3">
        <v>21</v>
      </c>
      <c r="N121" s="3" t="str">
        <f t="shared" si="6"/>
        <v>21+</v>
      </c>
      <c r="O121" s="3" t="str">
        <f t="shared" si="7"/>
        <v>Legacy</v>
      </c>
      <c r="P121" t="s">
        <v>358</v>
      </c>
      <c r="Q121">
        <v>3134</v>
      </c>
      <c r="R121" t="s">
        <v>27</v>
      </c>
      <c r="S121" t="s">
        <v>28</v>
      </c>
    </row>
    <row r="122" spans="1:19" x14ac:dyDescent="0.25">
      <c r="A122" t="s">
        <v>359</v>
      </c>
      <c r="B122" t="s">
        <v>20</v>
      </c>
      <c r="C122">
        <v>65</v>
      </c>
      <c r="D122" s="2">
        <v>16350</v>
      </c>
      <c r="E122" s="3">
        <f t="shared" ca="1" si="11"/>
        <v>81</v>
      </c>
      <c r="F122" s="3" t="str">
        <f t="shared" ca="1" si="12"/>
        <v>75+</v>
      </c>
      <c r="G122" s="3" t="str">
        <f t="shared" ca="1" si="9"/>
        <v>Elderly Aged</v>
      </c>
      <c r="H122" t="s">
        <v>360</v>
      </c>
      <c r="I122" t="s">
        <v>53</v>
      </c>
      <c r="J122" t="s">
        <v>23</v>
      </c>
      <c r="K122" t="s">
        <v>24</v>
      </c>
      <c r="L122" t="s">
        <v>33</v>
      </c>
      <c r="M122" s="3">
        <v>17</v>
      </c>
      <c r="N122" s="3" t="str">
        <f t="shared" si="6"/>
        <v>15–17</v>
      </c>
      <c r="O122" s="3" t="str">
        <f t="shared" si="7"/>
        <v>Advocate</v>
      </c>
      <c r="P122" t="s">
        <v>361</v>
      </c>
      <c r="Q122">
        <v>2261</v>
      </c>
      <c r="R122" t="s">
        <v>35</v>
      </c>
      <c r="S122" t="s">
        <v>28</v>
      </c>
    </row>
    <row r="123" spans="1:19" x14ac:dyDescent="0.25">
      <c r="A123" t="s">
        <v>362</v>
      </c>
      <c r="B123" t="s">
        <v>20</v>
      </c>
      <c r="C123">
        <v>74</v>
      </c>
      <c r="D123" s="2">
        <v>16366</v>
      </c>
      <c r="E123" s="3">
        <f ca="1">YEAR(TODAY()) - YEAR(D123)</f>
        <v>81</v>
      </c>
      <c r="F123" s="3" t="str">
        <f t="shared" ca="1" si="12"/>
        <v>75+</v>
      </c>
      <c r="G123" s="3" t="str">
        <f t="shared" ca="1" si="9"/>
        <v>Elderly Aged</v>
      </c>
      <c r="H123" t="s">
        <v>278</v>
      </c>
      <c r="I123" t="s">
        <v>172</v>
      </c>
      <c r="J123" t="s">
        <v>32</v>
      </c>
      <c r="K123" t="s">
        <v>24</v>
      </c>
      <c r="L123" t="s">
        <v>25</v>
      </c>
      <c r="M123" s="3">
        <v>17</v>
      </c>
      <c r="N123" s="3" t="str">
        <f t="shared" si="6"/>
        <v>15–17</v>
      </c>
      <c r="O123" s="3" t="str">
        <f t="shared" si="7"/>
        <v>Advocate</v>
      </c>
      <c r="P123" t="s">
        <v>363</v>
      </c>
      <c r="Q123">
        <v>3101</v>
      </c>
      <c r="R123" t="s">
        <v>27</v>
      </c>
      <c r="S123" t="s">
        <v>28</v>
      </c>
    </row>
    <row r="124" spans="1:19" x14ac:dyDescent="0.25">
      <c r="A124" t="s">
        <v>364</v>
      </c>
      <c r="B124" t="s">
        <v>51</v>
      </c>
      <c r="C124">
        <v>46</v>
      </c>
      <c r="D124" s="2">
        <v>16370</v>
      </c>
      <c r="E124" s="3">
        <f t="shared" ref="E124:E141" ca="1" si="13">YEAR(TODAY()) - YEAR(D124)</f>
        <v>81</v>
      </c>
      <c r="F124" s="3" t="str">
        <f t="shared" ca="1" si="12"/>
        <v>75+</v>
      </c>
      <c r="G124" s="3" t="str">
        <f t="shared" ca="1" si="9"/>
        <v>Elderly Aged</v>
      </c>
      <c r="H124" t="s">
        <v>365</v>
      </c>
      <c r="I124" t="s">
        <v>22</v>
      </c>
      <c r="J124" t="s">
        <v>43</v>
      </c>
      <c r="K124" t="s">
        <v>24</v>
      </c>
      <c r="L124" t="s">
        <v>25</v>
      </c>
      <c r="M124" s="3">
        <v>13</v>
      </c>
      <c r="N124" s="3" t="str">
        <f t="shared" si="6"/>
        <v>12–14</v>
      </c>
      <c r="O124" s="3" t="str">
        <f t="shared" si="7"/>
        <v>Loyalist</v>
      </c>
      <c r="P124" t="s">
        <v>366</v>
      </c>
      <c r="Q124">
        <v>4305</v>
      </c>
      <c r="R124" t="s">
        <v>49</v>
      </c>
      <c r="S124" t="s">
        <v>28</v>
      </c>
    </row>
    <row r="125" spans="1:19" x14ac:dyDescent="0.25">
      <c r="A125" t="s">
        <v>367</v>
      </c>
      <c r="B125" t="s">
        <v>20</v>
      </c>
      <c r="C125">
        <v>30</v>
      </c>
      <c r="D125" s="2">
        <v>16386</v>
      </c>
      <c r="E125" s="3">
        <f t="shared" ca="1" si="13"/>
        <v>81</v>
      </c>
      <c r="F125" s="3" t="str">
        <f t="shared" ca="1" si="12"/>
        <v>75+</v>
      </c>
      <c r="G125" s="3" t="str">
        <f t="shared" ca="1" si="9"/>
        <v>Elderly Aged</v>
      </c>
      <c r="H125" t="s">
        <v>222</v>
      </c>
      <c r="I125" t="s">
        <v>31</v>
      </c>
      <c r="J125" t="s">
        <v>32</v>
      </c>
      <c r="K125" t="s">
        <v>24</v>
      </c>
      <c r="L125" t="s">
        <v>25</v>
      </c>
      <c r="M125" s="3">
        <v>11</v>
      </c>
      <c r="N125" s="3" t="str">
        <f t="shared" si="6"/>
        <v>9–11</v>
      </c>
      <c r="O125" s="3" t="str">
        <f t="shared" si="7"/>
        <v>Regular</v>
      </c>
      <c r="P125" t="s">
        <v>368</v>
      </c>
      <c r="Q125">
        <v>3075</v>
      </c>
      <c r="R125" t="s">
        <v>27</v>
      </c>
      <c r="S125" t="s">
        <v>28</v>
      </c>
    </row>
    <row r="126" spans="1:19" x14ac:dyDescent="0.25">
      <c r="A126" t="s">
        <v>369</v>
      </c>
      <c r="B126" t="s">
        <v>51</v>
      </c>
      <c r="C126">
        <v>47</v>
      </c>
      <c r="D126" s="2">
        <v>16481</v>
      </c>
      <c r="E126" s="3">
        <f t="shared" ca="1" si="13"/>
        <v>80</v>
      </c>
      <c r="F126" s="3" t="str">
        <f t="shared" ca="1" si="12"/>
        <v>75+</v>
      </c>
      <c r="G126" s="3" t="str">
        <f t="shared" ca="1" si="9"/>
        <v>Elderly Aged</v>
      </c>
      <c r="H126" t="s">
        <v>192</v>
      </c>
      <c r="I126" t="s">
        <v>47</v>
      </c>
      <c r="J126" t="s">
        <v>23</v>
      </c>
      <c r="K126" t="s">
        <v>24</v>
      </c>
      <c r="L126" t="s">
        <v>25</v>
      </c>
      <c r="M126" s="3">
        <v>21</v>
      </c>
      <c r="N126" s="3" t="str">
        <f t="shared" si="6"/>
        <v>21+</v>
      </c>
      <c r="O126" s="3" t="str">
        <f t="shared" si="7"/>
        <v>Legacy</v>
      </c>
      <c r="P126" t="s">
        <v>370</v>
      </c>
      <c r="Q126">
        <v>2300</v>
      </c>
      <c r="R126" t="s">
        <v>35</v>
      </c>
      <c r="S126" t="s">
        <v>28</v>
      </c>
    </row>
    <row r="127" spans="1:19" x14ac:dyDescent="0.25">
      <c r="A127" t="s">
        <v>371</v>
      </c>
      <c r="B127" t="s">
        <v>20</v>
      </c>
      <c r="C127">
        <v>94</v>
      </c>
      <c r="D127" s="2">
        <v>16599</v>
      </c>
      <c r="E127" s="3">
        <f t="shared" ca="1" si="13"/>
        <v>80</v>
      </c>
      <c r="F127" s="3" t="str">
        <f t="shared" ca="1" si="12"/>
        <v>75+</v>
      </c>
      <c r="G127" s="3" t="str">
        <f t="shared" ca="1" si="9"/>
        <v>Elderly Aged</v>
      </c>
      <c r="H127" t="s">
        <v>132</v>
      </c>
      <c r="I127" t="s">
        <v>38</v>
      </c>
      <c r="J127" t="s">
        <v>32</v>
      </c>
      <c r="K127" t="s">
        <v>24</v>
      </c>
      <c r="L127" t="s">
        <v>25</v>
      </c>
      <c r="M127" s="3">
        <v>9</v>
      </c>
      <c r="N127" s="3" t="str">
        <f t="shared" si="6"/>
        <v>9–11</v>
      </c>
      <c r="O127" s="3" t="str">
        <f t="shared" si="7"/>
        <v>Regular</v>
      </c>
      <c r="P127" t="s">
        <v>372</v>
      </c>
      <c r="Q127">
        <v>4217</v>
      </c>
      <c r="R127" t="s">
        <v>49</v>
      </c>
      <c r="S127" t="s">
        <v>28</v>
      </c>
    </row>
    <row r="128" spans="1:19" x14ac:dyDescent="0.25">
      <c r="A128" t="s">
        <v>373</v>
      </c>
      <c r="B128" t="s">
        <v>51</v>
      </c>
      <c r="C128">
        <v>69</v>
      </c>
      <c r="D128" s="2">
        <v>16599</v>
      </c>
      <c r="E128" s="3">
        <f t="shared" ca="1" si="13"/>
        <v>80</v>
      </c>
      <c r="F128" s="3" t="str">
        <f t="shared" ca="1" si="12"/>
        <v>75+</v>
      </c>
      <c r="G128" s="3" t="str">
        <f t="shared" ca="1" si="9"/>
        <v>Elderly Aged</v>
      </c>
      <c r="H128" t="s">
        <v>334</v>
      </c>
      <c r="I128" t="s">
        <v>47</v>
      </c>
      <c r="J128" t="s">
        <v>32</v>
      </c>
      <c r="K128" t="s">
        <v>24</v>
      </c>
      <c r="L128" t="s">
        <v>33</v>
      </c>
      <c r="M128" s="3">
        <v>20</v>
      </c>
      <c r="N128" s="3" t="str">
        <f t="shared" si="6"/>
        <v>18–20</v>
      </c>
      <c r="O128" s="3" t="str">
        <f t="shared" si="7"/>
        <v>Veteran</v>
      </c>
      <c r="P128" t="s">
        <v>374</v>
      </c>
      <c r="Q128">
        <v>4127</v>
      </c>
      <c r="R128" t="s">
        <v>49</v>
      </c>
      <c r="S128" t="s">
        <v>28</v>
      </c>
    </row>
    <row r="129" spans="1:19" x14ac:dyDescent="0.25">
      <c r="A129" t="s">
        <v>375</v>
      </c>
      <c r="B129" t="s">
        <v>51</v>
      </c>
      <c r="C129">
        <v>13</v>
      </c>
      <c r="D129" s="2">
        <v>16628</v>
      </c>
      <c r="E129" s="3">
        <f t="shared" ca="1" si="13"/>
        <v>80</v>
      </c>
      <c r="F129" s="3" t="str">
        <f t="shared" ca="1" si="12"/>
        <v>75+</v>
      </c>
      <c r="G129" s="3" t="str">
        <f t="shared" ca="1" si="9"/>
        <v>Elderly Aged</v>
      </c>
      <c r="H129" t="s">
        <v>37</v>
      </c>
      <c r="I129" t="s">
        <v>38</v>
      </c>
      <c r="J129" t="s">
        <v>43</v>
      </c>
      <c r="K129" t="s">
        <v>24</v>
      </c>
      <c r="L129" t="s">
        <v>33</v>
      </c>
      <c r="M129" s="3">
        <v>11</v>
      </c>
      <c r="N129" s="3" t="str">
        <f t="shared" si="6"/>
        <v>9–11</v>
      </c>
      <c r="O129" s="3" t="str">
        <f t="shared" si="7"/>
        <v>Regular</v>
      </c>
      <c r="P129" t="s">
        <v>376</v>
      </c>
      <c r="Q129">
        <v>2640</v>
      </c>
      <c r="R129" t="s">
        <v>35</v>
      </c>
      <c r="S129" t="s">
        <v>28</v>
      </c>
    </row>
    <row r="130" spans="1:19" x14ac:dyDescent="0.25">
      <c r="A130" t="s">
        <v>377</v>
      </c>
      <c r="B130" t="s">
        <v>20</v>
      </c>
      <c r="C130">
        <v>83</v>
      </c>
      <c r="D130" s="2">
        <v>16644</v>
      </c>
      <c r="E130" s="3">
        <f t="shared" ca="1" si="13"/>
        <v>80</v>
      </c>
      <c r="F130" s="3" t="str">
        <f t="shared" ca="1" si="12"/>
        <v>75+</v>
      </c>
      <c r="G130" s="3" t="str">
        <f t="shared" ca="1" si="9"/>
        <v>Elderly Aged</v>
      </c>
      <c r="H130" t="s">
        <v>38</v>
      </c>
      <c r="I130" t="s">
        <v>47</v>
      </c>
      <c r="J130" t="s">
        <v>43</v>
      </c>
      <c r="K130" t="s">
        <v>24</v>
      </c>
      <c r="L130" t="s">
        <v>25</v>
      </c>
      <c r="M130" s="3">
        <v>11</v>
      </c>
      <c r="N130" s="3" t="str">
        <f t="shared" ref="N130:N193" si="14">_xlfn.IFS(M130&lt;=2, "0–2", M130&lt;=5, "3–5", M130&lt;=8, "6–8", M130&lt;=11, "9–11", M130&lt;=14, "12–14", M130&lt;=17, "15–17", M130&lt;=20, "18–20", M130&gt;=21, "21+")</f>
        <v>9–11</v>
      </c>
      <c r="O130" s="3" t="str">
        <f t="shared" ref="O130:O193" si="15">_xlfn.IFS(M130&lt;=2, "Newbie", M130&lt;=5, "Explorer", M130&lt;=8, "Settler", M130&lt;=11, "Regular", M130&lt;=14, "Loyalist", M130&lt;=17, "Advocate", M130&lt;=20, "Veteran", M130&gt;=21, "Legacy")</f>
        <v>Regular</v>
      </c>
      <c r="P130" t="s">
        <v>378</v>
      </c>
      <c r="Q130">
        <v>2193</v>
      </c>
      <c r="R130" t="s">
        <v>35</v>
      </c>
      <c r="S130" t="s">
        <v>28</v>
      </c>
    </row>
    <row r="131" spans="1:19" x14ac:dyDescent="0.25">
      <c r="A131" t="s">
        <v>379</v>
      </c>
      <c r="B131" t="s">
        <v>51</v>
      </c>
      <c r="C131">
        <v>11</v>
      </c>
      <c r="D131" s="2">
        <v>16652</v>
      </c>
      <c r="E131" s="3">
        <f t="shared" ca="1" si="13"/>
        <v>80</v>
      </c>
      <c r="F131" s="3" t="str">
        <f t="shared" ca="1" si="12"/>
        <v>75+</v>
      </c>
      <c r="G131" s="3" t="str">
        <f t="shared" ref="G131:G194" ca="1" si="16">IF(E131&lt;18, "under age", IF(E131&lt;=25, "Youth", IF(E131&lt;=35, "Young Workforce", IF(E131&lt;=45, "Established Adult", IF(E131&lt;=60, "Pre-retirees", IF(E131&lt;=74, "Retirees", "Elderly Aged"))))))</f>
        <v>Elderly Aged</v>
      </c>
      <c r="H131" t="s">
        <v>38</v>
      </c>
      <c r="I131" t="s">
        <v>126</v>
      </c>
      <c r="J131" t="s">
        <v>32</v>
      </c>
      <c r="K131" t="s">
        <v>24</v>
      </c>
      <c r="L131" t="s">
        <v>33</v>
      </c>
      <c r="M131" s="3">
        <v>17</v>
      </c>
      <c r="N131" s="3" t="str">
        <f t="shared" si="14"/>
        <v>15–17</v>
      </c>
      <c r="O131" s="3" t="str">
        <f t="shared" si="15"/>
        <v>Advocate</v>
      </c>
      <c r="P131" t="s">
        <v>380</v>
      </c>
      <c r="Q131">
        <v>4817</v>
      </c>
      <c r="R131" t="s">
        <v>49</v>
      </c>
      <c r="S131" t="s">
        <v>28</v>
      </c>
    </row>
    <row r="132" spans="1:19" x14ac:dyDescent="0.25">
      <c r="A132" t="s">
        <v>381</v>
      </c>
      <c r="B132" t="s">
        <v>20</v>
      </c>
      <c r="C132">
        <v>62</v>
      </c>
      <c r="D132" s="2">
        <v>16657</v>
      </c>
      <c r="E132" s="3">
        <f t="shared" ca="1" si="13"/>
        <v>80</v>
      </c>
      <c r="F132" s="3" t="str">
        <f t="shared" ca="1" si="12"/>
        <v>75+</v>
      </c>
      <c r="G132" s="3" t="str">
        <f t="shared" ca="1" si="16"/>
        <v>Elderly Aged</v>
      </c>
      <c r="H132" t="s">
        <v>135</v>
      </c>
      <c r="I132" t="s">
        <v>22</v>
      </c>
      <c r="J132" t="s">
        <v>32</v>
      </c>
      <c r="K132" t="s">
        <v>24</v>
      </c>
      <c r="L132" t="s">
        <v>25</v>
      </c>
      <c r="M132" s="3">
        <v>15</v>
      </c>
      <c r="N132" s="3" t="str">
        <f t="shared" si="14"/>
        <v>15–17</v>
      </c>
      <c r="O132" s="3" t="str">
        <f t="shared" si="15"/>
        <v>Advocate</v>
      </c>
      <c r="P132" t="s">
        <v>382</v>
      </c>
      <c r="Q132">
        <v>2011</v>
      </c>
      <c r="R132" t="s">
        <v>35</v>
      </c>
      <c r="S132" t="s">
        <v>28</v>
      </c>
    </row>
    <row r="133" spans="1:19" x14ac:dyDescent="0.25">
      <c r="A133" t="s">
        <v>383</v>
      </c>
      <c r="B133" t="s">
        <v>20</v>
      </c>
      <c r="C133">
        <v>41</v>
      </c>
      <c r="D133" s="2">
        <v>16741</v>
      </c>
      <c r="E133" s="3">
        <f t="shared" ca="1" si="13"/>
        <v>80</v>
      </c>
      <c r="F133" s="3" t="str">
        <f t="shared" ca="1" si="12"/>
        <v>75+</v>
      </c>
      <c r="G133" s="3" t="str">
        <f t="shared" ca="1" si="16"/>
        <v>Elderly Aged</v>
      </c>
      <c r="H133" t="s">
        <v>384</v>
      </c>
      <c r="I133" t="s">
        <v>22</v>
      </c>
      <c r="J133" t="s">
        <v>43</v>
      </c>
      <c r="K133" t="s">
        <v>24</v>
      </c>
      <c r="L133" t="s">
        <v>25</v>
      </c>
      <c r="M133" s="3">
        <v>11</v>
      </c>
      <c r="N133" s="3" t="str">
        <f t="shared" si="14"/>
        <v>9–11</v>
      </c>
      <c r="O133" s="3" t="str">
        <f t="shared" si="15"/>
        <v>Regular</v>
      </c>
      <c r="P133" t="s">
        <v>385</v>
      </c>
      <c r="Q133">
        <v>2440</v>
      </c>
      <c r="R133" t="s">
        <v>35</v>
      </c>
      <c r="S133" t="s">
        <v>28</v>
      </c>
    </row>
    <row r="134" spans="1:19" x14ac:dyDescent="0.25">
      <c r="A134" t="s">
        <v>386</v>
      </c>
      <c r="B134" t="s">
        <v>51</v>
      </c>
      <c r="C134">
        <v>70</v>
      </c>
      <c r="D134" s="2">
        <v>16749</v>
      </c>
      <c r="E134" s="3">
        <f t="shared" ca="1" si="13"/>
        <v>80</v>
      </c>
      <c r="F134" s="3" t="str">
        <f t="shared" ca="1" si="12"/>
        <v>75+</v>
      </c>
      <c r="G134" s="3" t="str">
        <f t="shared" ca="1" si="16"/>
        <v>Elderly Aged</v>
      </c>
      <c r="H134" t="s">
        <v>387</v>
      </c>
      <c r="I134" t="s">
        <v>47</v>
      </c>
      <c r="J134" t="s">
        <v>32</v>
      </c>
      <c r="K134" t="s">
        <v>24</v>
      </c>
      <c r="L134" t="s">
        <v>25</v>
      </c>
      <c r="M134" s="3">
        <v>19</v>
      </c>
      <c r="N134" s="3" t="str">
        <f t="shared" si="14"/>
        <v>18–20</v>
      </c>
      <c r="O134" s="3" t="str">
        <f t="shared" si="15"/>
        <v>Veteran</v>
      </c>
      <c r="P134" t="s">
        <v>388</v>
      </c>
      <c r="Q134">
        <v>2127</v>
      </c>
      <c r="R134" t="s">
        <v>35</v>
      </c>
      <c r="S134" t="s">
        <v>28</v>
      </c>
    </row>
    <row r="135" spans="1:19" x14ac:dyDescent="0.25">
      <c r="A135" t="s">
        <v>389</v>
      </c>
      <c r="B135" t="s">
        <v>51</v>
      </c>
      <c r="C135">
        <v>7</v>
      </c>
      <c r="D135" s="2">
        <v>16795</v>
      </c>
      <c r="E135" s="3">
        <f t="shared" ca="1" si="13"/>
        <v>80</v>
      </c>
      <c r="F135" s="3" t="str">
        <f t="shared" ca="1" si="12"/>
        <v>75+</v>
      </c>
      <c r="G135" s="3" t="str">
        <f t="shared" ca="1" si="16"/>
        <v>Elderly Aged</v>
      </c>
      <c r="H135" t="s">
        <v>302</v>
      </c>
      <c r="I135" t="s">
        <v>38</v>
      </c>
      <c r="J135" t="s">
        <v>32</v>
      </c>
      <c r="K135" t="s">
        <v>24</v>
      </c>
      <c r="L135" t="s">
        <v>33</v>
      </c>
      <c r="M135" s="3">
        <v>11</v>
      </c>
      <c r="N135" s="3" t="str">
        <f t="shared" si="14"/>
        <v>9–11</v>
      </c>
      <c r="O135" s="3" t="str">
        <f t="shared" si="15"/>
        <v>Regular</v>
      </c>
      <c r="P135" t="s">
        <v>390</v>
      </c>
      <c r="Q135">
        <v>2062</v>
      </c>
      <c r="R135" t="s">
        <v>35</v>
      </c>
      <c r="S135" t="s">
        <v>28</v>
      </c>
    </row>
    <row r="136" spans="1:19" x14ac:dyDescent="0.25">
      <c r="A136" t="s">
        <v>391</v>
      </c>
      <c r="B136" t="s">
        <v>20</v>
      </c>
      <c r="C136">
        <v>81</v>
      </c>
      <c r="D136" s="2">
        <v>16876</v>
      </c>
      <c r="E136" s="3">
        <f t="shared" ca="1" si="13"/>
        <v>79</v>
      </c>
      <c r="F136" s="3" t="str">
        <f t="shared" ca="1" si="12"/>
        <v>75+</v>
      </c>
      <c r="G136" s="3" t="str">
        <f t="shared" ca="1" si="16"/>
        <v>Elderly Aged</v>
      </c>
      <c r="H136" t="s">
        <v>38</v>
      </c>
      <c r="I136" t="s">
        <v>38</v>
      </c>
      <c r="J136" t="s">
        <v>32</v>
      </c>
      <c r="K136" t="s">
        <v>24</v>
      </c>
      <c r="L136" t="s">
        <v>25</v>
      </c>
      <c r="M136" s="3">
        <v>21</v>
      </c>
      <c r="N136" s="3" t="str">
        <f t="shared" si="14"/>
        <v>21+</v>
      </c>
      <c r="O136" s="3" t="str">
        <f t="shared" si="15"/>
        <v>Legacy</v>
      </c>
      <c r="P136" t="s">
        <v>392</v>
      </c>
      <c r="Q136">
        <v>2259</v>
      </c>
      <c r="R136" t="s">
        <v>35</v>
      </c>
      <c r="S136" t="s">
        <v>28</v>
      </c>
    </row>
    <row r="137" spans="1:19" x14ac:dyDescent="0.25">
      <c r="A137" t="s">
        <v>393</v>
      </c>
      <c r="B137" t="s">
        <v>51</v>
      </c>
      <c r="C137">
        <v>36</v>
      </c>
      <c r="D137" s="2">
        <v>16885</v>
      </c>
      <c r="E137" s="3">
        <f t="shared" ca="1" si="13"/>
        <v>79</v>
      </c>
      <c r="F137" s="3" t="str">
        <f t="shared" ca="1" si="12"/>
        <v>75+</v>
      </c>
      <c r="G137" s="3" t="str">
        <f t="shared" ca="1" si="16"/>
        <v>Elderly Aged</v>
      </c>
      <c r="H137" t="s">
        <v>52</v>
      </c>
      <c r="I137" t="s">
        <v>38</v>
      </c>
      <c r="J137" t="s">
        <v>43</v>
      </c>
      <c r="K137" t="s">
        <v>24</v>
      </c>
      <c r="L137" t="s">
        <v>25</v>
      </c>
      <c r="M137" s="3">
        <v>21</v>
      </c>
      <c r="N137" s="3" t="str">
        <f t="shared" si="14"/>
        <v>21+</v>
      </c>
      <c r="O137" s="3" t="str">
        <f t="shared" si="15"/>
        <v>Legacy</v>
      </c>
      <c r="P137" t="s">
        <v>394</v>
      </c>
      <c r="Q137">
        <v>2177</v>
      </c>
      <c r="R137" t="s">
        <v>35</v>
      </c>
      <c r="S137" t="s">
        <v>28</v>
      </c>
    </row>
    <row r="138" spans="1:19" x14ac:dyDescent="0.25">
      <c r="A138" t="s">
        <v>395</v>
      </c>
      <c r="B138" t="s">
        <v>51</v>
      </c>
      <c r="C138">
        <v>64</v>
      </c>
      <c r="D138" s="2">
        <v>16992</v>
      </c>
      <c r="E138" s="3">
        <f t="shared" ca="1" si="13"/>
        <v>79</v>
      </c>
      <c r="F138" s="3" t="str">
        <f t="shared" ca="1" si="12"/>
        <v>75+</v>
      </c>
      <c r="G138" s="3" t="str">
        <f t="shared" ca="1" si="16"/>
        <v>Elderly Aged</v>
      </c>
      <c r="H138" t="s">
        <v>120</v>
      </c>
      <c r="I138" t="s">
        <v>85</v>
      </c>
      <c r="J138" t="s">
        <v>23</v>
      </c>
      <c r="K138" t="s">
        <v>24</v>
      </c>
      <c r="L138" t="s">
        <v>25</v>
      </c>
      <c r="M138" s="3">
        <v>17</v>
      </c>
      <c r="N138" s="3" t="str">
        <f t="shared" si="14"/>
        <v>15–17</v>
      </c>
      <c r="O138" s="3" t="str">
        <f t="shared" si="15"/>
        <v>Advocate</v>
      </c>
      <c r="P138" t="s">
        <v>396</v>
      </c>
      <c r="Q138">
        <v>2089</v>
      </c>
      <c r="R138" t="s">
        <v>35</v>
      </c>
      <c r="S138" t="s">
        <v>28</v>
      </c>
    </row>
    <row r="139" spans="1:19" x14ac:dyDescent="0.25">
      <c r="A139" t="s">
        <v>397</v>
      </c>
      <c r="B139" t="s">
        <v>51</v>
      </c>
      <c r="C139">
        <v>18</v>
      </c>
      <c r="D139" s="2">
        <v>17036</v>
      </c>
      <c r="E139" s="3">
        <f t="shared" ca="1" si="13"/>
        <v>79</v>
      </c>
      <c r="F139" s="3" t="str">
        <f t="shared" ca="1" si="12"/>
        <v>75+</v>
      </c>
      <c r="G139" s="3" t="str">
        <f t="shared" ca="1" si="16"/>
        <v>Elderly Aged</v>
      </c>
      <c r="H139" t="s">
        <v>208</v>
      </c>
      <c r="I139" t="s">
        <v>31</v>
      </c>
      <c r="J139" t="s">
        <v>32</v>
      </c>
      <c r="K139" t="s">
        <v>24</v>
      </c>
      <c r="L139" t="s">
        <v>25</v>
      </c>
      <c r="M139" s="3">
        <v>8</v>
      </c>
      <c r="N139" s="3" t="str">
        <f t="shared" si="14"/>
        <v>6–8</v>
      </c>
      <c r="O139" s="3" t="str">
        <f t="shared" si="15"/>
        <v>Settler</v>
      </c>
      <c r="P139" t="s">
        <v>398</v>
      </c>
      <c r="Q139">
        <v>2541</v>
      </c>
      <c r="R139" t="s">
        <v>35</v>
      </c>
      <c r="S139" t="s">
        <v>28</v>
      </c>
    </row>
    <row r="140" spans="1:19" x14ac:dyDescent="0.25">
      <c r="A140" t="s">
        <v>399</v>
      </c>
      <c r="B140" t="s">
        <v>51</v>
      </c>
      <c r="C140">
        <v>98</v>
      </c>
      <c r="D140" s="2">
        <v>17054</v>
      </c>
      <c r="E140" s="3">
        <f t="shared" ca="1" si="13"/>
        <v>79</v>
      </c>
      <c r="F140" s="3" t="str">
        <f t="shared" ca="1" si="12"/>
        <v>75+</v>
      </c>
      <c r="G140" s="3" t="str">
        <f t="shared" ca="1" si="16"/>
        <v>Elderly Aged</v>
      </c>
      <c r="H140" t="s">
        <v>246</v>
      </c>
      <c r="I140" t="s">
        <v>57</v>
      </c>
      <c r="J140" t="s">
        <v>43</v>
      </c>
      <c r="K140" t="s">
        <v>24</v>
      </c>
      <c r="L140" t="s">
        <v>33</v>
      </c>
      <c r="M140" s="3">
        <v>20</v>
      </c>
      <c r="N140" s="3" t="str">
        <f t="shared" si="14"/>
        <v>18–20</v>
      </c>
      <c r="O140" s="3" t="str">
        <f t="shared" si="15"/>
        <v>Veteran</v>
      </c>
      <c r="P140" t="s">
        <v>400</v>
      </c>
      <c r="Q140">
        <v>2166</v>
      </c>
      <c r="R140" t="s">
        <v>35</v>
      </c>
      <c r="S140" t="s">
        <v>28</v>
      </c>
    </row>
    <row r="141" spans="1:19" x14ac:dyDescent="0.25">
      <c r="A141" t="s">
        <v>401</v>
      </c>
      <c r="B141" t="s">
        <v>51</v>
      </c>
      <c r="C141">
        <v>50</v>
      </c>
      <c r="D141" s="2">
        <v>17098</v>
      </c>
      <c r="E141" s="3">
        <f t="shared" ca="1" si="13"/>
        <v>79</v>
      </c>
      <c r="F141" s="3" t="str">
        <f t="shared" ca="1" si="12"/>
        <v>75+</v>
      </c>
      <c r="G141" s="3" t="str">
        <f t="shared" ca="1" si="16"/>
        <v>Elderly Aged</v>
      </c>
      <c r="H141" t="s">
        <v>402</v>
      </c>
      <c r="I141" t="s">
        <v>42</v>
      </c>
      <c r="J141" t="s">
        <v>32</v>
      </c>
      <c r="K141" t="s">
        <v>24</v>
      </c>
      <c r="L141" t="s">
        <v>25</v>
      </c>
      <c r="M141" s="3">
        <v>16</v>
      </c>
      <c r="N141" s="3" t="str">
        <f t="shared" si="14"/>
        <v>15–17</v>
      </c>
      <c r="O141" s="3" t="str">
        <f t="shared" si="15"/>
        <v>Advocate</v>
      </c>
      <c r="P141" t="s">
        <v>403</v>
      </c>
      <c r="Q141">
        <v>4116</v>
      </c>
      <c r="R141" t="s">
        <v>49</v>
      </c>
      <c r="S141" t="s">
        <v>28</v>
      </c>
    </row>
    <row r="142" spans="1:19" x14ac:dyDescent="0.25">
      <c r="A142" t="s">
        <v>404</v>
      </c>
      <c r="B142" t="s">
        <v>20</v>
      </c>
      <c r="C142">
        <v>79</v>
      </c>
      <c r="D142" s="2">
        <v>17100</v>
      </c>
      <c r="E142" s="3">
        <f ca="1">YEAR(TODAY()) - YEAR(D142)</f>
        <v>79</v>
      </c>
      <c r="F142" s="3" t="str">
        <f t="shared" ca="1" si="12"/>
        <v>75+</v>
      </c>
      <c r="G142" s="3" t="str">
        <f t="shared" ca="1" si="16"/>
        <v>Elderly Aged</v>
      </c>
      <c r="H142" t="s">
        <v>38</v>
      </c>
      <c r="I142" t="s">
        <v>57</v>
      </c>
      <c r="J142" t="s">
        <v>32</v>
      </c>
      <c r="K142" t="s">
        <v>24</v>
      </c>
      <c r="L142" t="s">
        <v>33</v>
      </c>
      <c r="M142" s="3">
        <v>8</v>
      </c>
      <c r="N142" s="3" t="str">
        <f t="shared" si="14"/>
        <v>6–8</v>
      </c>
      <c r="O142" s="3" t="str">
        <f t="shared" si="15"/>
        <v>Settler</v>
      </c>
      <c r="P142" t="s">
        <v>405</v>
      </c>
      <c r="Q142">
        <v>2024</v>
      </c>
      <c r="R142" t="s">
        <v>35</v>
      </c>
      <c r="S142" t="s">
        <v>28</v>
      </c>
    </row>
    <row r="143" spans="1:19" x14ac:dyDescent="0.25">
      <c r="A143" t="s">
        <v>406</v>
      </c>
      <c r="B143" t="s">
        <v>20</v>
      </c>
      <c r="C143">
        <v>9</v>
      </c>
      <c r="D143" s="2">
        <v>17226</v>
      </c>
      <c r="E143" s="3">
        <f t="shared" ref="E143:E162" ca="1" si="17">YEAR(TODAY()) - YEAR(D143)</f>
        <v>78</v>
      </c>
      <c r="F143" s="3" t="str">
        <f t="shared" ca="1" si="12"/>
        <v>75+</v>
      </c>
      <c r="G143" s="3" t="str">
        <f t="shared" ca="1" si="16"/>
        <v>Elderly Aged</v>
      </c>
      <c r="H143" t="s">
        <v>120</v>
      </c>
      <c r="I143" t="s">
        <v>126</v>
      </c>
      <c r="J143" t="s">
        <v>32</v>
      </c>
      <c r="K143" t="s">
        <v>24</v>
      </c>
      <c r="L143" t="s">
        <v>25</v>
      </c>
      <c r="M143" s="3">
        <v>22</v>
      </c>
      <c r="N143" s="3" t="str">
        <f t="shared" si="14"/>
        <v>21+</v>
      </c>
      <c r="O143" s="3" t="str">
        <f t="shared" si="15"/>
        <v>Legacy</v>
      </c>
      <c r="P143" t="s">
        <v>407</v>
      </c>
      <c r="Q143">
        <v>4211</v>
      </c>
      <c r="R143" t="s">
        <v>49</v>
      </c>
      <c r="S143" t="s">
        <v>28</v>
      </c>
    </row>
    <row r="144" spans="1:19" x14ac:dyDescent="0.25">
      <c r="A144" t="s">
        <v>408</v>
      </c>
      <c r="B144" t="s">
        <v>20</v>
      </c>
      <c r="C144">
        <v>60</v>
      </c>
      <c r="D144" s="2">
        <v>17237</v>
      </c>
      <c r="E144" s="3">
        <f t="shared" ca="1" si="17"/>
        <v>78</v>
      </c>
      <c r="F144" s="3" t="str">
        <f t="shared" ca="1" si="12"/>
        <v>75+</v>
      </c>
      <c r="G144" s="3" t="str">
        <f t="shared" ca="1" si="16"/>
        <v>Elderly Aged</v>
      </c>
      <c r="H144" t="s">
        <v>387</v>
      </c>
      <c r="I144" t="s">
        <v>22</v>
      </c>
      <c r="J144" t="s">
        <v>32</v>
      </c>
      <c r="K144" t="s">
        <v>24</v>
      </c>
      <c r="L144" t="s">
        <v>33</v>
      </c>
      <c r="M144" s="3">
        <v>16</v>
      </c>
      <c r="N144" s="3" t="str">
        <f t="shared" si="14"/>
        <v>15–17</v>
      </c>
      <c r="O144" s="3" t="str">
        <f t="shared" si="15"/>
        <v>Advocate</v>
      </c>
      <c r="P144" t="s">
        <v>409</v>
      </c>
      <c r="Q144">
        <v>3141</v>
      </c>
      <c r="R144" t="s">
        <v>27</v>
      </c>
      <c r="S144" t="s">
        <v>28</v>
      </c>
    </row>
    <row r="145" spans="1:19" x14ac:dyDescent="0.25">
      <c r="A145" t="s">
        <v>410</v>
      </c>
      <c r="B145" t="s">
        <v>51</v>
      </c>
      <c r="C145">
        <v>57</v>
      </c>
      <c r="D145" s="2">
        <v>17263</v>
      </c>
      <c r="E145" s="3">
        <f t="shared" ca="1" si="17"/>
        <v>78</v>
      </c>
      <c r="F145" s="3" t="str">
        <f t="shared" ca="1" si="12"/>
        <v>75+</v>
      </c>
      <c r="G145" s="3" t="str">
        <f t="shared" ca="1" si="16"/>
        <v>Elderly Aged</v>
      </c>
      <c r="H145" t="s">
        <v>225</v>
      </c>
      <c r="I145" t="s">
        <v>31</v>
      </c>
      <c r="J145" t="s">
        <v>43</v>
      </c>
      <c r="K145" t="s">
        <v>24</v>
      </c>
      <c r="L145" t="s">
        <v>25</v>
      </c>
      <c r="M145" s="3">
        <v>21</v>
      </c>
      <c r="N145" s="3" t="str">
        <f t="shared" si="14"/>
        <v>21+</v>
      </c>
      <c r="O145" s="3" t="str">
        <f t="shared" si="15"/>
        <v>Legacy</v>
      </c>
      <c r="P145" t="s">
        <v>411</v>
      </c>
      <c r="Q145">
        <v>3012</v>
      </c>
      <c r="R145" t="s">
        <v>27</v>
      </c>
      <c r="S145" t="s">
        <v>28</v>
      </c>
    </row>
    <row r="146" spans="1:19" x14ac:dyDescent="0.25">
      <c r="A146" t="s">
        <v>412</v>
      </c>
      <c r="B146" t="s">
        <v>51</v>
      </c>
      <c r="C146">
        <v>70</v>
      </c>
      <c r="D146" s="2">
        <v>17278</v>
      </c>
      <c r="E146" s="3">
        <f t="shared" ca="1" si="17"/>
        <v>78</v>
      </c>
      <c r="F146" s="3" t="str">
        <f t="shared" ca="1" si="12"/>
        <v>75+</v>
      </c>
      <c r="G146" s="3" t="str">
        <f t="shared" ca="1" si="16"/>
        <v>Elderly Aged</v>
      </c>
      <c r="H146" t="s">
        <v>413</v>
      </c>
      <c r="I146" t="s">
        <v>47</v>
      </c>
      <c r="J146" t="s">
        <v>43</v>
      </c>
      <c r="K146" t="s">
        <v>24</v>
      </c>
      <c r="L146" t="s">
        <v>33</v>
      </c>
      <c r="M146" s="3">
        <v>8</v>
      </c>
      <c r="N146" s="3" t="str">
        <f t="shared" si="14"/>
        <v>6–8</v>
      </c>
      <c r="O146" s="3" t="str">
        <f t="shared" si="15"/>
        <v>Settler</v>
      </c>
      <c r="P146" t="s">
        <v>414</v>
      </c>
      <c r="Q146">
        <v>2158</v>
      </c>
      <c r="R146" t="s">
        <v>35</v>
      </c>
      <c r="S146" t="s">
        <v>28</v>
      </c>
    </row>
    <row r="147" spans="1:19" x14ac:dyDescent="0.25">
      <c r="A147" t="s">
        <v>415</v>
      </c>
      <c r="B147" t="s">
        <v>51</v>
      </c>
      <c r="C147">
        <v>70</v>
      </c>
      <c r="D147" s="2">
        <v>17279</v>
      </c>
      <c r="E147" s="3">
        <f t="shared" ca="1" si="17"/>
        <v>78</v>
      </c>
      <c r="F147" s="3" t="str">
        <f t="shared" ca="1" si="12"/>
        <v>75+</v>
      </c>
      <c r="G147" s="3" t="str">
        <f t="shared" ca="1" si="16"/>
        <v>Elderly Aged</v>
      </c>
      <c r="H147" t="s">
        <v>180</v>
      </c>
      <c r="I147" t="s">
        <v>172</v>
      </c>
      <c r="J147" t="s">
        <v>23</v>
      </c>
      <c r="K147" t="s">
        <v>24</v>
      </c>
      <c r="L147" t="s">
        <v>33</v>
      </c>
      <c r="M147" s="3">
        <v>13</v>
      </c>
      <c r="N147" s="3" t="str">
        <f t="shared" si="14"/>
        <v>12–14</v>
      </c>
      <c r="O147" s="3" t="str">
        <f t="shared" si="15"/>
        <v>Loyalist</v>
      </c>
      <c r="P147" t="s">
        <v>416</v>
      </c>
      <c r="Q147">
        <v>4659</v>
      </c>
      <c r="R147" t="s">
        <v>49</v>
      </c>
      <c r="S147" t="s">
        <v>28</v>
      </c>
    </row>
    <row r="148" spans="1:19" x14ac:dyDescent="0.25">
      <c r="A148" t="s">
        <v>417</v>
      </c>
      <c r="B148" t="s">
        <v>20</v>
      </c>
      <c r="C148">
        <v>42</v>
      </c>
      <c r="D148" s="2">
        <v>17330</v>
      </c>
      <c r="E148" s="3">
        <f t="shared" ca="1" si="17"/>
        <v>78</v>
      </c>
      <c r="F148" s="3" t="str">
        <f t="shared" ca="1" si="12"/>
        <v>75+</v>
      </c>
      <c r="G148" s="3" t="str">
        <f t="shared" ca="1" si="16"/>
        <v>Elderly Aged</v>
      </c>
      <c r="H148" t="s">
        <v>418</v>
      </c>
      <c r="I148" t="s">
        <v>42</v>
      </c>
      <c r="J148" t="s">
        <v>23</v>
      </c>
      <c r="K148" t="s">
        <v>24</v>
      </c>
      <c r="L148" t="s">
        <v>25</v>
      </c>
      <c r="M148" s="3">
        <v>19</v>
      </c>
      <c r="N148" s="3" t="str">
        <f t="shared" si="14"/>
        <v>18–20</v>
      </c>
      <c r="O148" s="3" t="str">
        <f t="shared" si="15"/>
        <v>Veteran</v>
      </c>
      <c r="P148" t="s">
        <v>419</v>
      </c>
      <c r="Q148">
        <v>4301</v>
      </c>
      <c r="R148" t="s">
        <v>49</v>
      </c>
      <c r="S148" t="s">
        <v>28</v>
      </c>
    </row>
    <row r="149" spans="1:19" x14ac:dyDescent="0.25">
      <c r="A149" t="s">
        <v>420</v>
      </c>
      <c r="B149" t="s">
        <v>51</v>
      </c>
      <c r="C149">
        <v>71</v>
      </c>
      <c r="D149" s="2">
        <v>17361</v>
      </c>
      <c r="E149" s="3">
        <f t="shared" ca="1" si="17"/>
        <v>78</v>
      </c>
      <c r="F149" s="3" t="str">
        <f t="shared" ca="1" si="12"/>
        <v>75+</v>
      </c>
      <c r="G149" s="3" t="str">
        <f t="shared" ca="1" si="16"/>
        <v>Elderly Aged</v>
      </c>
      <c r="H149" t="s">
        <v>421</v>
      </c>
      <c r="I149" t="s">
        <v>38</v>
      </c>
      <c r="J149" t="s">
        <v>32</v>
      </c>
      <c r="K149" t="s">
        <v>24</v>
      </c>
      <c r="L149" t="s">
        <v>25</v>
      </c>
      <c r="M149" s="3">
        <v>11</v>
      </c>
      <c r="N149" s="3" t="str">
        <f t="shared" si="14"/>
        <v>9–11</v>
      </c>
      <c r="O149" s="3" t="str">
        <f t="shared" si="15"/>
        <v>Regular</v>
      </c>
      <c r="P149" t="s">
        <v>422</v>
      </c>
      <c r="Q149">
        <v>2536</v>
      </c>
      <c r="R149" t="s">
        <v>35</v>
      </c>
      <c r="S149" t="s">
        <v>28</v>
      </c>
    </row>
    <row r="150" spans="1:19" x14ac:dyDescent="0.25">
      <c r="A150" t="s">
        <v>423</v>
      </c>
      <c r="B150" t="s">
        <v>20</v>
      </c>
      <c r="C150">
        <v>13</v>
      </c>
      <c r="D150" s="2">
        <v>17367</v>
      </c>
      <c r="E150" s="3">
        <f t="shared" ca="1" si="17"/>
        <v>78</v>
      </c>
      <c r="F150" s="3" t="str">
        <f t="shared" ca="1" si="12"/>
        <v>75+</v>
      </c>
      <c r="G150" s="3" t="str">
        <f t="shared" ca="1" si="16"/>
        <v>Elderly Aged</v>
      </c>
      <c r="H150" t="s">
        <v>88</v>
      </c>
      <c r="I150" t="s">
        <v>22</v>
      </c>
      <c r="J150" t="s">
        <v>32</v>
      </c>
      <c r="K150" t="s">
        <v>24</v>
      </c>
      <c r="L150" t="s">
        <v>25</v>
      </c>
      <c r="M150" s="3">
        <v>20</v>
      </c>
      <c r="N150" s="3" t="str">
        <f t="shared" si="14"/>
        <v>18–20</v>
      </c>
      <c r="O150" s="3" t="str">
        <f t="shared" si="15"/>
        <v>Veteran</v>
      </c>
      <c r="P150" t="s">
        <v>424</v>
      </c>
      <c r="Q150">
        <v>4152</v>
      </c>
      <c r="R150" t="s">
        <v>49</v>
      </c>
      <c r="S150" t="s">
        <v>28</v>
      </c>
    </row>
    <row r="151" spans="1:19" x14ac:dyDescent="0.25">
      <c r="A151" t="s">
        <v>425</v>
      </c>
      <c r="B151" t="s">
        <v>20</v>
      </c>
      <c r="C151">
        <v>59</v>
      </c>
      <c r="D151" s="2">
        <v>17448</v>
      </c>
      <c r="E151" s="3">
        <f t="shared" ca="1" si="17"/>
        <v>78</v>
      </c>
      <c r="F151" s="3" t="str">
        <f t="shared" ca="1" si="12"/>
        <v>75+</v>
      </c>
      <c r="G151" s="3" t="str">
        <f t="shared" ca="1" si="16"/>
        <v>Elderly Aged</v>
      </c>
      <c r="H151" t="s">
        <v>426</v>
      </c>
      <c r="I151" t="s">
        <v>57</v>
      </c>
      <c r="J151" t="s">
        <v>32</v>
      </c>
      <c r="K151" t="s">
        <v>24</v>
      </c>
      <c r="L151" t="s">
        <v>33</v>
      </c>
      <c r="M151" s="3">
        <v>17</v>
      </c>
      <c r="N151" s="3" t="str">
        <f t="shared" si="14"/>
        <v>15–17</v>
      </c>
      <c r="O151" s="3" t="str">
        <f t="shared" si="15"/>
        <v>Advocate</v>
      </c>
      <c r="P151" t="s">
        <v>427</v>
      </c>
      <c r="Q151">
        <v>2007</v>
      </c>
      <c r="R151" t="s">
        <v>35</v>
      </c>
      <c r="S151" t="s">
        <v>28</v>
      </c>
    </row>
    <row r="152" spans="1:19" x14ac:dyDescent="0.25">
      <c r="A152" t="s">
        <v>428</v>
      </c>
      <c r="B152" t="s">
        <v>20</v>
      </c>
      <c r="C152">
        <v>24</v>
      </c>
      <c r="D152" s="2">
        <v>17497</v>
      </c>
      <c r="E152" s="3">
        <f t="shared" ca="1" si="17"/>
        <v>78</v>
      </c>
      <c r="F152" s="3" t="str">
        <f t="shared" ca="1" si="12"/>
        <v>75+</v>
      </c>
      <c r="G152" s="3" t="str">
        <f t="shared" ca="1" si="16"/>
        <v>Elderly Aged</v>
      </c>
      <c r="H152" t="s">
        <v>84</v>
      </c>
      <c r="I152" t="s">
        <v>57</v>
      </c>
      <c r="J152" t="s">
        <v>32</v>
      </c>
      <c r="K152" t="s">
        <v>24</v>
      </c>
      <c r="L152" t="s">
        <v>33</v>
      </c>
      <c r="M152" s="3">
        <v>8</v>
      </c>
      <c r="N152" s="3" t="str">
        <f t="shared" si="14"/>
        <v>6–8</v>
      </c>
      <c r="O152" s="3" t="str">
        <f t="shared" si="15"/>
        <v>Settler</v>
      </c>
      <c r="P152" t="s">
        <v>429</v>
      </c>
      <c r="Q152">
        <v>3758</v>
      </c>
      <c r="R152" t="s">
        <v>27</v>
      </c>
      <c r="S152" t="s">
        <v>28</v>
      </c>
    </row>
    <row r="153" spans="1:19" x14ac:dyDescent="0.25">
      <c r="A153" t="s">
        <v>430</v>
      </c>
      <c r="B153" t="s">
        <v>20</v>
      </c>
      <c r="C153">
        <v>86</v>
      </c>
      <c r="D153" s="2">
        <v>17516</v>
      </c>
      <c r="E153" s="3">
        <f t="shared" ca="1" si="17"/>
        <v>78</v>
      </c>
      <c r="F153" s="3" t="str">
        <f t="shared" ca="1" si="12"/>
        <v>75+</v>
      </c>
      <c r="G153" s="3" t="str">
        <f t="shared" ca="1" si="16"/>
        <v>Elderly Aged</v>
      </c>
      <c r="H153" t="s">
        <v>294</v>
      </c>
      <c r="I153" t="s">
        <v>53</v>
      </c>
      <c r="J153" t="s">
        <v>32</v>
      </c>
      <c r="K153" t="s">
        <v>24</v>
      </c>
      <c r="L153" t="s">
        <v>33</v>
      </c>
      <c r="M153" s="3">
        <v>22</v>
      </c>
      <c r="N153" s="3" t="str">
        <f t="shared" si="14"/>
        <v>21+</v>
      </c>
      <c r="O153" s="3" t="str">
        <f t="shared" si="15"/>
        <v>Legacy</v>
      </c>
      <c r="P153" t="s">
        <v>431</v>
      </c>
      <c r="Q153">
        <v>3046</v>
      </c>
      <c r="R153" t="s">
        <v>27</v>
      </c>
      <c r="S153" t="s">
        <v>28</v>
      </c>
    </row>
    <row r="154" spans="1:19" x14ac:dyDescent="0.25">
      <c r="A154" t="s">
        <v>432</v>
      </c>
      <c r="B154" t="s">
        <v>51</v>
      </c>
      <c r="C154">
        <v>17</v>
      </c>
      <c r="D154" s="2">
        <v>17529</v>
      </c>
      <c r="E154" s="3">
        <f t="shared" ca="1" si="17"/>
        <v>78</v>
      </c>
      <c r="F154" s="3" t="str">
        <f t="shared" ca="1" si="12"/>
        <v>75+</v>
      </c>
      <c r="G154" s="3" t="str">
        <f t="shared" ca="1" si="16"/>
        <v>Elderly Aged</v>
      </c>
      <c r="H154" t="s">
        <v>365</v>
      </c>
      <c r="I154" t="s">
        <v>57</v>
      </c>
      <c r="J154" t="s">
        <v>23</v>
      </c>
      <c r="K154" t="s">
        <v>24</v>
      </c>
      <c r="L154" t="s">
        <v>33</v>
      </c>
      <c r="M154" s="3">
        <v>12</v>
      </c>
      <c r="N154" s="3" t="str">
        <f t="shared" si="14"/>
        <v>12–14</v>
      </c>
      <c r="O154" s="3" t="str">
        <f t="shared" si="15"/>
        <v>Loyalist</v>
      </c>
      <c r="P154" t="s">
        <v>433</v>
      </c>
      <c r="Q154">
        <v>4032</v>
      </c>
      <c r="R154" t="s">
        <v>49</v>
      </c>
      <c r="S154" t="s">
        <v>28</v>
      </c>
    </row>
    <row r="155" spans="1:19" x14ac:dyDescent="0.25">
      <c r="A155" t="s">
        <v>434</v>
      </c>
      <c r="B155" t="s">
        <v>51</v>
      </c>
      <c r="C155">
        <v>74</v>
      </c>
      <c r="D155" s="2">
        <v>17533</v>
      </c>
      <c r="E155" s="3">
        <f t="shared" ca="1" si="17"/>
        <v>77</v>
      </c>
      <c r="F155" s="3" t="str">
        <f t="shared" ca="1" si="12"/>
        <v>75+</v>
      </c>
      <c r="G155" s="3" t="str">
        <f t="shared" ca="1" si="16"/>
        <v>Elderly Aged</v>
      </c>
      <c r="H155" t="s">
        <v>435</v>
      </c>
      <c r="I155" t="s">
        <v>38</v>
      </c>
      <c r="J155" t="s">
        <v>32</v>
      </c>
      <c r="K155" t="s">
        <v>24</v>
      </c>
      <c r="L155" t="s">
        <v>25</v>
      </c>
      <c r="M155" s="3">
        <v>19</v>
      </c>
      <c r="N155" s="3" t="str">
        <f t="shared" si="14"/>
        <v>18–20</v>
      </c>
      <c r="O155" s="3" t="str">
        <f t="shared" si="15"/>
        <v>Veteran</v>
      </c>
      <c r="P155" t="s">
        <v>436</v>
      </c>
      <c r="Q155">
        <v>2761</v>
      </c>
      <c r="R155" t="s">
        <v>35</v>
      </c>
      <c r="S155" t="s">
        <v>28</v>
      </c>
    </row>
    <row r="156" spans="1:19" x14ac:dyDescent="0.25">
      <c r="A156" t="s">
        <v>437</v>
      </c>
      <c r="B156" t="s">
        <v>20</v>
      </c>
      <c r="C156">
        <v>36</v>
      </c>
      <c r="D156" s="2">
        <v>17545</v>
      </c>
      <c r="E156" s="3">
        <f t="shared" ca="1" si="17"/>
        <v>77</v>
      </c>
      <c r="F156" s="3" t="str">
        <f ca="1">IF(E156&lt;18, "under 18", IF(E156&lt;=25, "18-25", IF(E156&lt;=35, "26-35", IF(E156&lt;=45, "36-45", IF(E156&lt;=60, "46-60", IF(E156&lt;=74, "61-74", "75+"))))))</f>
        <v>75+</v>
      </c>
      <c r="G156" s="3" t="str">
        <f t="shared" ca="1" si="16"/>
        <v>Elderly Aged</v>
      </c>
      <c r="H156" t="s">
        <v>152</v>
      </c>
      <c r="I156" t="s">
        <v>22</v>
      </c>
      <c r="J156" t="s">
        <v>32</v>
      </c>
      <c r="K156" t="s">
        <v>24</v>
      </c>
      <c r="L156" t="s">
        <v>25</v>
      </c>
      <c r="M156" s="3">
        <v>7</v>
      </c>
      <c r="N156" s="3" t="str">
        <f t="shared" si="14"/>
        <v>6–8</v>
      </c>
      <c r="O156" s="3" t="str">
        <f t="shared" si="15"/>
        <v>Settler</v>
      </c>
      <c r="P156" t="s">
        <v>438</v>
      </c>
      <c r="Q156">
        <v>4510</v>
      </c>
      <c r="R156" t="s">
        <v>49</v>
      </c>
      <c r="S156" t="s">
        <v>28</v>
      </c>
    </row>
    <row r="157" spans="1:19" x14ac:dyDescent="0.25">
      <c r="A157" t="s">
        <v>439</v>
      </c>
      <c r="B157" t="s">
        <v>20</v>
      </c>
      <c r="C157">
        <v>90</v>
      </c>
      <c r="D157" s="2">
        <v>17556</v>
      </c>
      <c r="E157" s="3">
        <f t="shared" ca="1" si="17"/>
        <v>77</v>
      </c>
      <c r="F157" s="3" t="str">
        <f t="shared" ref="F157:F205" ca="1" si="18">IF(E157&lt;18, "under 18", IF(E157&lt;=25, "18-25", IF(E157&lt;=35, "26-35", IF(E157&lt;=45, "36-45", IF(E157&lt;=60, "46-60", IF(E157&lt;=74, "61-74", "75+"))))))</f>
        <v>75+</v>
      </c>
      <c r="G157" s="3" t="str">
        <f t="shared" ca="1" si="16"/>
        <v>Elderly Aged</v>
      </c>
      <c r="H157" t="s">
        <v>38</v>
      </c>
      <c r="I157" t="s">
        <v>126</v>
      </c>
      <c r="J157" t="s">
        <v>32</v>
      </c>
      <c r="K157" t="s">
        <v>24</v>
      </c>
      <c r="L157" t="s">
        <v>33</v>
      </c>
      <c r="M157" s="3">
        <v>12</v>
      </c>
      <c r="N157" s="3" t="str">
        <f t="shared" si="14"/>
        <v>12–14</v>
      </c>
      <c r="O157" s="3" t="str">
        <f t="shared" si="15"/>
        <v>Loyalist</v>
      </c>
      <c r="P157" t="s">
        <v>440</v>
      </c>
      <c r="Q157">
        <v>2073</v>
      </c>
      <c r="R157" t="s">
        <v>35</v>
      </c>
      <c r="S157" t="s">
        <v>28</v>
      </c>
    </row>
    <row r="158" spans="1:19" x14ac:dyDescent="0.25">
      <c r="A158" t="s">
        <v>441</v>
      </c>
      <c r="B158" t="s">
        <v>20</v>
      </c>
      <c r="C158">
        <v>70</v>
      </c>
      <c r="D158" s="2">
        <v>17594</v>
      </c>
      <c r="E158" s="3">
        <f t="shared" ca="1" si="17"/>
        <v>77</v>
      </c>
      <c r="F158" s="3" t="str">
        <f t="shared" ca="1" si="18"/>
        <v>75+</v>
      </c>
      <c r="G158" s="3" t="str">
        <f t="shared" ca="1" si="16"/>
        <v>Elderly Aged</v>
      </c>
      <c r="H158" t="s">
        <v>442</v>
      </c>
      <c r="I158" t="s">
        <v>126</v>
      </c>
      <c r="J158" t="s">
        <v>23</v>
      </c>
      <c r="K158" t="s">
        <v>24</v>
      </c>
      <c r="L158" t="s">
        <v>25</v>
      </c>
      <c r="M158" s="3">
        <v>17</v>
      </c>
      <c r="N158" s="3" t="str">
        <f t="shared" si="14"/>
        <v>15–17</v>
      </c>
      <c r="O158" s="3" t="str">
        <f t="shared" si="15"/>
        <v>Advocate</v>
      </c>
      <c r="P158" t="s">
        <v>443</v>
      </c>
      <c r="Q158">
        <v>4575</v>
      </c>
      <c r="R158" t="s">
        <v>49</v>
      </c>
      <c r="S158" t="s">
        <v>28</v>
      </c>
    </row>
    <row r="159" spans="1:19" x14ac:dyDescent="0.25">
      <c r="A159" t="s">
        <v>444</v>
      </c>
      <c r="B159" t="s">
        <v>20</v>
      </c>
      <c r="C159">
        <v>75</v>
      </c>
      <c r="D159" s="2">
        <v>17714</v>
      </c>
      <c r="E159" s="3">
        <f t="shared" ca="1" si="17"/>
        <v>77</v>
      </c>
      <c r="F159" s="3" t="str">
        <f t="shared" ca="1" si="18"/>
        <v>75+</v>
      </c>
      <c r="G159" s="3" t="str">
        <f t="shared" ca="1" si="16"/>
        <v>Elderly Aged</v>
      </c>
      <c r="H159" t="s">
        <v>149</v>
      </c>
      <c r="I159" t="s">
        <v>38</v>
      </c>
      <c r="J159" t="s">
        <v>32</v>
      </c>
      <c r="K159" t="s">
        <v>24</v>
      </c>
      <c r="L159" t="s">
        <v>33</v>
      </c>
      <c r="M159" s="3">
        <v>22</v>
      </c>
      <c r="N159" s="3" t="str">
        <f t="shared" si="14"/>
        <v>21+</v>
      </c>
      <c r="O159" s="3" t="str">
        <f t="shared" si="15"/>
        <v>Legacy</v>
      </c>
      <c r="P159" t="s">
        <v>445</v>
      </c>
      <c r="Q159">
        <v>2168</v>
      </c>
      <c r="R159" t="s">
        <v>35</v>
      </c>
      <c r="S159" t="s">
        <v>28</v>
      </c>
    </row>
    <row r="160" spans="1:19" x14ac:dyDescent="0.25">
      <c r="A160" t="s">
        <v>446</v>
      </c>
      <c r="B160" t="s">
        <v>51</v>
      </c>
      <c r="C160">
        <v>43</v>
      </c>
      <c r="D160" s="2">
        <v>17748</v>
      </c>
      <c r="E160" s="3">
        <f t="shared" ca="1" si="17"/>
        <v>77</v>
      </c>
      <c r="F160" s="3" t="str">
        <f t="shared" ca="1" si="18"/>
        <v>75+</v>
      </c>
      <c r="G160" s="3" t="str">
        <f t="shared" ca="1" si="16"/>
        <v>Elderly Aged</v>
      </c>
      <c r="H160" t="s">
        <v>447</v>
      </c>
      <c r="I160" t="s">
        <v>47</v>
      </c>
      <c r="J160" t="s">
        <v>23</v>
      </c>
      <c r="K160" t="s">
        <v>24</v>
      </c>
      <c r="L160" t="s">
        <v>25</v>
      </c>
      <c r="M160" s="3">
        <v>13</v>
      </c>
      <c r="N160" s="3" t="str">
        <f t="shared" si="14"/>
        <v>12–14</v>
      </c>
      <c r="O160" s="3" t="str">
        <f t="shared" si="15"/>
        <v>Loyalist</v>
      </c>
      <c r="P160" t="s">
        <v>448</v>
      </c>
      <c r="Q160">
        <v>4275</v>
      </c>
      <c r="R160" t="s">
        <v>49</v>
      </c>
      <c r="S160" t="s">
        <v>28</v>
      </c>
    </row>
    <row r="161" spans="1:19" x14ac:dyDescent="0.25">
      <c r="A161" t="s">
        <v>449</v>
      </c>
      <c r="B161" t="s">
        <v>20</v>
      </c>
      <c r="C161">
        <v>19</v>
      </c>
      <c r="D161" s="2">
        <v>17818</v>
      </c>
      <c r="E161" s="3">
        <f t="shared" ca="1" si="17"/>
        <v>77</v>
      </c>
      <c r="F161" s="3" t="str">
        <f t="shared" ca="1" si="18"/>
        <v>75+</v>
      </c>
      <c r="G161" s="3" t="str">
        <f t="shared" ca="1" si="16"/>
        <v>Elderly Aged</v>
      </c>
      <c r="H161" t="s">
        <v>180</v>
      </c>
      <c r="I161" t="s">
        <v>38</v>
      </c>
      <c r="J161" t="s">
        <v>23</v>
      </c>
      <c r="K161" t="s">
        <v>24</v>
      </c>
      <c r="L161" t="s">
        <v>25</v>
      </c>
      <c r="M161" s="3">
        <v>12</v>
      </c>
      <c r="N161" s="3" t="str">
        <f t="shared" si="14"/>
        <v>12–14</v>
      </c>
      <c r="O161" s="3" t="str">
        <f t="shared" si="15"/>
        <v>Loyalist</v>
      </c>
      <c r="P161" t="s">
        <v>450</v>
      </c>
      <c r="Q161">
        <v>2170</v>
      </c>
      <c r="R161" t="s">
        <v>35</v>
      </c>
      <c r="S161" t="s">
        <v>28</v>
      </c>
    </row>
    <row r="162" spans="1:19" x14ac:dyDescent="0.25">
      <c r="A162" t="s">
        <v>451</v>
      </c>
      <c r="B162" t="s">
        <v>51</v>
      </c>
      <c r="C162">
        <v>28</v>
      </c>
      <c r="D162" s="2">
        <v>17963</v>
      </c>
      <c r="E162" s="3">
        <f t="shared" ca="1" si="17"/>
        <v>76</v>
      </c>
      <c r="F162" s="3" t="str">
        <f t="shared" ca="1" si="18"/>
        <v>75+</v>
      </c>
      <c r="G162" s="3" t="str">
        <f t="shared" ca="1" si="16"/>
        <v>Elderly Aged</v>
      </c>
      <c r="H162" t="s">
        <v>94</v>
      </c>
      <c r="I162" t="s">
        <v>57</v>
      </c>
      <c r="J162" t="s">
        <v>32</v>
      </c>
      <c r="K162" t="s">
        <v>24</v>
      </c>
      <c r="L162" t="s">
        <v>25</v>
      </c>
      <c r="M162" s="3">
        <v>20</v>
      </c>
      <c r="N162" s="3" t="str">
        <f t="shared" si="14"/>
        <v>18–20</v>
      </c>
      <c r="O162" s="3" t="str">
        <f t="shared" si="15"/>
        <v>Veteran</v>
      </c>
      <c r="P162" t="s">
        <v>452</v>
      </c>
      <c r="Q162">
        <v>4217</v>
      </c>
      <c r="R162" t="s">
        <v>49</v>
      </c>
      <c r="S162" t="s">
        <v>28</v>
      </c>
    </row>
    <row r="163" spans="1:19" x14ac:dyDescent="0.25">
      <c r="A163" t="s">
        <v>453</v>
      </c>
      <c r="B163" t="s">
        <v>20</v>
      </c>
      <c r="C163">
        <v>9</v>
      </c>
      <c r="D163" s="2">
        <v>18017</v>
      </c>
      <c r="E163" s="3">
        <f ca="1">YEAR(TODAY()) - YEAR(D163)</f>
        <v>76</v>
      </c>
      <c r="F163" s="3" t="str">
        <f t="shared" ca="1" si="18"/>
        <v>75+</v>
      </c>
      <c r="G163" s="3" t="str">
        <f t="shared" ca="1" si="16"/>
        <v>Elderly Aged</v>
      </c>
      <c r="H163" t="s">
        <v>454</v>
      </c>
      <c r="I163" t="s">
        <v>38</v>
      </c>
      <c r="J163" t="s">
        <v>43</v>
      </c>
      <c r="K163" t="s">
        <v>24</v>
      </c>
      <c r="L163" t="s">
        <v>33</v>
      </c>
      <c r="M163" s="3">
        <v>13</v>
      </c>
      <c r="N163" s="3" t="str">
        <f t="shared" si="14"/>
        <v>12–14</v>
      </c>
      <c r="O163" s="3" t="str">
        <f t="shared" si="15"/>
        <v>Loyalist</v>
      </c>
      <c r="P163" t="s">
        <v>455</v>
      </c>
      <c r="Q163">
        <v>2024</v>
      </c>
      <c r="R163" t="s">
        <v>35</v>
      </c>
      <c r="S163" t="s">
        <v>28</v>
      </c>
    </row>
    <row r="164" spans="1:19" x14ac:dyDescent="0.25">
      <c r="A164" t="s">
        <v>456</v>
      </c>
      <c r="B164" t="s">
        <v>20</v>
      </c>
      <c r="C164">
        <v>56</v>
      </c>
      <c r="D164" s="2">
        <v>18038</v>
      </c>
      <c r="E164" s="3">
        <f t="shared" ref="E164:E182" ca="1" si="19">YEAR(TODAY()) - YEAR(D164)</f>
        <v>76</v>
      </c>
      <c r="F164" s="3" t="str">
        <f t="shared" ca="1" si="18"/>
        <v>75+</v>
      </c>
      <c r="G164" s="3" t="str">
        <f t="shared" ca="1" si="16"/>
        <v>Elderly Aged</v>
      </c>
      <c r="H164" t="s">
        <v>30</v>
      </c>
      <c r="I164" t="s">
        <v>38</v>
      </c>
      <c r="J164" t="s">
        <v>23</v>
      </c>
      <c r="K164" t="s">
        <v>24</v>
      </c>
      <c r="L164" t="s">
        <v>33</v>
      </c>
      <c r="M164" s="3">
        <v>11</v>
      </c>
      <c r="N164" s="3" t="str">
        <f t="shared" si="14"/>
        <v>9–11</v>
      </c>
      <c r="O164" s="3" t="str">
        <f t="shared" si="15"/>
        <v>Regular</v>
      </c>
      <c r="P164" t="s">
        <v>457</v>
      </c>
      <c r="Q164">
        <v>2076</v>
      </c>
      <c r="R164" t="s">
        <v>35</v>
      </c>
      <c r="S164" t="s">
        <v>28</v>
      </c>
    </row>
    <row r="165" spans="1:19" x14ac:dyDescent="0.25">
      <c r="A165" t="s">
        <v>458</v>
      </c>
      <c r="B165" t="s">
        <v>51</v>
      </c>
      <c r="C165">
        <v>77</v>
      </c>
      <c r="D165" s="2">
        <v>18121</v>
      </c>
      <c r="E165" s="3">
        <f t="shared" ca="1" si="19"/>
        <v>76</v>
      </c>
      <c r="F165" s="3" t="str">
        <f t="shared" ca="1" si="18"/>
        <v>75+</v>
      </c>
      <c r="G165" s="3" t="str">
        <f t="shared" ca="1" si="16"/>
        <v>Elderly Aged</v>
      </c>
      <c r="H165" t="s">
        <v>334</v>
      </c>
      <c r="I165" t="s">
        <v>47</v>
      </c>
      <c r="J165" t="s">
        <v>23</v>
      </c>
      <c r="K165" t="s">
        <v>24</v>
      </c>
      <c r="L165" t="s">
        <v>33</v>
      </c>
      <c r="M165" s="3">
        <v>22</v>
      </c>
      <c r="N165" s="3" t="str">
        <f t="shared" si="14"/>
        <v>21+</v>
      </c>
      <c r="O165" s="3" t="str">
        <f t="shared" si="15"/>
        <v>Legacy</v>
      </c>
      <c r="P165" t="s">
        <v>459</v>
      </c>
      <c r="Q165">
        <v>2232</v>
      </c>
      <c r="R165" t="s">
        <v>35</v>
      </c>
      <c r="S165" t="s">
        <v>28</v>
      </c>
    </row>
    <row r="166" spans="1:19" x14ac:dyDescent="0.25">
      <c r="A166" t="s">
        <v>460</v>
      </c>
      <c r="B166" t="s">
        <v>51</v>
      </c>
      <c r="C166">
        <v>49</v>
      </c>
      <c r="D166" s="2">
        <v>18304</v>
      </c>
      <c r="E166" s="3">
        <f t="shared" ca="1" si="19"/>
        <v>75</v>
      </c>
      <c r="F166" s="3" t="str">
        <f t="shared" ca="1" si="18"/>
        <v>75+</v>
      </c>
      <c r="G166" s="3" t="str">
        <f t="shared" ca="1" si="16"/>
        <v>Elderly Aged</v>
      </c>
      <c r="H166" t="s">
        <v>426</v>
      </c>
      <c r="I166" t="s">
        <v>47</v>
      </c>
      <c r="J166" t="s">
        <v>32</v>
      </c>
      <c r="K166" t="s">
        <v>24</v>
      </c>
      <c r="L166" t="s">
        <v>25</v>
      </c>
      <c r="M166" s="3">
        <v>14</v>
      </c>
      <c r="N166" s="3" t="str">
        <f t="shared" si="14"/>
        <v>12–14</v>
      </c>
      <c r="O166" s="3" t="str">
        <f t="shared" si="15"/>
        <v>Loyalist</v>
      </c>
      <c r="P166" t="s">
        <v>461</v>
      </c>
      <c r="Q166">
        <v>2479</v>
      </c>
      <c r="R166" t="s">
        <v>35</v>
      </c>
      <c r="S166" t="s">
        <v>28</v>
      </c>
    </row>
    <row r="167" spans="1:19" x14ac:dyDescent="0.25">
      <c r="A167" t="s">
        <v>462</v>
      </c>
      <c r="B167" t="s">
        <v>51</v>
      </c>
      <c r="C167">
        <v>23</v>
      </c>
      <c r="D167" s="2">
        <v>18340</v>
      </c>
      <c r="E167" s="3">
        <f t="shared" ca="1" si="19"/>
        <v>75</v>
      </c>
      <c r="F167" s="3" t="str">
        <f t="shared" ca="1" si="18"/>
        <v>75+</v>
      </c>
      <c r="G167" s="3" t="str">
        <f t="shared" ca="1" si="16"/>
        <v>Elderly Aged</v>
      </c>
      <c r="H167" t="s">
        <v>463</v>
      </c>
      <c r="I167" t="s">
        <v>31</v>
      </c>
      <c r="J167" t="s">
        <v>43</v>
      </c>
      <c r="K167" t="s">
        <v>24</v>
      </c>
      <c r="L167" t="s">
        <v>33</v>
      </c>
      <c r="M167" s="3">
        <v>18</v>
      </c>
      <c r="N167" s="3" t="str">
        <f t="shared" si="14"/>
        <v>18–20</v>
      </c>
      <c r="O167" s="3" t="str">
        <f t="shared" si="15"/>
        <v>Veteran</v>
      </c>
      <c r="P167" t="s">
        <v>464</v>
      </c>
      <c r="Q167">
        <v>3690</v>
      </c>
      <c r="R167" t="s">
        <v>27</v>
      </c>
      <c r="S167" t="s">
        <v>28</v>
      </c>
    </row>
    <row r="168" spans="1:19" x14ac:dyDescent="0.25">
      <c r="A168" t="s">
        <v>465</v>
      </c>
      <c r="B168" t="s">
        <v>51</v>
      </c>
      <c r="C168">
        <v>60</v>
      </c>
      <c r="D168" s="2">
        <v>18353</v>
      </c>
      <c r="E168" s="3">
        <f t="shared" ca="1" si="19"/>
        <v>75</v>
      </c>
      <c r="F168" s="3" t="str">
        <f t="shared" ca="1" si="18"/>
        <v>75+</v>
      </c>
      <c r="G168" s="3" t="str">
        <f t="shared" ca="1" si="16"/>
        <v>Elderly Aged</v>
      </c>
      <c r="H168" t="s">
        <v>466</v>
      </c>
      <c r="I168" t="s">
        <v>47</v>
      </c>
      <c r="J168" t="s">
        <v>43</v>
      </c>
      <c r="K168" t="s">
        <v>24</v>
      </c>
      <c r="L168" t="s">
        <v>33</v>
      </c>
      <c r="M168" s="3">
        <v>13</v>
      </c>
      <c r="N168" s="3" t="str">
        <f t="shared" si="14"/>
        <v>12–14</v>
      </c>
      <c r="O168" s="3" t="str">
        <f t="shared" si="15"/>
        <v>Loyalist</v>
      </c>
      <c r="P168" t="s">
        <v>467</v>
      </c>
      <c r="Q168">
        <v>2263</v>
      </c>
      <c r="R168" t="s">
        <v>35</v>
      </c>
      <c r="S168" t="s">
        <v>28</v>
      </c>
    </row>
    <row r="169" spans="1:19" x14ac:dyDescent="0.25">
      <c r="A169" t="s">
        <v>468</v>
      </c>
      <c r="B169" t="s">
        <v>51</v>
      </c>
      <c r="C169">
        <v>33</v>
      </c>
      <c r="D169" s="2">
        <v>18368</v>
      </c>
      <c r="E169" s="3">
        <f t="shared" ca="1" si="19"/>
        <v>75</v>
      </c>
      <c r="F169" s="3" t="str">
        <f t="shared" ca="1" si="18"/>
        <v>75+</v>
      </c>
      <c r="G169" s="3" t="str">
        <f t="shared" ca="1" si="16"/>
        <v>Elderly Aged</v>
      </c>
      <c r="H169" t="s">
        <v>180</v>
      </c>
      <c r="I169" t="s">
        <v>57</v>
      </c>
      <c r="J169" t="s">
        <v>32</v>
      </c>
      <c r="K169" t="s">
        <v>24</v>
      </c>
      <c r="L169" t="s">
        <v>25</v>
      </c>
      <c r="M169" s="3">
        <v>20</v>
      </c>
      <c r="N169" s="3" t="str">
        <f t="shared" si="14"/>
        <v>18–20</v>
      </c>
      <c r="O169" s="3" t="str">
        <f t="shared" si="15"/>
        <v>Veteran</v>
      </c>
      <c r="P169" t="s">
        <v>469</v>
      </c>
      <c r="Q169">
        <v>3338</v>
      </c>
      <c r="R169" t="s">
        <v>27</v>
      </c>
      <c r="S169" t="s">
        <v>28</v>
      </c>
    </row>
    <row r="170" spans="1:19" x14ac:dyDescent="0.25">
      <c r="A170" t="s">
        <v>470</v>
      </c>
      <c r="B170" t="s">
        <v>51</v>
      </c>
      <c r="C170">
        <v>10</v>
      </c>
      <c r="D170" s="2">
        <v>18379</v>
      </c>
      <c r="E170" s="3">
        <f t="shared" ca="1" si="19"/>
        <v>75</v>
      </c>
      <c r="F170" s="3" t="str">
        <f t="shared" ca="1" si="18"/>
        <v>75+</v>
      </c>
      <c r="G170" s="3" t="str">
        <f t="shared" ca="1" si="16"/>
        <v>Elderly Aged</v>
      </c>
      <c r="H170" t="s">
        <v>471</v>
      </c>
      <c r="I170" t="s">
        <v>22</v>
      </c>
      <c r="J170" t="s">
        <v>32</v>
      </c>
      <c r="K170" t="s">
        <v>24</v>
      </c>
      <c r="L170" t="s">
        <v>33</v>
      </c>
      <c r="M170" s="3">
        <v>19</v>
      </c>
      <c r="N170" s="3" t="str">
        <f t="shared" si="14"/>
        <v>18–20</v>
      </c>
      <c r="O170" s="3" t="str">
        <f t="shared" si="15"/>
        <v>Veteran</v>
      </c>
      <c r="P170" t="s">
        <v>472</v>
      </c>
      <c r="Q170">
        <v>3192</v>
      </c>
      <c r="R170" t="s">
        <v>27</v>
      </c>
      <c r="S170" t="s">
        <v>28</v>
      </c>
    </row>
    <row r="171" spans="1:19" x14ac:dyDescent="0.25">
      <c r="A171" t="s">
        <v>473</v>
      </c>
      <c r="B171" t="s">
        <v>51</v>
      </c>
      <c r="C171">
        <v>12</v>
      </c>
      <c r="D171" s="2">
        <v>18386</v>
      </c>
      <c r="E171" s="3">
        <f t="shared" ca="1" si="19"/>
        <v>75</v>
      </c>
      <c r="F171" s="3" t="str">
        <f t="shared" ca="1" si="18"/>
        <v>75+</v>
      </c>
      <c r="G171" s="3" t="str">
        <f t="shared" ca="1" si="16"/>
        <v>Elderly Aged</v>
      </c>
      <c r="H171" t="s">
        <v>360</v>
      </c>
      <c r="I171" t="s">
        <v>172</v>
      </c>
      <c r="J171" t="s">
        <v>32</v>
      </c>
      <c r="K171" t="s">
        <v>24</v>
      </c>
      <c r="L171" t="s">
        <v>33</v>
      </c>
      <c r="M171" s="3">
        <v>20</v>
      </c>
      <c r="N171" s="3" t="str">
        <f t="shared" si="14"/>
        <v>18–20</v>
      </c>
      <c r="O171" s="3" t="str">
        <f t="shared" si="15"/>
        <v>Veteran</v>
      </c>
      <c r="P171" t="s">
        <v>474</v>
      </c>
      <c r="Q171">
        <v>2067</v>
      </c>
      <c r="R171" t="s">
        <v>35</v>
      </c>
      <c r="S171" t="s">
        <v>28</v>
      </c>
    </row>
    <row r="172" spans="1:19" x14ac:dyDescent="0.25">
      <c r="A172" t="s">
        <v>475</v>
      </c>
      <c r="B172" t="s">
        <v>20</v>
      </c>
      <c r="C172">
        <v>70</v>
      </c>
      <c r="D172" s="2">
        <v>18387</v>
      </c>
      <c r="E172" s="3">
        <f t="shared" ca="1" si="19"/>
        <v>75</v>
      </c>
      <c r="F172" s="3" t="str">
        <f t="shared" ca="1" si="18"/>
        <v>75+</v>
      </c>
      <c r="G172" s="3" t="str">
        <f t="shared" ca="1" si="16"/>
        <v>Elderly Aged</v>
      </c>
      <c r="H172" t="s">
        <v>38</v>
      </c>
      <c r="I172" t="s">
        <v>57</v>
      </c>
      <c r="J172" t="s">
        <v>23</v>
      </c>
      <c r="K172" t="s">
        <v>24</v>
      </c>
      <c r="L172" t="s">
        <v>25</v>
      </c>
      <c r="M172" s="3">
        <v>13</v>
      </c>
      <c r="N172" s="3" t="str">
        <f t="shared" si="14"/>
        <v>12–14</v>
      </c>
      <c r="O172" s="3" t="str">
        <f t="shared" si="15"/>
        <v>Loyalist</v>
      </c>
      <c r="P172" t="s">
        <v>476</v>
      </c>
      <c r="Q172">
        <v>2196</v>
      </c>
      <c r="R172" t="s">
        <v>35</v>
      </c>
      <c r="S172" t="s">
        <v>28</v>
      </c>
    </row>
    <row r="173" spans="1:19" x14ac:dyDescent="0.25">
      <c r="A173" t="s">
        <v>477</v>
      </c>
      <c r="B173" t="s">
        <v>51</v>
      </c>
      <c r="C173">
        <v>29</v>
      </c>
      <c r="D173" s="2">
        <v>18391</v>
      </c>
      <c r="E173" s="3">
        <f t="shared" ca="1" si="19"/>
        <v>75</v>
      </c>
      <c r="F173" s="3" t="str">
        <f t="shared" ca="1" si="18"/>
        <v>75+</v>
      </c>
      <c r="G173" s="3" t="str">
        <f t="shared" ca="1" si="16"/>
        <v>Elderly Aged</v>
      </c>
      <c r="H173" t="s">
        <v>297</v>
      </c>
      <c r="I173" t="s">
        <v>31</v>
      </c>
      <c r="J173" t="s">
        <v>23</v>
      </c>
      <c r="K173" t="s">
        <v>24</v>
      </c>
      <c r="L173" t="s">
        <v>25</v>
      </c>
      <c r="M173" s="3">
        <v>17</v>
      </c>
      <c r="N173" s="3" t="str">
        <f t="shared" si="14"/>
        <v>15–17</v>
      </c>
      <c r="O173" s="3" t="str">
        <f t="shared" si="15"/>
        <v>Advocate</v>
      </c>
      <c r="P173" t="s">
        <v>478</v>
      </c>
      <c r="Q173">
        <v>2148</v>
      </c>
      <c r="R173" t="s">
        <v>35</v>
      </c>
      <c r="S173" t="s">
        <v>28</v>
      </c>
    </row>
    <row r="174" spans="1:19" x14ac:dyDescent="0.25">
      <c r="A174" t="s">
        <v>479</v>
      </c>
      <c r="B174" t="s">
        <v>51</v>
      </c>
      <c r="C174">
        <v>78</v>
      </c>
      <c r="D174" s="2">
        <v>18429</v>
      </c>
      <c r="E174" s="3">
        <f t="shared" ca="1" si="19"/>
        <v>75</v>
      </c>
      <c r="F174" s="3" t="str">
        <f t="shared" ca="1" si="18"/>
        <v>75+</v>
      </c>
      <c r="G174" s="3" t="str">
        <f t="shared" ca="1" si="16"/>
        <v>Elderly Aged</v>
      </c>
      <c r="H174" t="s">
        <v>480</v>
      </c>
      <c r="I174" t="s">
        <v>85</v>
      </c>
      <c r="J174" t="s">
        <v>43</v>
      </c>
      <c r="K174" t="s">
        <v>24</v>
      </c>
      <c r="L174" t="s">
        <v>33</v>
      </c>
      <c r="M174" s="3">
        <v>17</v>
      </c>
      <c r="N174" s="3" t="str">
        <f t="shared" si="14"/>
        <v>15–17</v>
      </c>
      <c r="O174" s="3" t="str">
        <f t="shared" si="15"/>
        <v>Advocate</v>
      </c>
      <c r="P174" t="s">
        <v>481</v>
      </c>
      <c r="Q174">
        <v>2643</v>
      </c>
      <c r="R174" t="s">
        <v>35</v>
      </c>
      <c r="S174" t="s">
        <v>28</v>
      </c>
    </row>
    <row r="175" spans="1:19" x14ac:dyDescent="0.25">
      <c r="A175" t="s">
        <v>482</v>
      </c>
      <c r="B175" t="s">
        <v>20</v>
      </c>
      <c r="C175">
        <v>2</v>
      </c>
      <c r="D175" s="2">
        <v>18511</v>
      </c>
      <c r="E175" s="3">
        <f t="shared" ca="1" si="19"/>
        <v>75</v>
      </c>
      <c r="F175" s="3" t="str">
        <f ca="1">IF(E175&lt;18, "under 18", IF(E175&lt;=25, "18-25", IF(E175&lt;=35, "26-35", IF(E175&lt;=45, "36-45", IF(E175&lt;=60, "46-60", IF(E175&lt;=74, "61-74", "75+"))))))</f>
        <v>75+</v>
      </c>
      <c r="G175" s="3" t="str">
        <f t="shared" ca="1" si="16"/>
        <v>Elderly Aged</v>
      </c>
      <c r="H175" t="s">
        <v>483</v>
      </c>
      <c r="I175" t="s">
        <v>38</v>
      </c>
      <c r="J175" t="s">
        <v>32</v>
      </c>
      <c r="K175" t="s">
        <v>24</v>
      </c>
      <c r="L175" t="s">
        <v>25</v>
      </c>
      <c r="M175" s="3">
        <v>19</v>
      </c>
      <c r="N175" s="3" t="str">
        <f t="shared" si="14"/>
        <v>18–20</v>
      </c>
      <c r="O175" s="3" t="str">
        <f t="shared" si="15"/>
        <v>Veteran</v>
      </c>
      <c r="P175" t="s">
        <v>484</v>
      </c>
      <c r="Q175">
        <v>4006</v>
      </c>
      <c r="R175" t="s">
        <v>49</v>
      </c>
      <c r="S175" t="s">
        <v>28</v>
      </c>
    </row>
    <row r="176" spans="1:19" x14ac:dyDescent="0.25">
      <c r="A176" t="s">
        <v>485</v>
      </c>
      <c r="B176" t="s">
        <v>51</v>
      </c>
      <c r="C176">
        <v>6</v>
      </c>
      <c r="D176" s="2">
        <v>18515</v>
      </c>
      <c r="E176" s="3">
        <f t="shared" ca="1" si="19"/>
        <v>75</v>
      </c>
      <c r="F176" s="3" t="str">
        <f t="shared" ca="1" si="18"/>
        <v>75+</v>
      </c>
      <c r="G176" s="3" t="str">
        <f t="shared" ca="1" si="16"/>
        <v>Elderly Aged</v>
      </c>
      <c r="H176" t="s">
        <v>171</v>
      </c>
      <c r="I176" t="s">
        <v>172</v>
      </c>
      <c r="J176" t="s">
        <v>23</v>
      </c>
      <c r="K176" t="s">
        <v>24</v>
      </c>
      <c r="L176" t="s">
        <v>33</v>
      </c>
      <c r="M176" s="3">
        <v>16</v>
      </c>
      <c r="N176" s="3" t="str">
        <f t="shared" si="14"/>
        <v>15–17</v>
      </c>
      <c r="O176" s="3" t="str">
        <f t="shared" si="15"/>
        <v>Advocate</v>
      </c>
      <c r="P176" t="s">
        <v>486</v>
      </c>
      <c r="Q176">
        <v>4701</v>
      </c>
      <c r="R176" t="s">
        <v>49</v>
      </c>
      <c r="S176" t="s">
        <v>28</v>
      </c>
    </row>
    <row r="177" spans="1:19" x14ac:dyDescent="0.25">
      <c r="A177" t="s">
        <v>487</v>
      </c>
      <c r="B177" t="s">
        <v>51</v>
      </c>
      <c r="C177">
        <v>44</v>
      </c>
      <c r="D177" s="2">
        <v>18536</v>
      </c>
      <c r="E177" s="3">
        <f t="shared" ca="1" si="19"/>
        <v>75</v>
      </c>
      <c r="F177" s="3" t="str">
        <f t="shared" ca="1" si="18"/>
        <v>75+</v>
      </c>
      <c r="G177" s="3" t="str">
        <f t="shared" ca="1" si="16"/>
        <v>Elderly Aged</v>
      </c>
      <c r="H177" t="s">
        <v>180</v>
      </c>
      <c r="I177" t="s">
        <v>172</v>
      </c>
      <c r="J177" t="s">
        <v>23</v>
      </c>
      <c r="K177" t="s">
        <v>24</v>
      </c>
      <c r="L177" t="s">
        <v>25</v>
      </c>
      <c r="M177" s="3">
        <v>11</v>
      </c>
      <c r="N177" s="3" t="str">
        <f t="shared" si="14"/>
        <v>9–11</v>
      </c>
      <c r="O177" s="3" t="str">
        <f t="shared" si="15"/>
        <v>Regular</v>
      </c>
      <c r="P177" t="s">
        <v>488</v>
      </c>
      <c r="Q177">
        <v>2444</v>
      </c>
      <c r="R177" t="s">
        <v>35</v>
      </c>
      <c r="S177" t="s">
        <v>28</v>
      </c>
    </row>
    <row r="178" spans="1:19" x14ac:dyDescent="0.25">
      <c r="A178" t="s">
        <v>489</v>
      </c>
      <c r="B178" t="s">
        <v>20</v>
      </c>
      <c r="C178">
        <v>74</v>
      </c>
      <c r="D178" s="2">
        <v>18548</v>
      </c>
      <c r="E178" s="3">
        <f t="shared" ca="1" si="19"/>
        <v>75</v>
      </c>
      <c r="F178" s="3" t="str">
        <f t="shared" ca="1" si="18"/>
        <v>75+</v>
      </c>
      <c r="G178" s="3" t="str">
        <f t="shared" ca="1" si="16"/>
        <v>Elderly Aged</v>
      </c>
      <c r="H178" t="s">
        <v>490</v>
      </c>
      <c r="I178" t="s">
        <v>22</v>
      </c>
      <c r="J178" t="s">
        <v>43</v>
      </c>
      <c r="K178" t="s">
        <v>24</v>
      </c>
      <c r="L178" t="s">
        <v>33</v>
      </c>
      <c r="M178" s="3">
        <v>12</v>
      </c>
      <c r="N178" s="3" t="str">
        <f t="shared" si="14"/>
        <v>12–14</v>
      </c>
      <c r="O178" s="3" t="str">
        <f t="shared" si="15"/>
        <v>Loyalist</v>
      </c>
      <c r="P178" t="s">
        <v>491</v>
      </c>
      <c r="Q178">
        <v>2016</v>
      </c>
      <c r="R178" t="s">
        <v>35</v>
      </c>
      <c r="S178" t="s">
        <v>28</v>
      </c>
    </row>
    <row r="179" spans="1:19" x14ac:dyDescent="0.25">
      <c r="A179" t="s">
        <v>492</v>
      </c>
      <c r="B179" t="s">
        <v>20</v>
      </c>
      <c r="C179">
        <v>40</v>
      </c>
      <c r="D179" s="2">
        <v>18572</v>
      </c>
      <c r="E179" s="3">
        <f t="shared" ca="1" si="19"/>
        <v>75</v>
      </c>
      <c r="F179" s="3" t="str">
        <f t="shared" ca="1" si="18"/>
        <v>75+</v>
      </c>
      <c r="G179" s="3" t="str">
        <f t="shared" ca="1" si="16"/>
        <v>Elderly Aged</v>
      </c>
      <c r="H179" t="s">
        <v>21</v>
      </c>
      <c r="I179" t="s">
        <v>22</v>
      </c>
      <c r="J179" t="s">
        <v>32</v>
      </c>
      <c r="K179" t="s">
        <v>24</v>
      </c>
      <c r="L179" t="s">
        <v>33</v>
      </c>
      <c r="M179" s="3">
        <v>15</v>
      </c>
      <c r="N179" s="3" t="str">
        <f t="shared" si="14"/>
        <v>15–17</v>
      </c>
      <c r="O179" s="3" t="str">
        <f t="shared" si="15"/>
        <v>Advocate</v>
      </c>
      <c r="P179" t="s">
        <v>493</v>
      </c>
      <c r="Q179">
        <v>2164</v>
      </c>
      <c r="R179" t="s">
        <v>35</v>
      </c>
      <c r="S179" t="s">
        <v>28</v>
      </c>
    </row>
    <row r="180" spans="1:19" x14ac:dyDescent="0.25">
      <c r="A180" t="s">
        <v>494</v>
      </c>
      <c r="B180" t="s">
        <v>20</v>
      </c>
      <c r="C180">
        <v>75</v>
      </c>
      <c r="D180" s="2">
        <v>18573</v>
      </c>
      <c r="E180" s="3">
        <f t="shared" ca="1" si="19"/>
        <v>75</v>
      </c>
      <c r="F180" s="3" t="str">
        <f t="shared" ca="1" si="18"/>
        <v>75+</v>
      </c>
      <c r="G180" s="3" t="str">
        <f t="shared" ca="1" si="16"/>
        <v>Elderly Aged</v>
      </c>
      <c r="H180" t="s">
        <v>495</v>
      </c>
      <c r="I180" t="s">
        <v>38</v>
      </c>
      <c r="J180" t="s">
        <v>43</v>
      </c>
      <c r="K180" t="s">
        <v>24</v>
      </c>
      <c r="L180" t="s">
        <v>33</v>
      </c>
      <c r="M180" s="3">
        <v>18</v>
      </c>
      <c r="N180" s="3" t="str">
        <f t="shared" si="14"/>
        <v>18–20</v>
      </c>
      <c r="O180" s="3" t="str">
        <f t="shared" si="15"/>
        <v>Veteran</v>
      </c>
      <c r="P180" t="s">
        <v>496</v>
      </c>
      <c r="Q180">
        <v>4211</v>
      </c>
      <c r="R180" t="s">
        <v>49</v>
      </c>
      <c r="S180" t="s">
        <v>28</v>
      </c>
    </row>
    <row r="181" spans="1:19" x14ac:dyDescent="0.25">
      <c r="A181" t="s">
        <v>497</v>
      </c>
      <c r="B181" t="s">
        <v>51</v>
      </c>
      <c r="C181">
        <v>68</v>
      </c>
      <c r="D181" s="2">
        <v>18597</v>
      </c>
      <c r="E181" s="3">
        <f t="shared" ca="1" si="19"/>
        <v>75</v>
      </c>
      <c r="F181" s="3" t="str">
        <f t="shared" ca="1" si="18"/>
        <v>75+</v>
      </c>
      <c r="G181" s="3" t="str">
        <f t="shared" ca="1" si="16"/>
        <v>Elderly Aged</v>
      </c>
      <c r="H181" t="s">
        <v>365</v>
      </c>
      <c r="I181" t="s">
        <v>47</v>
      </c>
      <c r="J181" t="s">
        <v>32</v>
      </c>
      <c r="K181" t="s">
        <v>24</v>
      </c>
      <c r="L181" t="s">
        <v>33</v>
      </c>
      <c r="M181" s="3">
        <v>8</v>
      </c>
      <c r="N181" s="3" t="str">
        <f t="shared" si="14"/>
        <v>6–8</v>
      </c>
      <c r="O181" s="3" t="str">
        <f t="shared" si="15"/>
        <v>Settler</v>
      </c>
      <c r="P181" t="s">
        <v>498</v>
      </c>
      <c r="Q181">
        <v>2444</v>
      </c>
      <c r="R181" t="s">
        <v>35</v>
      </c>
      <c r="S181" t="s">
        <v>28</v>
      </c>
    </row>
    <row r="182" spans="1:19" x14ac:dyDescent="0.25">
      <c r="A182" t="s">
        <v>499</v>
      </c>
      <c r="B182" t="s">
        <v>51</v>
      </c>
      <c r="C182">
        <v>81</v>
      </c>
      <c r="D182" s="2">
        <v>18606</v>
      </c>
      <c r="E182" s="3">
        <f t="shared" ca="1" si="19"/>
        <v>75</v>
      </c>
      <c r="F182" s="3" t="str">
        <f t="shared" ca="1" si="18"/>
        <v>75+</v>
      </c>
      <c r="G182" s="3" t="str">
        <f t="shared" ca="1" si="16"/>
        <v>Elderly Aged</v>
      </c>
      <c r="H182" t="s">
        <v>68</v>
      </c>
      <c r="I182" t="s">
        <v>53</v>
      </c>
      <c r="J182" t="s">
        <v>32</v>
      </c>
      <c r="K182" t="s">
        <v>24</v>
      </c>
      <c r="L182" t="s">
        <v>25</v>
      </c>
      <c r="M182" s="3">
        <v>21</v>
      </c>
      <c r="N182" s="3" t="str">
        <f t="shared" si="14"/>
        <v>21+</v>
      </c>
      <c r="O182" s="3" t="str">
        <f t="shared" si="15"/>
        <v>Legacy</v>
      </c>
      <c r="P182" t="s">
        <v>500</v>
      </c>
      <c r="Q182">
        <v>2258</v>
      </c>
      <c r="R182" t="s">
        <v>35</v>
      </c>
      <c r="S182" t="s">
        <v>28</v>
      </c>
    </row>
    <row r="183" spans="1:19" x14ac:dyDescent="0.25">
      <c r="A183" t="s">
        <v>501</v>
      </c>
      <c r="B183" t="s">
        <v>51</v>
      </c>
      <c r="C183">
        <v>92</v>
      </c>
      <c r="D183" s="2">
        <v>18623</v>
      </c>
      <c r="E183" s="3">
        <f ca="1">YEAR(TODAY()) - YEAR(D183)</f>
        <v>75</v>
      </c>
      <c r="F183" s="3" t="str">
        <f t="shared" ca="1" si="18"/>
        <v>75+</v>
      </c>
      <c r="G183" s="3" t="str">
        <f t="shared" ca="1" si="16"/>
        <v>Elderly Aged</v>
      </c>
      <c r="H183" t="s">
        <v>305</v>
      </c>
      <c r="I183" t="s">
        <v>57</v>
      </c>
      <c r="J183" t="s">
        <v>32</v>
      </c>
      <c r="K183" t="s">
        <v>24</v>
      </c>
      <c r="L183" t="s">
        <v>25</v>
      </c>
      <c r="M183" s="3">
        <v>13</v>
      </c>
      <c r="N183" s="3" t="str">
        <f t="shared" si="14"/>
        <v>12–14</v>
      </c>
      <c r="O183" s="3" t="str">
        <f t="shared" si="15"/>
        <v>Loyalist</v>
      </c>
      <c r="P183" t="s">
        <v>502</v>
      </c>
      <c r="Q183">
        <v>2120</v>
      </c>
      <c r="R183" t="s">
        <v>35</v>
      </c>
      <c r="S183" t="s">
        <v>28</v>
      </c>
    </row>
    <row r="184" spans="1:19" x14ac:dyDescent="0.25">
      <c r="A184" t="s">
        <v>503</v>
      </c>
      <c r="B184" t="s">
        <v>51</v>
      </c>
      <c r="C184">
        <v>65</v>
      </c>
      <c r="D184" s="2">
        <v>18646</v>
      </c>
      <c r="E184" s="3">
        <f t="shared" ref="E184:E202" ca="1" si="20">YEAR(TODAY()) - YEAR(D184)</f>
        <v>74</v>
      </c>
      <c r="F184" s="3" t="str">
        <f t="shared" ca="1" si="18"/>
        <v>61-74</v>
      </c>
      <c r="G184" s="3" t="str">
        <f t="shared" ca="1" si="16"/>
        <v>Retirees</v>
      </c>
      <c r="H184" t="s">
        <v>504</v>
      </c>
      <c r="I184" t="s">
        <v>31</v>
      </c>
      <c r="J184" t="s">
        <v>32</v>
      </c>
      <c r="K184" t="s">
        <v>24</v>
      </c>
      <c r="L184" t="s">
        <v>25</v>
      </c>
      <c r="M184" s="3">
        <v>21</v>
      </c>
      <c r="N184" s="3" t="str">
        <f t="shared" si="14"/>
        <v>21+</v>
      </c>
      <c r="O184" s="3" t="str">
        <f t="shared" si="15"/>
        <v>Legacy</v>
      </c>
      <c r="P184" t="s">
        <v>505</v>
      </c>
      <c r="Q184">
        <v>3429</v>
      </c>
      <c r="R184" t="s">
        <v>27</v>
      </c>
      <c r="S184" t="s">
        <v>28</v>
      </c>
    </row>
    <row r="185" spans="1:19" x14ac:dyDescent="0.25">
      <c r="A185" t="s">
        <v>506</v>
      </c>
      <c r="B185" t="s">
        <v>51</v>
      </c>
      <c r="C185">
        <v>15</v>
      </c>
      <c r="D185" s="2">
        <v>18657</v>
      </c>
      <c r="E185" s="3">
        <f t="shared" ca="1" si="20"/>
        <v>74</v>
      </c>
      <c r="F185" s="3" t="str">
        <f t="shared" ca="1" si="18"/>
        <v>61-74</v>
      </c>
      <c r="G185" s="3" t="str">
        <f t="shared" ca="1" si="16"/>
        <v>Retirees</v>
      </c>
      <c r="H185" t="s">
        <v>507</v>
      </c>
      <c r="I185" t="s">
        <v>38</v>
      </c>
      <c r="J185" t="s">
        <v>32</v>
      </c>
      <c r="K185" t="s">
        <v>24</v>
      </c>
      <c r="L185" t="s">
        <v>33</v>
      </c>
      <c r="M185" s="3">
        <v>13</v>
      </c>
      <c r="N185" s="3" t="str">
        <f t="shared" si="14"/>
        <v>12–14</v>
      </c>
      <c r="O185" s="3" t="str">
        <f t="shared" si="15"/>
        <v>Loyalist</v>
      </c>
      <c r="P185" t="s">
        <v>508</v>
      </c>
      <c r="Q185">
        <v>4701</v>
      </c>
      <c r="R185" t="s">
        <v>49</v>
      </c>
      <c r="S185" t="s">
        <v>28</v>
      </c>
    </row>
    <row r="186" spans="1:19" x14ac:dyDescent="0.25">
      <c r="A186" t="s">
        <v>509</v>
      </c>
      <c r="B186" t="s">
        <v>51</v>
      </c>
      <c r="C186">
        <v>79</v>
      </c>
      <c r="D186" s="2">
        <v>18664</v>
      </c>
      <c r="E186" s="3">
        <f t="shared" ca="1" si="20"/>
        <v>74</v>
      </c>
      <c r="F186" s="3" t="str">
        <f t="shared" ca="1" si="18"/>
        <v>61-74</v>
      </c>
      <c r="G186" s="3" t="str">
        <f t="shared" ca="1" si="16"/>
        <v>Retirees</v>
      </c>
      <c r="H186" t="s">
        <v>251</v>
      </c>
      <c r="I186" t="s">
        <v>47</v>
      </c>
      <c r="J186" t="s">
        <v>32</v>
      </c>
      <c r="K186" t="s">
        <v>24</v>
      </c>
      <c r="L186" t="s">
        <v>33</v>
      </c>
      <c r="M186" s="3">
        <v>21</v>
      </c>
      <c r="N186" s="3" t="str">
        <f t="shared" si="14"/>
        <v>21+</v>
      </c>
      <c r="O186" s="3" t="str">
        <f t="shared" si="15"/>
        <v>Legacy</v>
      </c>
      <c r="P186" t="s">
        <v>510</v>
      </c>
      <c r="Q186">
        <v>4165</v>
      </c>
      <c r="R186" t="s">
        <v>49</v>
      </c>
      <c r="S186" t="s">
        <v>28</v>
      </c>
    </row>
    <row r="187" spans="1:19" x14ac:dyDescent="0.25">
      <c r="A187" t="s">
        <v>511</v>
      </c>
      <c r="B187" t="s">
        <v>51</v>
      </c>
      <c r="C187">
        <v>37</v>
      </c>
      <c r="D187" s="2">
        <v>18706</v>
      </c>
      <c r="E187" s="3">
        <f t="shared" ca="1" si="20"/>
        <v>74</v>
      </c>
      <c r="F187" s="3" t="str">
        <f ca="1">IF(E187&lt;18, "under 18", IF(E187&lt;=25, "18-25", IF(E187&lt;=35, "26-35", IF(E187&lt;=45, "36-45", IF(E187&lt;=60, "46-60", IF(E187&lt;=74, "61-74", "75+"))))))</f>
        <v>61-74</v>
      </c>
      <c r="G187" s="3" t="str">
        <f t="shared" ca="1" si="16"/>
        <v>Retirees</v>
      </c>
      <c r="H187" t="s">
        <v>512</v>
      </c>
      <c r="I187" t="s">
        <v>57</v>
      </c>
      <c r="J187" t="s">
        <v>32</v>
      </c>
      <c r="K187" t="s">
        <v>24</v>
      </c>
      <c r="L187" t="s">
        <v>25</v>
      </c>
      <c r="M187" s="3">
        <v>14</v>
      </c>
      <c r="N187" s="3" t="str">
        <f t="shared" si="14"/>
        <v>12–14</v>
      </c>
      <c r="O187" s="3" t="str">
        <f t="shared" si="15"/>
        <v>Loyalist</v>
      </c>
      <c r="P187" t="s">
        <v>513</v>
      </c>
      <c r="Q187">
        <v>3782</v>
      </c>
      <c r="R187" t="s">
        <v>27</v>
      </c>
      <c r="S187" t="s">
        <v>28</v>
      </c>
    </row>
    <row r="188" spans="1:19" x14ac:dyDescent="0.25">
      <c r="A188" t="s">
        <v>514</v>
      </c>
      <c r="B188" t="s">
        <v>20</v>
      </c>
      <c r="C188">
        <v>39</v>
      </c>
      <c r="D188" s="2">
        <v>18747</v>
      </c>
      <c r="E188" s="3">
        <f t="shared" ca="1" si="20"/>
        <v>74</v>
      </c>
      <c r="F188" s="3" t="str">
        <f t="shared" ca="1" si="18"/>
        <v>61-74</v>
      </c>
      <c r="G188" s="3" t="str">
        <f t="shared" ca="1" si="16"/>
        <v>Retirees</v>
      </c>
      <c r="H188" t="s">
        <v>68</v>
      </c>
      <c r="I188" t="s">
        <v>53</v>
      </c>
      <c r="J188" t="s">
        <v>43</v>
      </c>
      <c r="K188" t="s">
        <v>24</v>
      </c>
      <c r="L188" t="s">
        <v>25</v>
      </c>
      <c r="M188" s="3">
        <v>22</v>
      </c>
      <c r="N188" s="3" t="str">
        <f t="shared" si="14"/>
        <v>21+</v>
      </c>
      <c r="O188" s="3" t="str">
        <f t="shared" si="15"/>
        <v>Legacy</v>
      </c>
      <c r="P188" t="s">
        <v>515</v>
      </c>
      <c r="Q188">
        <v>4075</v>
      </c>
      <c r="R188" t="s">
        <v>49</v>
      </c>
      <c r="S188" t="s">
        <v>28</v>
      </c>
    </row>
    <row r="189" spans="1:19" x14ac:dyDescent="0.25">
      <c r="A189" t="s">
        <v>516</v>
      </c>
      <c r="B189" t="s">
        <v>51</v>
      </c>
      <c r="C189">
        <v>7</v>
      </c>
      <c r="D189" s="2">
        <v>18747</v>
      </c>
      <c r="E189" s="3">
        <f t="shared" ca="1" si="20"/>
        <v>74</v>
      </c>
      <c r="F189" s="3" t="str">
        <f t="shared" ca="1" si="18"/>
        <v>61-74</v>
      </c>
      <c r="G189" s="3" t="str">
        <f t="shared" ca="1" si="16"/>
        <v>Retirees</v>
      </c>
      <c r="H189" t="s">
        <v>38</v>
      </c>
      <c r="I189" t="s">
        <v>57</v>
      </c>
      <c r="J189" t="s">
        <v>23</v>
      </c>
      <c r="K189" t="s">
        <v>24</v>
      </c>
      <c r="L189" t="s">
        <v>25</v>
      </c>
      <c r="M189" s="3">
        <v>21</v>
      </c>
      <c r="N189" s="3" t="str">
        <f t="shared" si="14"/>
        <v>21+</v>
      </c>
      <c r="O189" s="3" t="str">
        <f t="shared" si="15"/>
        <v>Legacy</v>
      </c>
      <c r="P189" t="s">
        <v>517</v>
      </c>
      <c r="Q189">
        <v>2033</v>
      </c>
      <c r="R189" t="s">
        <v>35</v>
      </c>
      <c r="S189" t="s">
        <v>28</v>
      </c>
    </row>
    <row r="190" spans="1:19" x14ac:dyDescent="0.25">
      <c r="A190" t="s">
        <v>518</v>
      </c>
      <c r="B190" t="s">
        <v>20</v>
      </c>
      <c r="C190">
        <v>73</v>
      </c>
      <c r="D190" s="2">
        <v>18748</v>
      </c>
      <c r="E190" s="3">
        <f t="shared" ca="1" si="20"/>
        <v>74</v>
      </c>
      <c r="F190" s="3" t="str">
        <f t="shared" ca="1" si="18"/>
        <v>61-74</v>
      </c>
      <c r="G190" s="3" t="str">
        <f t="shared" ca="1" si="16"/>
        <v>Retirees</v>
      </c>
      <c r="H190" t="s">
        <v>349</v>
      </c>
      <c r="I190" t="s">
        <v>31</v>
      </c>
      <c r="J190" t="s">
        <v>43</v>
      </c>
      <c r="K190" t="s">
        <v>24</v>
      </c>
      <c r="L190" t="s">
        <v>33</v>
      </c>
      <c r="M190" s="3">
        <v>15</v>
      </c>
      <c r="N190" s="3" t="str">
        <f t="shared" si="14"/>
        <v>15–17</v>
      </c>
      <c r="O190" s="3" t="str">
        <f t="shared" si="15"/>
        <v>Advocate</v>
      </c>
      <c r="P190" t="s">
        <v>519</v>
      </c>
      <c r="Q190">
        <v>2145</v>
      </c>
      <c r="R190" t="s">
        <v>35</v>
      </c>
      <c r="S190" t="s">
        <v>28</v>
      </c>
    </row>
    <row r="191" spans="1:19" x14ac:dyDescent="0.25">
      <c r="A191" t="s">
        <v>520</v>
      </c>
      <c r="B191" t="s">
        <v>51</v>
      </c>
      <c r="C191">
        <v>3</v>
      </c>
      <c r="D191" s="2">
        <v>18748</v>
      </c>
      <c r="E191" s="3">
        <f t="shared" ca="1" si="20"/>
        <v>74</v>
      </c>
      <c r="F191" s="3" t="str">
        <f t="shared" ca="1" si="18"/>
        <v>61-74</v>
      </c>
      <c r="G191" s="3" t="str">
        <f t="shared" ca="1" si="16"/>
        <v>Retirees</v>
      </c>
      <c r="H191" t="s">
        <v>521</v>
      </c>
      <c r="I191" t="s">
        <v>47</v>
      </c>
      <c r="J191" t="s">
        <v>43</v>
      </c>
      <c r="K191" t="s">
        <v>24</v>
      </c>
      <c r="L191" t="s">
        <v>25</v>
      </c>
      <c r="M191" s="3">
        <v>15</v>
      </c>
      <c r="N191" s="3" t="str">
        <f t="shared" si="14"/>
        <v>15–17</v>
      </c>
      <c r="O191" s="3" t="str">
        <f t="shared" si="15"/>
        <v>Advocate</v>
      </c>
      <c r="P191" t="s">
        <v>522</v>
      </c>
      <c r="Q191">
        <v>2168</v>
      </c>
      <c r="R191" t="s">
        <v>35</v>
      </c>
      <c r="S191" t="s">
        <v>28</v>
      </c>
    </row>
    <row r="192" spans="1:19" x14ac:dyDescent="0.25">
      <c r="A192" t="s">
        <v>523</v>
      </c>
      <c r="B192" t="s">
        <v>51</v>
      </c>
      <c r="C192">
        <v>27</v>
      </c>
      <c r="D192" s="2">
        <v>18790</v>
      </c>
      <c r="E192" s="3">
        <f t="shared" ca="1" si="20"/>
        <v>74</v>
      </c>
      <c r="F192" s="3" t="str">
        <f t="shared" ca="1" si="18"/>
        <v>61-74</v>
      </c>
      <c r="G192" s="3" t="str">
        <f t="shared" ca="1" si="16"/>
        <v>Retirees</v>
      </c>
      <c r="H192" t="s">
        <v>297</v>
      </c>
      <c r="I192" t="s">
        <v>38</v>
      </c>
      <c r="J192" t="s">
        <v>43</v>
      </c>
      <c r="K192" t="s">
        <v>24</v>
      </c>
      <c r="L192" t="s">
        <v>33</v>
      </c>
      <c r="M192" s="3">
        <v>10</v>
      </c>
      <c r="N192" s="3" t="str">
        <f t="shared" si="14"/>
        <v>9–11</v>
      </c>
      <c r="O192" s="3" t="str">
        <f t="shared" si="15"/>
        <v>Regular</v>
      </c>
      <c r="P192" t="s">
        <v>524</v>
      </c>
      <c r="Q192">
        <v>2564</v>
      </c>
      <c r="R192" t="s">
        <v>35</v>
      </c>
      <c r="S192" t="s">
        <v>28</v>
      </c>
    </row>
    <row r="193" spans="1:19" x14ac:dyDescent="0.25">
      <c r="A193" t="s">
        <v>525</v>
      </c>
      <c r="B193" t="s">
        <v>51</v>
      </c>
      <c r="C193">
        <v>96</v>
      </c>
      <c r="D193" s="2">
        <v>18819</v>
      </c>
      <c r="E193" s="3">
        <f t="shared" ca="1" si="20"/>
        <v>74</v>
      </c>
      <c r="F193" s="3" t="str">
        <f t="shared" ca="1" si="18"/>
        <v>61-74</v>
      </c>
      <c r="G193" s="3" t="str">
        <f t="shared" ca="1" si="16"/>
        <v>Retirees</v>
      </c>
      <c r="H193" t="s">
        <v>526</v>
      </c>
      <c r="I193" t="s">
        <v>38</v>
      </c>
      <c r="J193" t="s">
        <v>43</v>
      </c>
      <c r="K193" t="s">
        <v>24</v>
      </c>
      <c r="L193" t="s">
        <v>25</v>
      </c>
      <c r="M193" s="3">
        <v>19</v>
      </c>
      <c r="N193" s="3" t="str">
        <f t="shared" si="14"/>
        <v>18–20</v>
      </c>
      <c r="O193" s="3" t="str">
        <f t="shared" si="15"/>
        <v>Veteran</v>
      </c>
      <c r="P193" t="s">
        <v>527</v>
      </c>
      <c r="Q193">
        <v>4011</v>
      </c>
      <c r="R193" t="s">
        <v>49</v>
      </c>
      <c r="S193" t="s">
        <v>28</v>
      </c>
    </row>
    <row r="194" spans="1:19" x14ac:dyDescent="0.25">
      <c r="A194" t="s">
        <v>528</v>
      </c>
      <c r="B194" t="s">
        <v>20</v>
      </c>
      <c r="C194">
        <v>99</v>
      </c>
      <c r="D194" s="2">
        <v>18831</v>
      </c>
      <c r="E194" s="3">
        <f t="shared" ca="1" si="20"/>
        <v>74</v>
      </c>
      <c r="F194" s="3" t="str">
        <f t="shared" ca="1" si="18"/>
        <v>61-74</v>
      </c>
      <c r="G194" s="3" t="str">
        <f t="shared" ca="1" si="16"/>
        <v>Retirees</v>
      </c>
      <c r="H194" t="s">
        <v>152</v>
      </c>
      <c r="I194" t="s">
        <v>22</v>
      </c>
      <c r="J194" t="s">
        <v>43</v>
      </c>
      <c r="K194" t="s">
        <v>24</v>
      </c>
      <c r="L194" t="s">
        <v>33</v>
      </c>
      <c r="M194" s="3">
        <v>16</v>
      </c>
      <c r="N194" s="3" t="str">
        <f t="shared" ref="N194:N257" si="21">_xlfn.IFS(M194&lt;=2, "0–2", M194&lt;=5, "3–5", M194&lt;=8, "6–8", M194&lt;=11, "9–11", M194&lt;=14, "12–14", M194&lt;=17, "15–17", M194&lt;=20, "18–20", M194&gt;=21, "21+")</f>
        <v>15–17</v>
      </c>
      <c r="O194" s="3" t="str">
        <f t="shared" ref="O194:O257" si="22">_xlfn.IFS(M194&lt;=2, "Newbie", M194&lt;=5, "Explorer", M194&lt;=8, "Settler", M194&lt;=11, "Regular", M194&lt;=14, "Loyalist", M194&lt;=17, "Advocate", M194&lt;=20, "Veteran", M194&gt;=21, "Legacy")</f>
        <v>Advocate</v>
      </c>
      <c r="P194" t="s">
        <v>529</v>
      </c>
      <c r="Q194">
        <v>2230</v>
      </c>
      <c r="R194" t="s">
        <v>35</v>
      </c>
      <c r="S194" t="s">
        <v>28</v>
      </c>
    </row>
    <row r="195" spans="1:19" x14ac:dyDescent="0.25">
      <c r="A195" t="s">
        <v>530</v>
      </c>
      <c r="B195" t="s">
        <v>20</v>
      </c>
      <c r="C195">
        <v>83</v>
      </c>
      <c r="D195" s="2">
        <v>18863</v>
      </c>
      <c r="E195" s="3">
        <f t="shared" ca="1" si="20"/>
        <v>74</v>
      </c>
      <c r="F195" s="3" t="str">
        <f t="shared" ca="1" si="18"/>
        <v>61-74</v>
      </c>
      <c r="G195" s="3" t="str">
        <f t="shared" ref="G195:G258" ca="1" si="23">IF(E195&lt;18, "under age", IF(E195&lt;=25, "Youth", IF(E195&lt;=35, "Young Workforce", IF(E195&lt;=45, "Established Adult", IF(E195&lt;=60, "Pre-retirees", IF(E195&lt;=74, "Retirees", "Elderly Aged"))))))</f>
        <v>Retirees</v>
      </c>
      <c r="H195" t="s">
        <v>531</v>
      </c>
      <c r="I195" t="s">
        <v>22</v>
      </c>
      <c r="J195" t="s">
        <v>23</v>
      </c>
      <c r="K195" t="s">
        <v>24</v>
      </c>
      <c r="L195" t="s">
        <v>25</v>
      </c>
      <c r="M195" s="3">
        <v>22</v>
      </c>
      <c r="N195" s="3" t="str">
        <f t="shared" si="21"/>
        <v>21+</v>
      </c>
      <c r="O195" s="3" t="str">
        <f t="shared" si="22"/>
        <v>Legacy</v>
      </c>
      <c r="P195" t="s">
        <v>532</v>
      </c>
      <c r="Q195">
        <v>4720</v>
      </c>
      <c r="R195" t="s">
        <v>49</v>
      </c>
      <c r="S195" t="s">
        <v>28</v>
      </c>
    </row>
    <row r="196" spans="1:19" x14ac:dyDescent="0.25">
      <c r="A196" t="s">
        <v>533</v>
      </c>
      <c r="B196" t="s">
        <v>20</v>
      </c>
      <c r="C196">
        <v>61</v>
      </c>
      <c r="D196" s="2">
        <v>18865</v>
      </c>
      <c r="E196" s="3">
        <f t="shared" ca="1" si="20"/>
        <v>74</v>
      </c>
      <c r="F196" s="3" t="str">
        <f t="shared" ca="1" si="18"/>
        <v>61-74</v>
      </c>
      <c r="G196" s="3" t="str">
        <f t="shared" ca="1" si="23"/>
        <v>Retirees</v>
      </c>
      <c r="H196" t="s">
        <v>208</v>
      </c>
      <c r="I196" t="s">
        <v>31</v>
      </c>
      <c r="J196" t="s">
        <v>23</v>
      </c>
      <c r="K196" t="s">
        <v>24</v>
      </c>
      <c r="L196" t="s">
        <v>33</v>
      </c>
      <c r="M196" s="3">
        <v>13</v>
      </c>
      <c r="N196" s="3" t="str">
        <f t="shared" si="21"/>
        <v>12–14</v>
      </c>
      <c r="O196" s="3" t="str">
        <f t="shared" si="22"/>
        <v>Loyalist</v>
      </c>
      <c r="P196" t="s">
        <v>534</v>
      </c>
      <c r="Q196">
        <v>2099</v>
      </c>
      <c r="R196" t="s">
        <v>35</v>
      </c>
      <c r="S196" t="s">
        <v>28</v>
      </c>
    </row>
    <row r="197" spans="1:19" x14ac:dyDescent="0.25">
      <c r="A197" t="s">
        <v>535</v>
      </c>
      <c r="B197" t="s">
        <v>51</v>
      </c>
      <c r="C197">
        <v>7</v>
      </c>
      <c r="D197" s="2">
        <v>18887</v>
      </c>
      <c r="E197" s="3">
        <f t="shared" ca="1" si="20"/>
        <v>74</v>
      </c>
      <c r="F197" s="3" t="str">
        <f t="shared" ca="1" si="18"/>
        <v>61-74</v>
      </c>
      <c r="G197" s="3" t="str">
        <f t="shared" ca="1" si="23"/>
        <v>Retirees</v>
      </c>
      <c r="H197" t="s">
        <v>471</v>
      </c>
      <c r="I197" t="s">
        <v>38</v>
      </c>
      <c r="J197" t="s">
        <v>32</v>
      </c>
      <c r="K197" t="s">
        <v>24</v>
      </c>
      <c r="L197" t="s">
        <v>25</v>
      </c>
      <c r="M197" s="3">
        <v>13</v>
      </c>
      <c r="N197" s="3" t="str">
        <f t="shared" si="21"/>
        <v>12–14</v>
      </c>
      <c r="O197" s="3" t="str">
        <f t="shared" si="22"/>
        <v>Loyalist</v>
      </c>
      <c r="P197" t="s">
        <v>536</v>
      </c>
      <c r="Q197">
        <v>3105</v>
      </c>
      <c r="R197" t="s">
        <v>27</v>
      </c>
      <c r="S197" t="s">
        <v>28</v>
      </c>
    </row>
    <row r="198" spans="1:19" x14ac:dyDescent="0.25">
      <c r="A198" t="s">
        <v>537</v>
      </c>
      <c r="B198" t="s">
        <v>20</v>
      </c>
      <c r="C198">
        <v>5</v>
      </c>
      <c r="D198" s="2">
        <v>18888</v>
      </c>
      <c r="E198" s="3">
        <f t="shared" ca="1" si="20"/>
        <v>74</v>
      </c>
      <c r="F198" s="3" t="str">
        <f t="shared" ca="1" si="18"/>
        <v>61-74</v>
      </c>
      <c r="G198" s="3" t="str">
        <f t="shared" ca="1" si="23"/>
        <v>Retirees</v>
      </c>
      <c r="H198" t="s">
        <v>149</v>
      </c>
      <c r="I198" t="s">
        <v>38</v>
      </c>
      <c r="J198" t="s">
        <v>32</v>
      </c>
      <c r="K198" t="s">
        <v>24</v>
      </c>
      <c r="L198" t="s">
        <v>33</v>
      </c>
      <c r="M198" s="3">
        <v>21</v>
      </c>
      <c r="N198" s="3" t="str">
        <f t="shared" si="21"/>
        <v>21+</v>
      </c>
      <c r="O198" s="3" t="str">
        <f t="shared" si="22"/>
        <v>Legacy</v>
      </c>
      <c r="P198" t="s">
        <v>538</v>
      </c>
      <c r="Q198">
        <v>2074</v>
      </c>
      <c r="R198" t="s">
        <v>35</v>
      </c>
      <c r="S198" t="s">
        <v>28</v>
      </c>
    </row>
    <row r="199" spans="1:19" x14ac:dyDescent="0.25">
      <c r="A199" t="s">
        <v>539</v>
      </c>
      <c r="B199" t="s">
        <v>20</v>
      </c>
      <c r="C199">
        <v>33</v>
      </c>
      <c r="D199" s="2">
        <v>18915</v>
      </c>
      <c r="E199" s="3">
        <f t="shared" ca="1" si="20"/>
        <v>74</v>
      </c>
      <c r="F199" s="3" t="str">
        <f t="shared" ca="1" si="18"/>
        <v>61-74</v>
      </c>
      <c r="G199" s="3" t="str">
        <f t="shared" ca="1" si="23"/>
        <v>Retirees</v>
      </c>
      <c r="H199" t="s">
        <v>531</v>
      </c>
      <c r="I199" t="s">
        <v>47</v>
      </c>
      <c r="J199" t="s">
        <v>43</v>
      </c>
      <c r="K199" t="s">
        <v>24</v>
      </c>
      <c r="L199" t="s">
        <v>33</v>
      </c>
      <c r="M199" s="3">
        <v>12</v>
      </c>
      <c r="N199" s="3" t="str">
        <f t="shared" si="21"/>
        <v>12–14</v>
      </c>
      <c r="O199" s="3" t="str">
        <f t="shared" si="22"/>
        <v>Loyalist</v>
      </c>
      <c r="P199" t="s">
        <v>540</v>
      </c>
      <c r="Q199">
        <v>2007</v>
      </c>
      <c r="R199" t="s">
        <v>35</v>
      </c>
      <c r="S199" t="s">
        <v>28</v>
      </c>
    </row>
    <row r="200" spans="1:19" x14ac:dyDescent="0.25">
      <c r="A200" t="s">
        <v>541</v>
      </c>
      <c r="B200" t="s">
        <v>20</v>
      </c>
      <c r="C200">
        <v>26</v>
      </c>
      <c r="D200" s="2">
        <v>18929</v>
      </c>
      <c r="E200" s="3">
        <f t="shared" ca="1" si="20"/>
        <v>74</v>
      </c>
      <c r="F200" s="3" t="str">
        <f t="shared" ca="1" si="18"/>
        <v>61-74</v>
      </c>
      <c r="G200" s="3" t="str">
        <f t="shared" ca="1" si="23"/>
        <v>Retirees</v>
      </c>
      <c r="H200" t="s">
        <v>278</v>
      </c>
      <c r="I200" t="s">
        <v>31</v>
      </c>
      <c r="J200" t="s">
        <v>32</v>
      </c>
      <c r="K200" t="s">
        <v>24</v>
      </c>
      <c r="L200" t="s">
        <v>33</v>
      </c>
      <c r="M200" s="3">
        <v>10</v>
      </c>
      <c r="N200" s="3" t="str">
        <f t="shared" si="21"/>
        <v>9–11</v>
      </c>
      <c r="O200" s="3" t="str">
        <f t="shared" si="22"/>
        <v>Regular</v>
      </c>
      <c r="P200" t="s">
        <v>542</v>
      </c>
      <c r="Q200">
        <v>3585</v>
      </c>
      <c r="R200" t="s">
        <v>27</v>
      </c>
      <c r="S200" t="s">
        <v>28</v>
      </c>
    </row>
    <row r="201" spans="1:19" x14ac:dyDescent="0.25">
      <c r="A201" t="s">
        <v>543</v>
      </c>
      <c r="B201" t="s">
        <v>51</v>
      </c>
      <c r="C201">
        <v>84</v>
      </c>
      <c r="D201" s="2">
        <v>18959</v>
      </c>
      <c r="E201" s="3">
        <f t="shared" ca="1" si="20"/>
        <v>74</v>
      </c>
      <c r="F201" s="3" t="str">
        <f t="shared" ca="1" si="18"/>
        <v>61-74</v>
      </c>
      <c r="G201" s="3" t="str">
        <f t="shared" ca="1" si="23"/>
        <v>Retirees</v>
      </c>
      <c r="H201" t="s">
        <v>106</v>
      </c>
      <c r="I201" t="s">
        <v>42</v>
      </c>
      <c r="J201" t="s">
        <v>23</v>
      </c>
      <c r="K201" t="s">
        <v>24</v>
      </c>
      <c r="L201" t="s">
        <v>33</v>
      </c>
      <c r="M201" s="3">
        <v>10</v>
      </c>
      <c r="N201" s="3" t="str">
        <f t="shared" si="21"/>
        <v>9–11</v>
      </c>
      <c r="O201" s="3" t="str">
        <f t="shared" si="22"/>
        <v>Regular</v>
      </c>
      <c r="P201" t="s">
        <v>544</v>
      </c>
      <c r="Q201">
        <v>4078</v>
      </c>
      <c r="R201" t="s">
        <v>49</v>
      </c>
      <c r="S201" t="s">
        <v>28</v>
      </c>
    </row>
    <row r="202" spans="1:19" x14ac:dyDescent="0.25">
      <c r="A202" t="s">
        <v>545</v>
      </c>
      <c r="B202" t="s">
        <v>51</v>
      </c>
      <c r="C202">
        <v>70</v>
      </c>
      <c r="D202" s="2">
        <v>18960</v>
      </c>
      <c r="E202" s="3">
        <f t="shared" ca="1" si="20"/>
        <v>74</v>
      </c>
      <c r="F202" s="3" t="str">
        <f t="shared" ca="1" si="18"/>
        <v>61-74</v>
      </c>
      <c r="G202" s="3" t="str">
        <f t="shared" ca="1" si="23"/>
        <v>Retirees</v>
      </c>
      <c r="H202" t="s">
        <v>208</v>
      </c>
      <c r="I202" t="s">
        <v>31</v>
      </c>
      <c r="J202" t="s">
        <v>32</v>
      </c>
      <c r="K202" t="s">
        <v>24</v>
      </c>
      <c r="L202" t="s">
        <v>25</v>
      </c>
      <c r="M202" s="3">
        <v>12</v>
      </c>
      <c r="N202" s="3" t="str">
        <f t="shared" si="21"/>
        <v>12–14</v>
      </c>
      <c r="O202" s="3" t="str">
        <f t="shared" si="22"/>
        <v>Loyalist</v>
      </c>
      <c r="P202" t="s">
        <v>546</v>
      </c>
      <c r="Q202">
        <v>2470</v>
      </c>
      <c r="R202" t="s">
        <v>35</v>
      </c>
      <c r="S202" t="s">
        <v>28</v>
      </c>
    </row>
    <row r="203" spans="1:19" x14ac:dyDescent="0.25">
      <c r="A203" t="s">
        <v>547</v>
      </c>
      <c r="B203" t="s">
        <v>20</v>
      </c>
      <c r="C203">
        <v>11</v>
      </c>
      <c r="D203" s="2">
        <v>18960</v>
      </c>
      <c r="E203" s="3">
        <f ca="1">YEAR(TODAY()) - YEAR(D203)</f>
        <v>74</v>
      </c>
      <c r="F203" s="3" t="str">
        <f t="shared" ca="1" si="18"/>
        <v>61-74</v>
      </c>
      <c r="G203" s="3" t="str">
        <f t="shared" ca="1" si="23"/>
        <v>Retirees</v>
      </c>
      <c r="H203" t="s">
        <v>183</v>
      </c>
      <c r="I203" t="s">
        <v>47</v>
      </c>
      <c r="J203" t="s">
        <v>43</v>
      </c>
      <c r="K203" t="s">
        <v>24</v>
      </c>
      <c r="L203" t="s">
        <v>25</v>
      </c>
      <c r="M203" s="3">
        <v>15</v>
      </c>
      <c r="N203" s="3" t="str">
        <f t="shared" si="21"/>
        <v>15–17</v>
      </c>
      <c r="O203" s="3" t="str">
        <f t="shared" si="22"/>
        <v>Advocate</v>
      </c>
      <c r="P203" t="s">
        <v>548</v>
      </c>
      <c r="Q203">
        <v>3083</v>
      </c>
      <c r="R203" t="s">
        <v>27</v>
      </c>
      <c r="S203" t="s">
        <v>28</v>
      </c>
    </row>
    <row r="204" spans="1:19" x14ac:dyDescent="0.25">
      <c r="A204" t="s">
        <v>549</v>
      </c>
      <c r="B204" t="s">
        <v>51</v>
      </c>
      <c r="C204">
        <v>70</v>
      </c>
      <c r="D204" s="2">
        <v>18978</v>
      </c>
      <c r="E204" s="3">
        <f t="shared" ref="E204:E222" ca="1" si="24">YEAR(TODAY()) - YEAR(D204)</f>
        <v>74</v>
      </c>
      <c r="F204" s="3" t="str">
        <f t="shared" ca="1" si="18"/>
        <v>61-74</v>
      </c>
      <c r="G204" s="3" t="str">
        <f t="shared" ca="1" si="23"/>
        <v>Retirees</v>
      </c>
      <c r="H204" t="s">
        <v>550</v>
      </c>
      <c r="I204" t="s">
        <v>47</v>
      </c>
      <c r="J204" t="s">
        <v>23</v>
      </c>
      <c r="K204" t="s">
        <v>24</v>
      </c>
      <c r="L204" t="s">
        <v>25</v>
      </c>
      <c r="M204" s="3">
        <v>14</v>
      </c>
      <c r="N204" s="3" t="str">
        <f t="shared" si="21"/>
        <v>12–14</v>
      </c>
      <c r="O204" s="3" t="str">
        <f t="shared" si="22"/>
        <v>Loyalist</v>
      </c>
      <c r="P204" t="s">
        <v>551</v>
      </c>
      <c r="Q204">
        <v>3977</v>
      </c>
      <c r="R204" t="s">
        <v>27</v>
      </c>
      <c r="S204" t="s">
        <v>28</v>
      </c>
    </row>
    <row r="205" spans="1:19" x14ac:dyDescent="0.25">
      <c r="A205" t="s">
        <v>552</v>
      </c>
      <c r="B205" t="s">
        <v>51</v>
      </c>
      <c r="C205">
        <v>51</v>
      </c>
      <c r="D205" s="2">
        <v>19085</v>
      </c>
      <c r="E205" s="3">
        <f t="shared" ca="1" si="24"/>
        <v>73</v>
      </c>
      <c r="F205" s="3" t="str">
        <f t="shared" ca="1" si="18"/>
        <v>61-74</v>
      </c>
      <c r="G205" s="3" t="str">
        <f t="shared" ca="1" si="23"/>
        <v>Retirees</v>
      </c>
      <c r="H205" t="s">
        <v>171</v>
      </c>
      <c r="I205" t="s">
        <v>47</v>
      </c>
      <c r="J205" t="s">
        <v>32</v>
      </c>
      <c r="K205" t="s">
        <v>24</v>
      </c>
      <c r="L205" t="s">
        <v>33</v>
      </c>
      <c r="M205" s="3">
        <v>16</v>
      </c>
      <c r="N205" s="3" t="str">
        <f t="shared" si="21"/>
        <v>15–17</v>
      </c>
      <c r="O205" s="3" t="str">
        <f t="shared" si="22"/>
        <v>Advocate</v>
      </c>
      <c r="P205" t="s">
        <v>553</v>
      </c>
      <c r="Q205">
        <v>2066</v>
      </c>
      <c r="R205" t="s">
        <v>35</v>
      </c>
      <c r="S205" t="s">
        <v>28</v>
      </c>
    </row>
    <row r="206" spans="1:19" x14ac:dyDescent="0.25">
      <c r="A206" t="s">
        <v>554</v>
      </c>
      <c r="B206" t="s">
        <v>20</v>
      </c>
      <c r="C206">
        <v>8</v>
      </c>
      <c r="D206" s="2">
        <v>19091</v>
      </c>
      <c r="E206" s="3">
        <f t="shared" ca="1" si="24"/>
        <v>73</v>
      </c>
      <c r="F206" s="3" t="str">
        <f ca="1">IF(E206&lt;18, "under 18", IF(E206&lt;=25, "18-25", IF(E206&lt;=35, "26-35", IF(E206&lt;=45, "36-45", IF(E206&lt;=60, "46-60", IF(E206&lt;=74, "61-74", "75+"))))))</f>
        <v>61-74</v>
      </c>
      <c r="G206" s="3" t="str">
        <f t="shared" ca="1" si="23"/>
        <v>Retirees</v>
      </c>
      <c r="H206" t="s">
        <v>365</v>
      </c>
      <c r="I206" t="s">
        <v>31</v>
      </c>
      <c r="J206" t="s">
        <v>32</v>
      </c>
      <c r="K206" t="s">
        <v>24</v>
      </c>
      <c r="L206" t="s">
        <v>33</v>
      </c>
      <c r="M206" s="3">
        <v>21</v>
      </c>
      <c r="N206" s="3" t="str">
        <f t="shared" si="21"/>
        <v>21+</v>
      </c>
      <c r="O206" s="3" t="str">
        <f t="shared" si="22"/>
        <v>Legacy</v>
      </c>
      <c r="P206" t="s">
        <v>555</v>
      </c>
      <c r="Q206">
        <v>2756</v>
      </c>
      <c r="R206" t="s">
        <v>35</v>
      </c>
      <c r="S206" t="s">
        <v>28</v>
      </c>
    </row>
    <row r="207" spans="1:19" x14ac:dyDescent="0.25">
      <c r="A207" t="s">
        <v>556</v>
      </c>
      <c r="B207" t="s">
        <v>20</v>
      </c>
      <c r="C207">
        <v>71</v>
      </c>
      <c r="D207" s="2">
        <v>19099</v>
      </c>
      <c r="E207" s="3">
        <f t="shared" ca="1" si="24"/>
        <v>73</v>
      </c>
      <c r="F207" s="3" t="str">
        <f ca="1">IF(E207&lt;18, "under 18", IF(E207&lt;=25, "18-25", IF(E207&lt;=35, "26-35", IF(E207&lt;=45, "36-45", IF(E207&lt;=60, "46-60", IF(E207&lt;=74, "61-74", "75+"))))))</f>
        <v>61-74</v>
      </c>
      <c r="G207" s="3" t="str">
        <f t="shared" ca="1" si="23"/>
        <v>Retirees</v>
      </c>
      <c r="H207" t="s">
        <v>38</v>
      </c>
      <c r="I207" t="s">
        <v>42</v>
      </c>
      <c r="J207" t="s">
        <v>32</v>
      </c>
      <c r="K207" t="s">
        <v>24</v>
      </c>
      <c r="L207" t="s">
        <v>25</v>
      </c>
      <c r="M207" s="3">
        <v>7</v>
      </c>
      <c r="N207" s="3" t="str">
        <f t="shared" si="21"/>
        <v>6–8</v>
      </c>
      <c r="O207" s="3" t="str">
        <f t="shared" si="22"/>
        <v>Settler</v>
      </c>
      <c r="P207" t="s">
        <v>557</v>
      </c>
      <c r="Q207">
        <v>2750</v>
      </c>
      <c r="R207" t="s">
        <v>35</v>
      </c>
      <c r="S207" t="s">
        <v>28</v>
      </c>
    </row>
    <row r="208" spans="1:19" x14ac:dyDescent="0.25">
      <c r="A208" t="s">
        <v>558</v>
      </c>
      <c r="B208" t="s">
        <v>20</v>
      </c>
      <c r="C208">
        <v>59</v>
      </c>
      <c r="D208" s="2">
        <v>19119</v>
      </c>
      <c r="E208" s="3">
        <f t="shared" ca="1" si="24"/>
        <v>73</v>
      </c>
      <c r="F208" s="3" t="str">
        <f t="shared" ref="F208:F232" ca="1" si="25">IF(E208&lt;18, "under 18", IF(E208&lt;=25, "18-25", IF(E208&lt;=35, "26-35", IF(E208&lt;=45, "36-45", IF(E208&lt;=60, "46-60", IF(E208&lt;=74, "61-74", "75+"))))))</f>
        <v>61-74</v>
      </c>
      <c r="G208" s="3" t="str">
        <f t="shared" ca="1" si="23"/>
        <v>Retirees</v>
      </c>
      <c r="H208" t="s">
        <v>559</v>
      </c>
      <c r="I208" t="s">
        <v>126</v>
      </c>
      <c r="J208" t="s">
        <v>43</v>
      </c>
      <c r="K208" t="s">
        <v>24</v>
      </c>
      <c r="L208" t="s">
        <v>33</v>
      </c>
      <c r="M208" s="3">
        <v>13</v>
      </c>
      <c r="N208" s="3" t="str">
        <f t="shared" si="21"/>
        <v>12–14</v>
      </c>
      <c r="O208" s="3" t="str">
        <f t="shared" si="22"/>
        <v>Loyalist</v>
      </c>
      <c r="P208" t="s">
        <v>560</v>
      </c>
      <c r="Q208">
        <v>2076</v>
      </c>
      <c r="R208" t="s">
        <v>35</v>
      </c>
      <c r="S208" t="s">
        <v>28</v>
      </c>
    </row>
    <row r="209" spans="1:19" x14ac:dyDescent="0.25">
      <c r="A209" t="s">
        <v>561</v>
      </c>
      <c r="B209" t="s">
        <v>20</v>
      </c>
      <c r="C209">
        <v>17</v>
      </c>
      <c r="D209" s="2">
        <v>19133</v>
      </c>
      <c r="E209" s="3">
        <f t="shared" ca="1" si="24"/>
        <v>73</v>
      </c>
      <c r="F209" s="3" t="str">
        <f t="shared" ca="1" si="25"/>
        <v>61-74</v>
      </c>
      <c r="G209" s="3" t="str">
        <f t="shared" ca="1" si="23"/>
        <v>Retirees</v>
      </c>
      <c r="H209" t="s">
        <v>180</v>
      </c>
      <c r="I209" t="s">
        <v>22</v>
      </c>
      <c r="J209" t="s">
        <v>32</v>
      </c>
      <c r="K209" t="s">
        <v>24</v>
      </c>
      <c r="L209" t="s">
        <v>25</v>
      </c>
      <c r="M209" s="3">
        <v>18</v>
      </c>
      <c r="N209" s="3" t="str">
        <f t="shared" si="21"/>
        <v>18–20</v>
      </c>
      <c r="O209" s="3" t="str">
        <f t="shared" si="22"/>
        <v>Veteran</v>
      </c>
      <c r="P209" t="s">
        <v>562</v>
      </c>
      <c r="Q209">
        <v>4503</v>
      </c>
      <c r="R209" t="s">
        <v>49</v>
      </c>
      <c r="S209" t="s">
        <v>28</v>
      </c>
    </row>
    <row r="210" spans="1:19" x14ac:dyDescent="0.25">
      <c r="A210" t="s">
        <v>563</v>
      </c>
      <c r="B210" t="s">
        <v>20</v>
      </c>
      <c r="C210">
        <v>12</v>
      </c>
      <c r="D210" s="2">
        <v>19144</v>
      </c>
      <c r="E210" s="3">
        <f t="shared" ca="1" si="24"/>
        <v>73</v>
      </c>
      <c r="F210" s="3" t="str">
        <f t="shared" ca="1" si="25"/>
        <v>61-74</v>
      </c>
      <c r="G210" s="3" t="str">
        <f t="shared" ca="1" si="23"/>
        <v>Retirees</v>
      </c>
      <c r="H210" t="s">
        <v>63</v>
      </c>
      <c r="I210" t="s">
        <v>47</v>
      </c>
      <c r="J210" t="s">
        <v>43</v>
      </c>
      <c r="K210" t="s">
        <v>24</v>
      </c>
      <c r="L210" t="s">
        <v>33</v>
      </c>
      <c r="M210" s="3">
        <v>20</v>
      </c>
      <c r="N210" s="3" t="str">
        <f t="shared" si="21"/>
        <v>18–20</v>
      </c>
      <c r="O210" s="3" t="str">
        <f t="shared" si="22"/>
        <v>Veteran</v>
      </c>
      <c r="P210" t="s">
        <v>564</v>
      </c>
      <c r="Q210">
        <v>3981</v>
      </c>
      <c r="R210" t="s">
        <v>27</v>
      </c>
      <c r="S210" t="s">
        <v>28</v>
      </c>
    </row>
    <row r="211" spans="1:19" x14ac:dyDescent="0.25">
      <c r="A211" t="s">
        <v>565</v>
      </c>
      <c r="B211" t="s">
        <v>20</v>
      </c>
      <c r="C211">
        <v>19</v>
      </c>
      <c r="D211" s="2">
        <v>19172</v>
      </c>
      <c r="E211" s="3">
        <f t="shared" ca="1" si="24"/>
        <v>73</v>
      </c>
      <c r="F211" s="3" t="str">
        <f t="shared" ca="1" si="25"/>
        <v>61-74</v>
      </c>
      <c r="G211" s="3" t="str">
        <f t="shared" ca="1" si="23"/>
        <v>Retirees</v>
      </c>
      <c r="H211" t="s">
        <v>566</v>
      </c>
      <c r="I211" t="s">
        <v>57</v>
      </c>
      <c r="J211" t="s">
        <v>32</v>
      </c>
      <c r="K211" t="s">
        <v>24</v>
      </c>
      <c r="L211" t="s">
        <v>25</v>
      </c>
      <c r="M211" s="3">
        <v>7</v>
      </c>
      <c r="N211" s="3" t="str">
        <f t="shared" si="21"/>
        <v>6–8</v>
      </c>
      <c r="O211" s="3" t="str">
        <f t="shared" si="22"/>
        <v>Settler</v>
      </c>
      <c r="P211" t="s">
        <v>567</v>
      </c>
      <c r="Q211">
        <v>2640</v>
      </c>
      <c r="R211" t="s">
        <v>35</v>
      </c>
      <c r="S211" t="s">
        <v>28</v>
      </c>
    </row>
    <row r="212" spans="1:19" x14ac:dyDescent="0.25">
      <c r="A212" t="s">
        <v>568</v>
      </c>
      <c r="B212" t="s">
        <v>20</v>
      </c>
      <c r="C212">
        <v>99</v>
      </c>
      <c r="D212" s="2">
        <v>19176</v>
      </c>
      <c r="E212" s="3">
        <f t="shared" ca="1" si="24"/>
        <v>73</v>
      </c>
      <c r="F212" s="3" t="str">
        <f t="shared" ca="1" si="25"/>
        <v>61-74</v>
      </c>
      <c r="G212" s="3" t="str">
        <f t="shared" ca="1" si="23"/>
        <v>Retirees</v>
      </c>
      <c r="H212" t="s">
        <v>569</v>
      </c>
      <c r="I212" t="s">
        <v>57</v>
      </c>
      <c r="J212" t="s">
        <v>23</v>
      </c>
      <c r="K212" t="s">
        <v>24</v>
      </c>
      <c r="L212" t="s">
        <v>33</v>
      </c>
      <c r="M212" s="3">
        <v>15</v>
      </c>
      <c r="N212" s="3" t="str">
        <f t="shared" si="21"/>
        <v>15–17</v>
      </c>
      <c r="O212" s="3" t="str">
        <f t="shared" si="22"/>
        <v>Advocate</v>
      </c>
      <c r="P212" t="s">
        <v>570</v>
      </c>
      <c r="Q212">
        <v>3752</v>
      </c>
      <c r="R212" t="s">
        <v>27</v>
      </c>
      <c r="S212" t="s">
        <v>28</v>
      </c>
    </row>
    <row r="213" spans="1:19" x14ac:dyDescent="0.25">
      <c r="A213" t="s">
        <v>571</v>
      </c>
      <c r="B213" t="s">
        <v>20</v>
      </c>
      <c r="C213">
        <v>38</v>
      </c>
      <c r="D213" s="2">
        <v>19227</v>
      </c>
      <c r="E213" s="3">
        <f t="shared" ca="1" si="24"/>
        <v>73</v>
      </c>
      <c r="F213" s="3" t="str">
        <f t="shared" ca="1" si="25"/>
        <v>61-74</v>
      </c>
      <c r="G213" s="3" t="str">
        <f t="shared" ca="1" si="23"/>
        <v>Retirees</v>
      </c>
      <c r="H213" t="s">
        <v>418</v>
      </c>
      <c r="I213" t="s">
        <v>126</v>
      </c>
      <c r="J213" t="s">
        <v>23</v>
      </c>
      <c r="K213" t="s">
        <v>24</v>
      </c>
      <c r="L213" t="s">
        <v>33</v>
      </c>
      <c r="M213" s="3">
        <v>11</v>
      </c>
      <c r="N213" s="3" t="str">
        <f t="shared" si="21"/>
        <v>9–11</v>
      </c>
      <c r="O213" s="3" t="str">
        <f t="shared" si="22"/>
        <v>Regular</v>
      </c>
      <c r="P213" t="s">
        <v>572</v>
      </c>
      <c r="Q213">
        <v>2099</v>
      </c>
      <c r="R213" t="s">
        <v>35</v>
      </c>
      <c r="S213" t="s">
        <v>28</v>
      </c>
    </row>
    <row r="214" spans="1:19" x14ac:dyDescent="0.25">
      <c r="A214" t="s">
        <v>573</v>
      </c>
      <c r="B214" t="s">
        <v>51</v>
      </c>
      <c r="C214">
        <v>94</v>
      </c>
      <c r="D214" s="2">
        <v>19258</v>
      </c>
      <c r="E214" s="3">
        <f t="shared" ca="1" si="24"/>
        <v>73</v>
      </c>
      <c r="F214" s="3" t="str">
        <f t="shared" ca="1" si="25"/>
        <v>61-74</v>
      </c>
      <c r="G214" s="3" t="str">
        <f t="shared" ca="1" si="23"/>
        <v>Retirees</v>
      </c>
      <c r="H214" t="s">
        <v>56</v>
      </c>
      <c r="I214" t="s">
        <v>38</v>
      </c>
      <c r="J214" t="s">
        <v>23</v>
      </c>
      <c r="K214" t="s">
        <v>24</v>
      </c>
      <c r="L214" t="s">
        <v>25</v>
      </c>
      <c r="M214" s="3">
        <v>14</v>
      </c>
      <c r="N214" s="3" t="str">
        <f t="shared" si="21"/>
        <v>12–14</v>
      </c>
      <c r="O214" s="3" t="str">
        <f t="shared" si="22"/>
        <v>Loyalist</v>
      </c>
      <c r="P214" t="s">
        <v>574</v>
      </c>
      <c r="Q214">
        <v>4037</v>
      </c>
      <c r="R214" t="s">
        <v>49</v>
      </c>
      <c r="S214" t="s">
        <v>28</v>
      </c>
    </row>
    <row r="215" spans="1:19" x14ac:dyDescent="0.25">
      <c r="A215" t="s">
        <v>575</v>
      </c>
      <c r="B215" t="s">
        <v>51</v>
      </c>
      <c r="C215">
        <v>47</v>
      </c>
      <c r="D215" s="2">
        <v>19272</v>
      </c>
      <c r="E215" s="3">
        <f t="shared" ca="1" si="24"/>
        <v>73</v>
      </c>
      <c r="F215" s="3" t="str">
        <f t="shared" ca="1" si="25"/>
        <v>61-74</v>
      </c>
      <c r="G215" s="3" t="str">
        <f t="shared" ca="1" si="23"/>
        <v>Retirees</v>
      </c>
      <c r="H215" t="s">
        <v>109</v>
      </c>
      <c r="I215" t="s">
        <v>22</v>
      </c>
      <c r="J215" t="s">
        <v>32</v>
      </c>
      <c r="K215" t="s">
        <v>24</v>
      </c>
      <c r="L215" t="s">
        <v>33</v>
      </c>
      <c r="M215" s="3">
        <v>7</v>
      </c>
      <c r="N215" s="3" t="str">
        <f t="shared" si="21"/>
        <v>6–8</v>
      </c>
      <c r="O215" s="3" t="str">
        <f t="shared" si="22"/>
        <v>Settler</v>
      </c>
      <c r="P215" t="s">
        <v>576</v>
      </c>
      <c r="Q215">
        <v>2125</v>
      </c>
      <c r="R215" t="s">
        <v>35</v>
      </c>
      <c r="S215" t="s">
        <v>28</v>
      </c>
    </row>
    <row r="216" spans="1:19" x14ac:dyDescent="0.25">
      <c r="A216" t="s">
        <v>577</v>
      </c>
      <c r="B216" t="s">
        <v>20</v>
      </c>
      <c r="C216">
        <v>44</v>
      </c>
      <c r="D216" s="2">
        <v>19287</v>
      </c>
      <c r="E216" s="3">
        <f t="shared" ca="1" si="24"/>
        <v>73</v>
      </c>
      <c r="F216" s="3" t="str">
        <f t="shared" ca="1" si="25"/>
        <v>61-74</v>
      </c>
      <c r="G216" s="3" t="str">
        <f t="shared" ca="1" si="23"/>
        <v>Retirees</v>
      </c>
      <c r="H216" t="s">
        <v>559</v>
      </c>
      <c r="I216" t="s">
        <v>57</v>
      </c>
      <c r="J216" t="s">
        <v>32</v>
      </c>
      <c r="K216" t="s">
        <v>24</v>
      </c>
      <c r="L216" t="s">
        <v>25</v>
      </c>
      <c r="M216" s="3">
        <v>7</v>
      </c>
      <c r="N216" s="3" t="str">
        <f t="shared" si="21"/>
        <v>6–8</v>
      </c>
      <c r="O216" s="3" t="str">
        <f t="shared" si="22"/>
        <v>Settler</v>
      </c>
      <c r="P216" t="s">
        <v>578</v>
      </c>
      <c r="Q216">
        <v>4605</v>
      </c>
      <c r="R216" t="s">
        <v>49</v>
      </c>
      <c r="S216" t="s">
        <v>28</v>
      </c>
    </row>
    <row r="217" spans="1:19" x14ac:dyDescent="0.25">
      <c r="A217" t="s">
        <v>579</v>
      </c>
      <c r="B217" t="s">
        <v>51</v>
      </c>
      <c r="C217">
        <v>62</v>
      </c>
      <c r="D217" s="2">
        <v>19332</v>
      </c>
      <c r="E217" s="3">
        <f t="shared" ca="1" si="24"/>
        <v>73</v>
      </c>
      <c r="F217" s="3" t="str">
        <f t="shared" ca="1" si="25"/>
        <v>61-74</v>
      </c>
      <c r="G217" s="3" t="str">
        <f t="shared" ca="1" si="23"/>
        <v>Retirees</v>
      </c>
      <c r="H217" t="s">
        <v>580</v>
      </c>
      <c r="I217" t="s">
        <v>22</v>
      </c>
      <c r="J217" t="s">
        <v>43</v>
      </c>
      <c r="K217" t="s">
        <v>24</v>
      </c>
      <c r="L217" t="s">
        <v>25</v>
      </c>
      <c r="M217" s="3">
        <v>22</v>
      </c>
      <c r="N217" s="3" t="str">
        <f t="shared" si="21"/>
        <v>21+</v>
      </c>
      <c r="O217" s="3" t="str">
        <f t="shared" si="22"/>
        <v>Legacy</v>
      </c>
      <c r="P217" t="s">
        <v>581</v>
      </c>
      <c r="Q217">
        <v>3122</v>
      </c>
      <c r="R217" t="s">
        <v>27</v>
      </c>
      <c r="S217" t="s">
        <v>28</v>
      </c>
    </row>
    <row r="218" spans="1:19" x14ac:dyDescent="0.25">
      <c r="A218" t="s">
        <v>582</v>
      </c>
      <c r="B218" t="s">
        <v>20</v>
      </c>
      <c r="C218">
        <v>61</v>
      </c>
      <c r="D218" s="2">
        <v>19337</v>
      </c>
      <c r="E218" s="3">
        <f t="shared" ca="1" si="24"/>
        <v>73</v>
      </c>
      <c r="F218" s="3" t="str">
        <f t="shared" ca="1" si="25"/>
        <v>61-74</v>
      </c>
      <c r="G218" s="3" t="str">
        <f t="shared" ca="1" si="23"/>
        <v>Retirees</v>
      </c>
      <c r="H218" t="s">
        <v>480</v>
      </c>
      <c r="I218" t="s">
        <v>38</v>
      </c>
      <c r="J218" t="s">
        <v>43</v>
      </c>
      <c r="K218" t="s">
        <v>24</v>
      </c>
      <c r="L218" t="s">
        <v>33</v>
      </c>
      <c r="M218" s="3">
        <v>22</v>
      </c>
      <c r="N218" s="3" t="str">
        <f t="shared" si="21"/>
        <v>21+</v>
      </c>
      <c r="O218" s="3" t="str">
        <f t="shared" si="22"/>
        <v>Legacy</v>
      </c>
      <c r="P218" t="s">
        <v>583</v>
      </c>
      <c r="Q218">
        <v>4170</v>
      </c>
      <c r="R218" t="s">
        <v>49</v>
      </c>
      <c r="S218" t="s">
        <v>28</v>
      </c>
    </row>
    <row r="219" spans="1:19" x14ac:dyDescent="0.25">
      <c r="A219" t="s">
        <v>584</v>
      </c>
      <c r="B219" t="s">
        <v>20</v>
      </c>
      <c r="C219">
        <v>2</v>
      </c>
      <c r="D219" s="2">
        <v>19342</v>
      </c>
      <c r="E219" s="3">
        <f t="shared" ca="1" si="24"/>
        <v>73</v>
      </c>
      <c r="F219" s="3" t="str">
        <f t="shared" ca="1" si="25"/>
        <v>61-74</v>
      </c>
      <c r="G219" s="3" t="str">
        <f t="shared" ca="1" si="23"/>
        <v>Retirees</v>
      </c>
      <c r="H219" t="s">
        <v>585</v>
      </c>
      <c r="I219" t="s">
        <v>126</v>
      </c>
      <c r="J219" t="s">
        <v>32</v>
      </c>
      <c r="K219" t="s">
        <v>24</v>
      </c>
      <c r="L219" t="s">
        <v>25</v>
      </c>
      <c r="M219" s="3">
        <v>7</v>
      </c>
      <c r="N219" s="3" t="str">
        <f t="shared" si="21"/>
        <v>6–8</v>
      </c>
      <c r="O219" s="3" t="str">
        <f t="shared" si="22"/>
        <v>Settler</v>
      </c>
      <c r="P219" t="s">
        <v>586</v>
      </c>
      <c r="Q219">
        <v>2287</v>
      </c>
      <c r="R219" t="s">
        <v>35</v>
      </c>
      <c r="S219" t="s">
        <v>28</v>
      </c>
    </row>
    <row r="220" spans="1:19" x14ac:dyDescent="0.25">
      <c r="A220" t="s">
        <v>587</v>
      </c>
      <c r="B220" t="s">
        <v>51</v>
      </c>
      <c r="C220">
        <v>30</v>
      </c>
      <c r="D220" s="2">
        <v>19345</v>
      </c>
      <c r="E220" s="3">
        <f t="shared" ca="1" si="24"/>
        <v>73</v>
      </c>
      <c r="F220" s="3" t="str">
        <f t="shared" ca="1" si="25"/>
        <v>61-74</v>
      </c>
      <c r="G220" s="3" t="str">
        <f t="shared" ca="1" si="23"/>
        <v>Retirees</v>
      </c>
      <c r="H220" t="s">
        <v>135</v>
      </c>
      <c r="I220" t="s">
        <v>22</v>
      </c>
      <c r="J220" t="s">
        <v>32</v>
      </c>
      <c r="K220" t="s">
        <v>24</v>
      </c>
      <c r="L220" t="s">
        <v>25</v>
      </c>
      <c r="M220" s="3">
        <v>19</v>
      </c>
      <c r="N220" s="3" t="str">
        <f t="shared" si="21"/>
        <v>18–20</v>
      </c>
      <c r="O220" s="3" t="str">
        <f t="shared" si="22"/>
        <v>Veteran</v>
      </c>
      <c r="P220" t="s">
        <v>588</v>
      </c>
      <c r="Q220">
        <v>4215</v>
      </c>
      <c r="R220" t="s">
        <v>49</v>
      </c>
      <c r="S220" t="s">
        <v>28</v>
      </c>
    </row>
    <row r="221" spans="1:19" x14ac:dyDescent="0.25">
      <c r="A221" t="s">
        <v>589</v>
      </c>
      <c r="B221" t="s">
        <v>20</v>
      </c>
      <c r="C221">
        <v>73</v>
      </c>
      <c r="D221" s="2">
        <v>19403</v>
      </c>
      <c r="E221" s="3">
        <f t="shared" ca="1" si="24"/>
        <v>72</v>
      </c>
      <c r="F221" s="3" t="str">
        <f t="shared" ca="1" si="25"/>
        <v>61-74</v>
      </c>
      <c r="G221" s="3" t="str">
        <f t="shared" ca="1" si="23"/>
        <v>Retirees</v>
      </c>
      <c r="H221" t="s">
        <v>38</v>
      </c>
      <c r="I221" t="s">
        <v>31</v>
      </c>
      <c r="J221" t="s">
        <v>43</v>
      </c>
      <c r="K221" t="s">
        <v>24</v>
      </c>
      <c r="L221" t="s">
        <v>33</v>
      </c>
      <c r="M221" s="3">
        <v>10</v>
      </c>
      <c r="N221" s="3" t="str">
        <f t="shared" si="21"/>
        <v>9–11</v>
      </c>
      <c r="O221" s="3" t="str">
        <f t="shared" si="22"/>
        <v>Regular</v>
      </c>
      <c r="P221" t="s">
        <v>590</v>
      </c>
      <c r="Q221">
        <v>2756</v>
      </c>
      <c r="R221" t="s">
        <v>35</v>
      </c>
      <c r="S221" t="s">
        <v>28</v>
      </c>
    </row>
    <row r="222" spans="1:19" x14ac:dyDescent="0.25">
      <c r="A222" t="s">
        <v>591</v>
      </c>
      <c r="B222" t="s">
        <v>20</v>
      </c>
      <c r="C222">
        <v>66</v>
      </c>
      <c r="D222" s="2">
        <v>19417</v>
      </c>
      <c r="E222" s="3">
        <f t="shared" ca="1" si="24"/>
        <v>72</v>
      </c>
      <c r="F222" s="3" t="str">
        <f t="shared" ca="1" si="25"/>
        <v>61-74</v>
      </c>
      <c r="G222" s="3" t="str">
        <f t="shared" ca="1" si="23"/>
        <v>Retirees</v>
      </c>
      <c r="H222" t="s">
        <v>323</v>
      </c>
      <c r="I222" t="s">
        <v>31</v>
      </c>
      <c r="J222" t="s">
        <v>23</v>
      </c>
      <c r="K222" t="s">
        <v>24</v>
      </c>
      <c r="L222" t="s">
        <v>33</v>
      </c>
      <c r="M222" s="3">
        <v>21</v>
      </c>
      <c r="N222" s="3" t="str">
        <f t="shared" si="21"/>
        <v>21+</v>
      </c>
      <c r="O222" s="3" t="str">
        <f t="shared" si="22"/>
        <v>Legacy</v>
      </c>
      <c r="P222" t="s">
        <v>592</v>
      </c>
      <c r="Q222">
        <v>3818</v>
      </c>
      <c r="R222" t="s">
        <v>27</v>
      </c>
      <c r="S222" t="s">
        <v>28</v>
      </c>
    </row>
    <row r="223" spans="1:19" x14ac:dyDescent="0.25">
      <c r="A223" t="s">
        <v>593</v>
      </c>
      <c r="B223" t="s">
        <v>20</v>
      </c>
      <c r="C223">
        <v>70</v>
      </c>
      <c r="D223" s="2">
        <v>19430</v>
      </c>
      <c r="E223" s="3">
        <f ca="1">YEAR(TODAY()) - YEAR(D223)</f>
        <v>72</v>
      </c>
      <c r="F223" s="3" t="str">
        <f t="shared" ca="1" si="25"/>
        <v>61-74</v>
      </c>
      <c r="G223" s="3" t="str">
        <f t="shared" ca="1" si="23"/>
        <v>Retirees</v>
      </c>
      <c r="H223" t="s">
        <v>265</v>
      </c>
      <c r="I223" t="s">
        <v>85</v>
      </c>
      <c r="J223" t="s">
        <v>43</v>
      </c>
      <c r="K223" t="s">
        <v>24</v>
      </c>
      <c r="L223" t="s">
        <v>33</v>
      </c>
      <c r="M223" s="3">
        <v>6</v>
      </c>
      <c r="N223" s="3" t="str">
        <f t="shared" si="21"/>
        <v>6–8</v>
      </c>
      <c r="O223" s="3" t="str">
        <f t="shared" si="22"/>
        <v>Settler</v>
      </c>
      <c r="P223" t="s">
        <v>594</v>
      </c>
      <c r="Q223">
        <v>2092</v>
      </c>
      <c r="R223" t="s">
        <v>35</v>
      </c>
      <c r="S223" t="s">
        <v>28</v>
      </c>
    </row>
    <row r="224" spans="1:19" x14ac:dyDescent="0.25">
      <c r="A224" t="s">
        <v>595</v>
      </c>
      <c r="B224" t="s">
        <v>51</v>
      </c>
      <c r="C224">
        <v>32</v>
      </c>
      <c r="D224" s="2">
        <v>19445</v>
      </c>
      <c r="E224" s="3">
        <f t="shared" ref="E224:E243" ca="1" si="26">YEAR(TODAY()) - YEAR(D224)</f>
        <v>72</v>
      </c>
      <c r="F224" s="3" t="str">
        <f t="shared" ca="1" si="25"/>
        <v>61-74</v>
      </c>
      <c r="G224" s="3" t="str">
        <f t="shared" ca="1" si="23"/>
        <v>Retirees</v>
      </c>
      <c r="H224" t="s">
        <v>141</v>
      </c>
      <c r="I224" t="s">
        <v>47</v>
      </c>
      <c r="J224" t="s">
        <v>23</v>
      </c>
      <c r="K224" t="s">
        <v>24</v>
      </c>
      <c r="L224" t="s">
        <v>25</v>
      </c>
      <c r="M224" s="3">
        <v>11</v>
      </c>
      <c r="N224" s="3" t="str">
        <f t="shared" si="21"/>
        <v>9–11</v>
      </c>
      <c r="O224" s="3" t="str">
        <f t="shared" si="22"/>
        <v>Regular</v>
      </c>
      <c r="P224" t="s">
        <v>596</v>
      </c>
      <c r="Q224">
        <v>4350</v>
      </c>
      <c r="R224" t="s">
        <v>49</v>
      </c>
      <c r="S224" t="s">
        <v>28</v>
      </c>
    </row>
    <row r="225" spans="1:19" x14ac:dyDescent="0.25">
      <c r="A225" t="s">
        <v>597</v>
      </c>
      <c r="B225" t="s">
        <v>51</v>
      </c>
      <c r="C225">
        <v>47</v>
      </c>
      <c r="D225" s="2">
        <v>19451</v>
      </c>
      <c r="E225" s="3">
        <f t="shared" ca="1" si="26"/>
        <v>72</v>
      </c>
      <c r="F225" s="3" t="str">
        <f t="shared" ca="1" si="25"/>
        <v>61-74</v>
      </c>
      <c r="G225" s="3" t="str">
        <f t="shared" ca="1" si="23"/>
        <v>Retirees</v>
      </c>
      <c r="H225" t="s">
        <v>421</v>
      </c>
      <c r="I225" t="s">
        <v>47</v>
      </c>
      <c r="J225" t="s">
        <v>43</v>
      </c>
      <c r="K225" t="s">
        <v>24</v>
      </c>
      <c r="L225" t="s">
        <v>25</v>
      </c>
      <c r="M225" s="3">
        <v>9</v>
      </c>
      <c r="N225" s="3" t="str">
        <f t="shared" si="21"/>
        <v>9–11</v>
      </c>
      <c r="O225" s="3" t="str">
        <f t="shared" si="22"/>
        <v>Regular</v>
      </c>
      <c r="P225" t="s">
        <v>598</v>
      </c>
      <c r="Q225">
        <v>2170</v>
      </c>
      <c r="R225" t="s">
        <v>35</v>
      </c>
      <c r="S225" t="s">
        <v>28</v>
      </c>
    </row>
    <row r="226" spans="1:19" x14ac:dyDescent="0.25">
      <c r="A226" t="s">
        <v>599</v>
      </c>
      <c r="B226" t="s">
        <v>51</v>
      </c>
      <c r="C226">
        <v>57</v>
      </c>
      <c r="D226" s="2">
        <v>19496</v>
      </c>
      <c r="E226" s="3">
        <f t="shared" ca="1" si="26"/>
        <v>72</v>
      </c>
      <c r="F226" s="3" t="str">
        <f t="shared" ca="1" si="25"/>
        <v>61-74</v>
      </c>
      <c r="G226" s="3" t="str">
        <f t="shared" ca="1" si="23"/>
        <v>Retirees</v>
      </c>
      <c r="H226" t="s">
        <v>68</v>
      </c>
      <c r="I226" t="s">
        <v>53</v>
      </c>
      <c r="J226" t="s">
        <v>23</v>
      </c>
      <c r="K226" t="s">
        <v>24</v>
      </c>
      <c r="L226" t="s">
        <v>33</v>
      </c>
      <c r="M226" s="3">
        <v>17</v>
      </c>
      <c r="N226" s="3" t="str">
        <f t="shared" si="21"/>
        <v>15–17</v>
      </c>
      <c r="O226" s="3" t="str">
        <f t="shared" si="22"/>
        <v>Advocate</v>
      </c>
      <c r="P226" t="s">
        <v>600</v>
      </c>
      <c r="Q226">
        <v>3350</v>
      </c>
      <c r="R226" t="s">
        <v>27</v>
      </c>
      <c r="S226" t="s">
        <v>28</v>
      </c>
    </row>
    <row r="227" spans="1:19" x14ac:dyDescent="0.25">
      <c r="A227" t="s">
        <v>601</v>
      </c>
      <c r="B227" t="s">
        <v>51</v>
      </c>
      <c r="C227">
        <v>97</v>
      </c>
      <c r="D227" s="2">
        <v>19503</v>
      </c>
      <c r="E227" s="3">
        <f t="shared" ca="1" si="26"/>
        <v>72</v>
      </c>
      <c r="F227" s="3" t="str">
        <f t="shared" ca="1" si="25"/>
        <v>61-74</v>
      </c>
      <c r="G227" s="3" t="str">
        <f t="shared" ca="1" si="23"/>
        <v>Retirees</v>
      </c>
      <c r="H227" t="s">
        <v>602</v>
      </c>
      <c r="I227" t="s">
        <v>22</v>
      </c>
      <c r="J227" t="s">
        <v>23</v>
      </c>
      <c r="K227" t="s">
        <v>24</v>
      </c>
      <c r="L227" t="s">
        <v>33</v>
      </c>
      <c r="M227" s="3">
        <v>13</v>
      </c>
      <c r="N227" s="3" t="str">
        <f t="shared" si="21"/>
        <v>12–14</v>
      </c>
      <c r="O227" s="3" t="str">
        <f t="shared" si="22"/>
        <v>Loyalist</v>
      </c>
      <c r="P227" t="s">
        <v>603</v>
      </c>
      <c r="Q227">
        <v>3190</v>
      </c>
      <c r="R227" t="s">
        <v>27</v>
      </c>
      <c r="S227" t="s">
        <v>28</v>
      </c>
    </row>
    <row r="228" spans="1:19" x14ac:dyDescent="0.25">
      <c r="A228" t="s">
        <v>604</v>
      </c>
      <c r="B228" t="s">
        <v>20</v>
      </c>
      <c r="C228">
        <v>37</v>
      </c>
      <c r="D228" s="2">
        <v>19578</v>
      </c>
      <c r="E228" s="3">
        <f t="shared" ca="1" si="26"/>
        <v>72</v>
      </c>
      <c r="F228" s="3" t="str">
        <f t="shared" ca="1" si="25"/>
        <v>61-74</v>
      </c>
      <c r="G228" s="3" t="str">
        <f t="shared" ca="1" si="23"/>
        <v>Retirees</v>
      </c>
      <c r="H228" t="s">
        <v>349</v>
      </c>
      <c r="I228" t="s">
        <v>31</v>
      </c>
      <c r="J228" t="s">
        <v>23</v>
      </c>
      <c r="K228" t="s">
        <v>24</v>
      </c>
      <c r="L228" t="s">
        <v>25</v>
      </c>
      <c r="M228" s="3">
        <v>19</v>
      </c>
      <c r="N228" s="3" t="str">
        <f t="shared" si="21"/>
        <v>18–20</v>
      </c>
      <c r="O228" s="3" t="str">
        <f t="shared" si="22"/>
        <v>Veteran</v>
      </c>
      <c r="P228" t="s">
        <v>605</v>
      </c>
      <c r="Q228">
        <v>3759</v>
      </c>
      <c r="R228" t="s">
        <v>27</v>
      </c>
      <c r="S228" t="s">
        <v>28</v>
      </c>
    </row>
    <row r="229" spans="1:19" x14ac:dyDescent="0.25">
      <c r="A229" t="s">
        <v>606</v>
      </c>
      <c r="B229" t="s">
        <v>20</v>
      </c>
      <c r="C229">
        <v>11</v>
      </c>
      <c r="D229" s="2">
        <v>19579</v>
      </c>
      <c r="E229" s="3">
        <f t="shared" ca="1" si="26"/>
        <v>72</v>
      </c>
      <c r="F229" s="3" t="str">
        <f t="shared" ca="1" si="25"/>
        <v>61-74</v>
      </c>
      <c r="G229" s="3" t="str">
        <f t="shared" ca="1" si="23"/>
        <v>Retirees</v>
      </c>
      <c r="H229" t="s">
        <v>323</v>
      </c>
      <c r="I229" t="s">
        <v>31</v>
      </c>
      <c r="J229" t="s">
        <v>32</v>
      </c>
      <c r="K229" t="s">
        <v>24</v>
      </c>
      <c r="L229" t="s">
        <v>33</v>
      </c>
      <c r="M229" s="3">
        <v>5</v>
      </c>
      <c r="N229" s="3" t="str">
        <f t="shared" si="21"/>
        <v>3–5</v>
      </c>
      <c r="O229" s="3" t="str">
        <f t="shared" si="22"/>
        <v>Explorer</v>
      </c>
      <c r="P229" t="s">
        <v>607</v>
      </c>
      <c r="Q229">
        <v>2835</v>
      </c>
      <c r="R229" t="s">
        <v>35</v>
      </c>
      <c r="S229" t="s">
        <v>28</v>
      </c>
    </row>
    <row r="230" spans="1:19" x14ac:dyDescent="0.25">
      <c r="A230" t="s">
        <v>608</v>
      </c>
      <c r="B230" t="s">
        <v>51</v>
      </c>
      <c r="C230">
        <v>54</v>
      </c>
      <c r="D230" s="2">
        <v>19592</v>
      </c>
      <c r="E230" s="3">
        <f t="shared" ca="1" si="26"/>
        <v>72</v>
      </c>
      <c r="F230" s="3" t="str">
        <f t="shared" ca="1" si="25"/>
        <v>61-74</v>
      </c>
      <c r="G230" s="3" t="str">
        <f t="shared" ca="1" si="23"/>
        <v>Retirees</v>
      </c>
      <c r="H230" t="s">
        <v>88</v>
      </c>
      <c r="I230" t="s">
        <v>22</v>
      </c>
      <c r="J230" t="s">
        <v>23</v>
      </c>
      <c r="K230" t="s">
        <v>24</v>
      </c>
      <c r="L230" t="s">
        <v>33</v>
      </c>
      <c r="M230" s="3">
        <v>10</v>
      </c>
      <c r="N230" s="3" t="str">
        <f t="shared" si="21"/>
        <v>9–11</v>
      </c>
      <c r="O230" s="3" t="str">
        <f t="shared" si="22"/>
        <v>Regular</v>
      </c>
      <c r="P230" t="s">
        <v>609</v>
      </c>
      <c r="Q230">
        <v>2770</v>
      </c>
      <c r="R230" t="s">
        <v>35</v>
      </c>
      <c r="S230" t="s">
        <v>28</v>
      </c>
    </row>
    <row r="231" spans="1:19" x14ac:dyDescent="0.25">
      <c r="A231" t="s">
        <v>610</v>
      </c>
      <c r="B231" t="s">
        <v>20</v>
      </c>
      <c r="C231">
        <v>37</v>
      </c>
      <c r="D231" s="2">
        <v>19644</v>
      </c>
      <c r="E231" s="3">
        <f t="shared" ca="1" si="26"/>
        <v>72</v>
      </c>
      <c r="F231" s="3" t="str">
        <f t="shared" ca="1" si="25"/>
        <v>61-74</v>
      </c>
      <c r="G231" s="3" t="str">
        <f t="shared" ca="1" si="23"/>
        <v>Retirees</v>
      </c>
      <c r="H231" t="s">
        <v>208</v>
      </c>
      <c r="I231" t="s">
        <v>31</v>
      </c>
      <c r="J231" t="s">
        <v>43</v>
      </c>
      <c r="K231" t="s">
        <v>24</v>
      </c>
      <c r="L231" t="s">
        <v>33</v>
      </c>
      <c r="M231" s="3">
        <v>8</v>
      </c>
      <c r="N231" s="3" t="str">
        <f t="shared" si="21"/>
        <v>6–8</v>
      </c>
      <c r="O231" s="3" t="str">
        <f t="shared" si="22"/>
        <v>Settler</v>
      </c>
      <c r="P231" t="s">
        <v>611</v>
      </c>
      <c r="Q231">
        <v>2770</v>
      </c>
      <c r="R231" t="s">
        <v>35</v>
      </c>
      <c r="S231" t="s">
        <v>28</v>
      </c>
    </row>
    <row r="232" spans="1:19" x14ac:dyDescent="0.25">
      <c r="A232" t="s">
        <v>612</v>
      </c>
      <c r="B232" t="s">
        <v>51</v>
      </c>
      <c r="C232">
        <v>19</v>
      </c>
      <c r="D232" s="2">
        <v>19651</v>
      </c>
      <c r="E232" s="3">
        <f t="shared" ca="1" si="26"/>
        <v>72</v>
      </c>
      <c r="F232" s="3" t="str">
        <f t="shared" ca="1" si="25"/>
        <v>61-74</v>
      </c>
      <c r="G232" s="3" t="str">
        <f t="shared" ca="1" si="23"/>
        <v>Retirees</v>
      </c>
      <c r="H232" t="s">
        <v>463</v>
      </c>
      <c r="I232" t="s">
        <v>31</v>
      </c>
      <c r="J232" t="s">
        <v>23</v>
      </c>
      <c r="K232" t="s">
        <v>24</v>
      </c>
      <c r="L232" t="s">
        <v>25</v>
      </c>
      <c r="M232" s="3">
        <v>12</v>
      </c>
      <c r="N232" s="3" t="str">
        <f t="shared" si="21"/>
        <v>12–14</v>
      </c>
      <c r="O232" s="3" t="str">
        <f t="shared" si="22"/>
        <v>Loyalist</v>
      </c>
      <c r="P232" t="s">
        <v>613</v>
      </c>
      <c r="Q232">
        <v>2747</v>
      </c>
      <c r="R232" t="s">
        <v>35</v>
      </c>
      <c r="S232" t="s">
        <v>28</v>
      </c>
    </row>
    <row r="233" spans="1:19" x14ac:dyDescent="0.25">
      <c r="A233" t="s">
        <v>614</v>
      </c>
      <c r="B233" t="s">
        <v>51</v>
      </c>
      <c r="C233">
        <v>96</v>
      </c>
      <c r="D233" s="2">
        <v>19730</v>
      </c>
      <c r="E233" s="3">
        <f t="shared" ca="1" si="26"/>
        <v>71</v>
      </c>
      <c r="F233" s="3" t="str">
        <f ca="1">IF(E233&lt;18, "under 18", IF(E233&lt;=25, "18-25", IF(E233&lt;=35, "26-35", IF(E233&lt;=45, "36-45", IF(E233&lt;=60, "46-60", IF(E233&lt;=74, "61-74", "75+"))))))</f>
        <v>61-74</v>
      </c>
      <c r="G233" s="3" t="str">
        <f t="shared" ca="1" si="23"/>
        <v>Retirees</v>
      </c>
      <c r="H233" t="s">
        <v>615</v>
      </c>
      <c r="I233" t="s">
        <v>22</v>
      </c>
      <c r="J233" t="s">
        <v>32</v>
      </c>
      <c r="K233" t="s">
        <v>24</v>
      </c>
      <c r="L233" t="s">
        <v>25</v>
      </c>
      <c r="M233" s="3">
        <v>16</v>
      </c>
      <c r="N233" s="3" t="str">
        <f t="shared" si="21"/>
        <v>15–17</v>
      </c>
      <c r="O233" s="3" t="str">
        <f t="shared" si="22"/>
        <v>Advocate</v>
      </c>
      <c r="P233" t="s">
        <v>616</v>
      </c>
      <c r="Q233">
        <v>4503</v>
      </c>
      <c r="R233" t="s">
        <v>49</v>
      </c>
      <c r="S233" t="s">
        <v>28</v>
      </c>
    </row>
    <row r="234" spans="1:19" x14ac:dyDescent="0.25">
      <c r="A234" t="s">
        <v>617</v>
      </c>
      <c r="B234" t="s">
        <v>20</v>
      </c>
      <c r="C234">
        <v>94</v>
      </c>
      <c r="D234" s="2">
        <v>19754</v>
      </c>
      <c r="E234" s="3">
        <f t="shared" ca="1" si="26"/>
        <v>71</v>
      </c>
      <c r="F234" s="3" t="str">
        <f t="shared" ref="F234:F282" ca="1" si="27">IF(E234&lt;18, "under 18", IF(E234&lt;=25, "18-25", IF(E234&lt;=35, "26-35", IF(E234&lt;=45, "36-45", IF(E234&lt;=60, "46-60", IF(E234&lt;=74, "61-74", "75+"))))))</f>
        <v>61-74</v>
      </c>
      <c r="G234" s="3" t="str">
        <f t="shared" ca="1" si="23"/>
        <v>Retirees</v>
      </c>
      <c r="H234" t="s">
        <v>38</v>
      </c>
      <c r="I234" t="s">
        <v>31</v>
      </c>
      <c r="J234" t="s">
        <v>32</v>
      </c>
      <c r="K234" t="s">
        <v>24</v>
      </c>
      <c r="L234" t="s">
        <v>25</v>
      </c>
      <c r="M234" s="3">
        <v>10</v>
      </c>
      <c r="N234" s="3" t="str">
        <f t="shared" si="21"/>
        <v>9–11</v>
      </c>
      <c r="O234" s="3" t="str">
        <f t="shared" si="22"/>
        <v>Regular</v>
      </c>
      <c r="P234" t="s">
        <v>618</v>
      </c>
      <c r="Q234">
        <v>4021</v>
      </c>
      <c r="R234" t="s">
        <v>49</v>
      </c>
      <c r="S234" t="s">
        <v>28</v>
      </c>
    </row>
    <row r="235" spans="1:19" x14ac:dyDescent="0.25">
      <c r="A235" t="s">
        <v>619</v>
      </c>
      <c r="B235" t="s">
        <v>20</v>
      </c>
      <c r="C235">
        <v>80</v>
      </c>
      <c r="D235" s="2">
        <v>19791</v>
      </c>
      <c r="E235" s="3">
        <f t="shared" ca="1" si="26"/>
        <v>71</v>
      </c>
      <c r="F235" s="3" t="str">
        <f t="shared" ca="1" si="27"/>
        <v>61-74</v>
      </c>
      <c r="G235" s="3" t="str">
        <f t="shared" ca="1" si="23"/>
        <v>Retirees</v>
      </c>
      <c r="H235" t="s">
        <v>38</v>
      </c>
      <c r="I235" t="s">
        <v>126</v>
      </c>
      <c r="J235" t="s">
        <v>32</v>
      </c>
      <c r="K235" t="s">
        <v>24</v>
      </c>
      <c r="L235" t="s">
        <v>33</v>
      </c>
      <c r="M235" s="3">
        <v>5</v>
      </c>
      <c r="N235" s="3" t="str">
        <f t="shared" si="21"/>
        <v>3–5</v>
      </c>
      <c r="O235" s="3" t="str">
        <f t="shared" si="22"/>
        <v>Explorer</v>
      </c>
      <c r="P235" t="s">
        <v>620</v>
      </c>
      <c r="Q235">
        <v>4131</v>
      </c>
      <c r="R235" t="s">
        <v>49</v>
      </c>
      <c r="S235" t="s">
        <v>28</v>
      </c>
    </row>
    <row r="236" spans="1:19" x14ac:dyDescent="0.25">
      <c r="A236" t="s">
        <v>621</v>
      </c>
      <c r="B236" t="s">
        <v>51</v>
      </c>
      <c r="C236">
        <v>11</v>
      </c>
      <c r="D236" s="2">
        <v>19793</v>
      </c>
      <c r="E236" s="3">
        <f t="shared" ca="1" si="26"/>
        <v>71</v>
      </c>
      <c r="F236" s="3" t="str">
        <f t="shared" ca="1" si="27"/>
        <v>61-74</v>
      </c>
      <c r="G236" s="3" t="str">
        <f t="shared" ca="1" si="23"/>
        <v>Retirees</v>
      </c>
      <c r="H236" t="s">
        <v>297</v>
      </c>
      <c r="I236" t="s">
        <v>85</v>
      </c>
      <c r="J236" t="s">
        <v>43</v>
      </c>
      <c r="K236" t="s">
        <v>24</v>
      </c>
      <c r="L236" t="s">
        <v>25</v>
      </c>
      <c r="M236" s="3">
        <v>13</v>
      </c>
      <c r="N236" s="3" t="str">
        <f t="shared" si="21"/>
        <v>12–14</v>
      </c>
      <c r="O236" s="3" t="str">
        <f t="shared" si="22"/>
        <v>Loyalist</v>
      </c>
      <c r="P236" t="s">
        <v>622</v>
      </c>
      <c r="Q236">
        <v>3078</v>
      </c>
      <c r="R236" t="s">
        <v>27</v>
      </c>
      <c r="S236" t="s">
        <v>28</v>
      </c>
    </row>
    <row r="237" spans="1:19" x14ac:dyDescent="0.25">
      <c r="A237" t="s">
        <v>623</v>
      </c>
      <c r="B237" t="s">
        <v>51</v>
      </c>
      <c r="C237">
        <v>88</v>
      </c>
      <c r="D237" s="2">
        <v>19814</v>
      </c>
      <c r="E237" s="3">
        <f t="shared" ca="1" si="26"/>
        <v>71</v>
      </c>
      <c r="F237" s="3" t="str">
        <f t="shared" ca="1" si="27"/>
        <v>61-74</v>
      </c>
      <c r="G237" s="3" t="str">
        <f t="shared" ca="1" si="23"/>
        <v>Retirees</v>
      </c>
      <c r="H237" t="s">
        <v>38</v>
      </c>
      <c r="I237" t="s">
        <v>47</v>
      </c>
      <c r="J237" t="s">
        <v>23</v>
      </c>
      <c r="K237" t="s">
        <v>24</v>
      </c>
      <c r="L237" t="s">
        <v>25</v>
      </c>
      <c r="M237" s="3">
        <v>5</v>
      </c>
      <c r="N237" s="3" t="str">
        <f t="shared" si="21"/>
        <v>3–5</v>
      </c>
      <c r="O237" s="3" t="str">
        <f t="shared" si="22"/>
        <v>Explorer</v>
      </c>
      <c r="P237" t="s">
        <v>624</v>
      </c>
      <c r="Q237">
        <v>2500</v>
      </c>
      <c r="R237" t="s">
        <v>35</v>
      </c>
      <c r="S237" t="s">
        <v>28</v>
      </c>
    </row>
    <row r="238" spans="1:19" x14ac:dyDescent="0.25">
      <c r="A238" t="s">
        <v>625</v>
      </c>
      <c r="B238" t="s">
        <v>20</v>
      </c>
      <c r="C238">
        <v>60</v>
      </c>
      <c r="D238" s="2">
        <v>19858</v>
      </c>
      <c r="E238" s="3">
        <f t="shared" ca="1" si="26"/>
        <v>71</v>
      </c>
      <c r="F238" s="3" t="str">
        <f t="shared" ca="1" si="27"/>
        <v>61-74</v>
      </c>
      <c r="G238" s="3" t="str">
        <f t="shared" ca="1" si="23"/>
        <v>Retirees</v>
      </c>
      <c r="H238" t="s">
        <v>480</v>
      </c>
      <c r="I238" t="s">
        <v>126</v>
      </c>
      <c r="J238" t="s">
        <v>32</v>
      </c>
      <c r="K238" t="s">
        <v>24</v>
      </c>
      <c r="L238" t="s">
        <v>25</v>
      </c>
      <c r="M238" s="3">
        <v>9</v>
      </c>
      <c r="N238" s="3" t="str">
        <f t="shared" si="21"/>
        <v>9–11</v>
      </c>
      <c r="O238" s="3" t="str">
        <f t="shared" si="22"/>
        <v>Regular</v>
      </c>
      <c r="P238" t="s">
        <v>626</v>
      </c>
      <c r="Q238">
        <v>4209</v>
      </c>
      <c r="R238" t="s">
        <v>49</v>
      </c>
      <c r="S238" t="s">
        <v>28</v>
      </c>
    </row>
    <row r="239" spans="1:19" x14ac:dyDescent="0.25">
      <c r="A239" t="s">
        <v>627</v>
      </c>
      <c r="B239" t="s">
        <v>51</v>
      </c>
      <c r="C239">
        <v>46</v>
      </c>
      <c r="D239" s="2">
        <v>19889</v>
      </c>
      <c r="E239" s="3">
        <f t="shared" ca="1" si="26"/>
        <v>71</v>
      </c>
      <c r="F239" s="3" t="str">
        <f t="shared" ca="1" si="27"/>
        <v>61-74</v>
      </c>
      <c r="G239" s="3" t="str">
        <f t="shared" ca="1" si="23"/>
        <v>Retirees</v>
      </c>
      <c r="H239" t="s">
        <v>480</v>
      </c>
      <c r="I239" t="s">
        <v>47</v>
      </c>
      <c r="J239" t="s">
        <v>43</v>
      </c>
      <c r="K239" t="s">
        <v>24</v>
      </c>
      <c r="L239" t="s">
        <v>25</v>
      </c>
      <c r="M239" s="3">
        <v>9</v>
      </c>
      <c r="N239" s="3" t="str">
        <f t="shared" si="21"/>
        <v>9–11</v>
      </c>
      <c r="O239" s="3" t="str">
        <f t="shared" si="22"/>
        <v>Regular</v>
      </c>
      <c r="P239" t="s">
        <v>628</v>
      </c>
      <c r="Q239">
        <v>4124</v>
      </c>
      <c r="R239" t="s">
        <v>49</v>
      </c>
      <c r="S239" t="s">
        <v>28</v>
      </c>
    </row>
    <row r="240" spans="1:19" x14ac:dyDescent="0.25">
      <c r="A240" t="s">
        <v>629</v>
      </c>
      <c r="B240" t="s">
        <v>51</v>
      </c>
      <c r="C240">
        <v>96</v>
      </c>
      <c r="D240" s="2">
        <v>19890</v>
      </c>
      <c r="E240" s="3">
        <f t="shared" ca="1" si="26"/>
        <v>71</v>
      </c>
      <c r="F240" s="3" t="str">
        <f t="shared" ca="1" si="27"/>
        <v>61-74</v>
      </c>
      <c r="G240" s="3" t="str">
        <f t="shared" ca="1" si="23"/>
        <v>Retirees</v>
      </c>
      <c r="H240" t="s">
        <v>630</v>
      </c>
      <c r="I240" t="s">
        <v>22</v>
      </c>
      <c r="J240" t="s">
        <v>32</v>
      </c>
      <c r="K240" t="s">
        <v>24</v>
      </c>
      <c r="L240" t="s">
        <v>33</v>
      </c>
      <c r="M240" s="3">
        <v>9</v>
      </c>
      <c r="N240" s="3" t="str">
        <f t="shared" si="21"/>
        <v>9–11</v>
      </c>
      <c r="O240" s="3" t="str">
        <f t="shared" si="22"/>
        <v>Regular</v>
      </c>
      <c r="P240" t="s">
        <v>631</v>
      </c>
      <c r="Q240">
        <v>4078</v>
      </c>
      <c r="R240" t="s">
        <v>49</v>
      </c>
      <c r="S240" t="s">
        <v>28</v>
      </c>
    </row>
    <row r="241" spans="1:19" x14ac:dyDescent="0.25">
      <c r="A241" t="s">
        <v>632</v>
      </c>
      <c r="B241" t="s">
        <v>51</v>
      </c>
      <c r="C241">
        <v>65</v>
      </c>
      <c r="D241" s="2">
        <v>19923</v>
      </c>
      <c r="E241" s="3">
        <f t="shared" ca="1" si="26"/>
        <v>71</v>
      </c>
      <c r="F241" s="3" t="str">
        <f t="shared" ca="1" si="27"/>
        <v>61-74</v>
      </c>
      <c r="G241" s="3" t="str">
        <f t="shared" ca="1" si="23"/>
        <v>Retirees</v>
      </c>
      <c r="H241" t="s">
        <v>46</v>
      </c>
      <c r="I241" t="s">
        <v>47</v>
      </c>
      <c r="J241" t="s">
        <v>32</v>
      </c>
      <c r="K241" t="s">
        <v>24</v>
      </c>
      <c r="L241" t="s">
        <v>33</v>
      </c>
      <c r="M241" s="3">
        <v>17</v>
      </c>
      <c r="N241" s="3" t="str">
        <f t="shared" si="21"/>
        <v>15–17</v>
      </c>
      <c r="O241" s="3" t="str">
        <f t="shared" si="22"/>
        <v>Advocate</v>
      </c>
      <c r="P241" t="s">
        <v>633</v>
      </c>
      <c r="Q241">
        <v>2163</v>
      </c>
      <c r="R241" t="s">
        <v>35</v>
      </c>
      <c r="S241" t="s">
        <v>28</v>
      </c>
    </row>
    <row r="242" spans="1:19" x14ac:dyDescent="0.25">
      <c r="A242" t="s">
        <v>634</v>
      </c>
      <c r="B242" t="s">
        <v>20</v>
      </c>
      <c r="C242">
        <v>2</v>
      </c>
      <c r="D242" s="2">
        <v>19948</v>
      </c>
      <c r="E242" s="3">
        <f t="shared" ca="1" si="26"/>
        <v>71</v>
      </c>
      <c r="F242" s="3" t="str">
        <f t="shared" ca="1" si="27"/>
        <v>61-74</v>
      </c>
      <c r="G242" s="3" t="str">
        <f t="shared" ca="1" si="23"/>
        <v>Retirees</v>
      </c>
      <c r="H242" t="s">
        <v>60</v>
      </c>
      <c r="I242" t="s">
        <v>47</v>
      </c>
      <c r="J242" t="s">
        <v>43</v>
      </c>
      <c r="K242" t="s">
        <v>24</v>
      </c>
      <c r="L242" t="s">
        <v>33</v>
      </c>
      <c r="M242" s="3">
        <v>12</v>
      </c>
      <c r="N242" s="3" t="str">
        <f t="shared" si="21"/>
        <v>12–14</v>
      </c>
      <c r="O242" s="3" t="str">
        <f t="shared" si="22"/>
        <v>Loyalist</v>
      </c>
      <c r="P242" t="s">
        <v>635</v>
      </c>
      <c r="Q242">
        <v>2190</v>
      </c>
      <c r="R242" t="s">
        <v>35</v>
      </c>
      <c r="S242" t="s">
        <v>28</v>
      </c>
    </row>
    <row r="243" spans="1:19" x14ac:dyDescent="0.25">
      <c r="A243" t="s">
        <v>636</v>
      </c>
      <c r="B243" t="s">
        <v>20</v>
      </c>
      <c r="C243">
        <v>5</v>
      </c>
      <c r="D243" s="2">
        <v>19973</v>
      </c>
      <c r="E243" s="3">
        <f t="shared" ca="1" si="26"/>
        <v>71</v>
      </c>
      <c r="F243" s="3" t="str">
        <f t="shared" ca="1" si="27"/>
        <v>61-74</v>
      </c>
      <c r="G243" s="3" t="str">
        <f t="shared" ca="1" si="23"/>
        <v>Retirees</v>
      </c>
      <c r="H243" t="s">
        <v>84</v>
      </c>
      <c r="I243" t="s">
        <v>38</v>
      </c>
      <c r="J243" t="s">
        <v>32</v>
      </c>
      <c r="K243" t="s">
        <v>24</v>
      </c>
      <c r="L243" t="s">
        <v>25</v>
      </c>
      <c r="M243" s="3">
        <v>7</v>
      </c>
      <c r="N243" s="3" t="str">
        <f t="shared" si="21"/>
        <v>6–8</v>
      </c>
      <c r="O243" s="3" t="str">
        <f t="shared" si="22"/>
        <v>Settler</v>
      </c>
      <c r="P243" t="s">
        <v>637</v>
      </c>
      <c r="Q243">
        <v>4125</v>
      </c>
      <c r="R243" t="s">
        <v>49</v>
      </c>
      <c r="S243" t="s">
        <v>28</v>
      </c>
    </row>
    <row r="244" spans="1:19" x14ac:dyDescent="0.25">
      <c r="A244" t="s">
        <v>638</v>
      </c>
      <c r="B244" t="s">
        <v>20</v>
      </c>
      <c r="C244">
        <v>79</v>
      </c>
      <c r="D244" s="2">
        <v>19988</v>
      </c>
      <c r="E244" s="3">
        <f ca="1">YEAR(TODAY()) - YEAR(D244)</f>
        <v>71</v>
      </c>
      <c r="F244" s="3" t="str">
        <f t="shared" ca="1" si="27"/>
        <v>61-74</v>
      </c>
      <c r="G244" s="3" t="str">
        <f t="shared" ca="1" si="23"/>
        <v>Retirees</v>
      </c>
      <c r="H244" t="s">
        <v>294</v>
      </c>
      <c r="I244" t="s">
        <v>53</v>
      </c>
      <c r="J244" t="s">
        <v>43</v>
      </c>
      <c r="K244" t="s">
        <v>24</v>
      </c>
      <c r="L244" t="s">
        <v>33</v>
      </c>
      <c r="M244" s="3">
        <v>18</v>
      </c>
      <c r="N244" s="3" t="str">
        <f t="shared" si="21"/>
        <v>18–20</v>
      </c>
      <c r="O244" s="3" t="str">
        <f t="shared" si="22"/>
        <v>Veteran</v>
      </c>
      <c r="P244" t="s">
        <v>639</v>
      </c>
      <c r="Q244">
        <v>2195</v>
      </c>
      <c r="R244" t="s">
        <v>35</v>
      </c>
      <c r="S244" t="s">
        <v>28</v>
      </c>
    </row>
    <row r="245" spans="1:19" x14ac:dyDescent="0.25">
      <c r="A245" t="s">
        <v>640</v>
      </c>
      <c r="B245" t="s">
        <v>20</v>
      </c>
      <c r="C245">
        <v>17</v>
      </c>
      <c r="D245" s="2">
        <v>20002</v>
      </c>
      <c r="E245" s="3">
        <f t="shared" ref="E245:E260" ca="1" si="28">YEAR(TODAY()) - YEAR(D245)</f>
        <v>71</v>
      </c>
      <c r="F245" s="3" t="str">
        <f t="shared" ca="1" si="27"/>
        <v>61-74</v>
      </c>
      <c r="G245" s="3" t="str">
        <f t="shared" ca="1" si="23"/>
        <v>Retirees</v>
      </c>
      <c r="H245" t="s">
        <v>641</v>
      </c>
      <c r="I245" t="s">
        <v>22</v>
      </c>
      <c r="J245" t="s">
        <v>23</v>
      </c>
      <c r="K245" t="s">
        <v>24</v>
      </c>
      <c r="L245" t="s">
        <v>25</v>
      </c>
      <c r="M245" s="3">
        <v>15</v>
      </c>
      <c r="N245" s="3" t="str">
        <f t="shared" si="21"/>
        <v>15–17</v>
      </c>
      <c r="O245" s="3" t="str">
        <f t="shared" si="22"/>
        <v>Advocate</v>
      </c>
      <c r="P245" t="s">
        <v>642</v>
      </c>
      <c r="Q245">
        <v>4702</v>
      </c>
      <c r="R245" t="s">
        <v>49</v>
      </c>
      <c r="S245" t="s">
        <v>28</v>
      </c>
    </row>
    <row r="246" spans="1:19" x14ac:dyDescent="0.25">
      <c r="A246" t="s">
        <v>643</v>
      </c>
      <c r="B246" t="s">
        <v>20</v>
      </c>
      <c r="C246">
        <v>87</v>
      </c>
      <c r="D246" s="2">
        <v>20003</v>
      </c>
      <c r="E246" s="3">
        <f t="shared" ca="1" si="28"/>
        <v>71</v>
      </c>
      <c r="F246" s="3" t="str">
        <f t="shared" ca="1" si="27"/>
        <v>61-74</v>
      </c>
      <c r="G246" s="3" t="str">
        <f t="shared" ca="1" si="23"/>
        <v>Retirees</v>
      </c>
      <c r="H246" t="s">
        <v>297</v>
      </c>
      <c r="I246" t="s">
        <v>57</v>
      </c>
      <c r="J246" t="s">
        <v>32</v>
      </c>
      <c r="K246" t="s">
        <v>24</v>
      </c>
      <c r="L246" t="s">
        <v>25</v>
      </c>
      <c r="M246" s="3">
        <v>9</v>
      </c>
      <c r="N246" s="3" t="str">
        <f t="shared" si="21"/>
        <v>9–11</v>
      </c>
      <c r="O246" s="3" t="str">
        <f t="shared" si="22"/>
        <v>Regular</v>
      </c>
      <c r="P246" t="s">
        <v>644</v>
      </c>
      <c r="Q246">
        <v>4125</v>
      </c>
      <c r="R246" t="s">
        <v>49</v>
      </c>
      <c r="S246" t="s">
        <v>28</v>
      </c>
    </row>
    <row r="247" spans="1:19" x14ac:dyDescent="0.25">
      <c r="A247" t="s">
        <v>645</v>
      </c>
      <c r="B247" t="s">
        <v>20</v>
      </c>
      <c r="C247">
        <v>31</v>
      </c>
      <c r="D247" s="2">
        <v>20016</v>
      </c>
      <c r="E247" s="3">
        <f t="shared" ca="1" si="28"/>
        <v>71</v>
      </c>
      <c r="F247" s="3" t="str">
        <f t="shared" ca="1" si="27"/>
        <v>61-74</v>
      </c>
      <c r="G247" s="3" t="str">
        <f t="shared" ca="1" si="23"/>
        <v>Retirees</v>
      </c>
      <c r="H247" t="s">
        <v>238</v>
      </c>
      <c r="I247" t="s">
        <v>22</v>
      </c>
      <c r="J247" t="s">
        <v>23</v>
      </c>
      <c r="K247" t="s">
        <v>24</v>
      </c>
      <c r="L247" t="s">
        <v>25</v>
      </c>
      <c r="M247" s="3">
        <v>11</v>
      </c>
      <c r="N247" s="3" t="str">
        <f t="shared" si="21"/>
        <v>9–11</v>
      </c>
      <c r="O247" s="3" t="str">
        <f t="shared" si="22"/>
        <v>Regular</v>
      </c>
      <c r="P247" t="s">
        <v>646</v>
      </c>
      <c r="Q247">
        <v>3152</v>
      </c>
      <c r="R247" t="s">
        <v>27</v>
      </c>
      <c r="S247" t="s">
        <v>28</v>
      </c>
    </row>
    <row r="248" spans="1:19" x14ac:dyDescent="0.25">
      <c r="A248" t="s">
        <v>647</v>
      </c>
      <c r="B248" t="s">
        <v>20</v>
      </c>
      <c r="C248">
        <v>5</v>
      </c>
      <c r="D248" s="2">
        <v>20018</v>
      </c>
      <c r="E248" s="3">
        <f t="shared" ca="1" si="28"/>
        <v>71</v>
      </c>
      <c r="F248" s="3" t="str">
        <f t="shared" ca="1" si="27"/>
        <v>61-74</v>
      </c>
      <c r="G248" s="3" t="str">
        <f t="shared" ca="1" si="23"/>
        <v>Retirees</v>
      </c>
      <c r="H248" t="s">
        <v>648</v>
      </c>
      <c r="I248" t="s">
        <v>22</v>
      </c>
      <c r="J248" t="s">
        <v>32</v>
      </c>
      <c r="K248" t="s">
        <v>24</v>
      </c>
      <c r="L248" t="s">
        <v>25</v>
      </c>
      <c r="M248" s="3">
        <v>11</v>
      </c>
      <c r="N248" s="3" t="str">
        <f t="shared" si="21"/>
        <v>9–11</v>
      </c>
      <c r="O248" s="3" t="str">
        <f t="shared" si="22"/>
        <v>Regular</v>
      </c>
      <c r="P248" t="s">
        <v>649</v>
      </c>
      <c r="Q248">
        <v>4171</v>
      </c>
      <c r="R248" t="s">
        <v>49</v>
      </c>
      <c r="S248" t="s">
        <v>28</v>
      </c>
    </row>
    <row r="249" spans="1:19" x14ac:dyDescent="0.25">
      <c r="A249" t="s">
        <v>650</v>
      </c>
      <c r="B249" t="s">
        <v>51</v>
      </c>
      <c r="C249">
        <v>1</v>
      </c>
      <c r="D249" s="2">
        <v>20037</v>
      </c>
      <c r="E249" s="3">
        <f t="shared" ca="1" si="28"/>
        <v>71</v>
      </c>
      <c r="F249" s="3" t="str">
        <f t="shared" ca="1" si="27"/>
        <v>61-74</v>
      </c>
      <c r="G249" s="3" t="str">
        <f t="shared" ca="1" si="23"/>
        <v>Retirees</v>
      </c>
      <c r="H249" t="s">
        <v>251</v>
      </c>
      <c r="I249" t="s">
        <v>38</v>
      </c>
      <c r="J249" t="s">
        <v>23</v>
      </c>
      <c r="K249" t="s">
        <v>24</v>
      </c>
      <c r="L249" t="s">
        <v>25</v>
      </c>
      <c r="M249" s="3">
        <v>11</v>
      </c>
      <c r="N249" s="3" t="str">
        <f t="shared" si="21"/>
        <v>9–11</v>
      </c>
      <c r="O249" s="3" t="str">
        <f t="shared" si="22"/>
        <v>Regular</v>
      </c>
      <c r="P249" t="s">
        <v>651</v>
      </c>
      <c r="Q249">
        <v>2570</v>
      </c>
      <c r="R249" t="s">
        <v>35</v>
      </c>
      <c r="S249" t="s">
        <v>28</v>
      </c>
    </row>
    <row r="250" spans="1:19" x14ac:dyDescent="0.25">
      <c r="A250" t="s">
        <v>652</v>
      </c>
      <c r="B250" t="s">
        <v>20</v>
      </c>
      <c r="C250">
        <v>46</v>
      </c>
      <c r="D250" s="2">
        <v>20041</v>
      </c>
      <c r="E250" s="3">
        <f t="shared" ca="1" si="28"/>
        <v>71</v>
      </c>
      <c r="F250" s="3" t="str">
        <f t="shared" ca="1" si="27"/>
        <v>61-74</v>
      </c>
      <c r="G250" s="3" t="str">
        <f t="shared" ca="1" si="23"/>
        <v>Retirees</v>
      </c>
      <c r="H250" t="s">
        <v>162</v>
      </c>
      <c r="I250" t="s">
        <v>22</v>
      </c>
      <c r="J250" t="s">
        <v>32</v>
      </c>
      <c r="K250" t="s">
        <v>24</v>
      </c>
      <c r="L250" t="s">
        <v>33</v>
      </c>
      <c r="M250" s="3">
        <v>7</v>
      </c>
      <c r="N250" s="3" t="str">
        <f t="shared" si="21"/>
        <v>6–8</v>
      </c>
      <c r="O250" s="3" t="str">
        <f t="shared" si="22"/>
        <v>Settler</v>
      </c>
      <c r="P250" t="s">
        <v>653</v>
      </c>
      <c r="Q250">
        <v>2430</v>
      </c>
      <c r="R250" t="s">
        <v>35</v>
      </c>
      <c r="S250" t="s">
        <v>28</v>
      </c>
    </row>
    <row r="251" spans="1:19" x14ac:dyDescent="0.25">
      <c r="A251" t="s">
        <v>654</v>
      </c>
      <c r="B251" t="s">
        <v>20</v>
      </c>
      <c r="C251">
        <v>14</v>
      </c>
      <c r="D251" s="2">
        <v>20097</v>
      </c>
      <c r="E251" s="3">
        <f t="shared" ca="1" si="28"/>
        <v>70</v>
      </c>
      <c r="F251" s="3" t="str">
        <f t="shared" ca="1" si="27"/>
        <v>61-74</v>
      </c>
      <c r="G251" s="3" t="str">
        <f t="shared" ca="1" si="23"/>
        <v>Retirees</v>
      </c>
      <c r="H251" t="s">
        <v>281</v>
      </c>
      <c r="I251" t="s">
        <v>31</v>
      </c>
      <c r="J251" t="s">
        <v>43</v>
      </c>
      <c r="K251" t="s">
        <v>24</v>
      </c>
      <c r="L251" t="s">
        <v>33</v>
      </c>
      <c r="M251" s="3">
        <v>7</v>
      </c>
      <c r="N251" s="3" t="str">
        <f t="shared" si="21"/>
        <v>6–8</v>
      </c>
      <c r="O251" s="3" t="str">
        <f t="shared" si="22"/>
        <v>Settler</v>
      </c>
      <c r="P251" t="s">
        <v>655</v>
      </c>
      <c r="Q251">
        <v>3000</v>
      </c>
      <c r="R251" t="s">
        <v>27</v>
      </c>
      <c r="S251" t="s">
        <v>28</v>
      </c>
    </row>
    <row r="252" spans="1:19" x14ac:dyDescent="0.25">
      <c r="A252" t="s">
        <v>656</v>
      </c>
      <c r="B252" t="s">
        <v>51</v>
      </c>
      <c r="C252">
        <v>55</v>
      </c>
      <c r="D252" s="2">
        <v>20104</v>
      </c>
      <c r="E252" s="3">
        <f t="shared" ca="1" si="28"/>
        <v>70</v>
      </c>
      <c r="F252" s="3" t="str">
        <f ca="1">IF(E252&lt;18, "under 18", IF(E252&lt;=25, "18-25", IF(E252&lt;=35, "26-35", IF(E252&lt;=45, "36-45", IF(E252&lt;=60, "46-60", IF(E252&lt;=74, "61-74", "75+"))))))</f>
        <v>61-74</v>
      </c>
      <c r="G252" s="3" t="str">
        <f t="shared" ca="1" si="23"/>
        <v>Retirees</v>
      </c>
      <c r="H252" t="s">
        <v>657</v>
      </c>
      <c r="I252" t="s">
        <v>47</v>
      </c>
      <c r="J252" t="s">
        <v>43</v>
      </c>
      <c r="K252" t="s">
        <v>24</v>
      </c>
      <c r="L252" t="s">
        <v>33</v>
      </c>
      <c r="M252" s="3">
        <v>8</v>
      </c>
      <c r="N252" s="3" t="str">
        <f t="shared" si="21"/>
        <v>6–8</v>
      </c>
      <c r="O252" s="3" t="str">
        <f t="shared" si="22"/>
        <v>Settler</v>
      </c>
      <c r="P252" t="s">
        <v>658</v>
      </c>
      <c r="Q252">
        <v>3147</v>
      </c>
      <c r="R252" t="s">
        <v>27</v>
      </c>
      <c r="S252" t="s">
        <v>28</v>
      </c>
    </row>
    <row r="253" spans="1:19" x14ac:dyDescent="0.25">
      <c r="A253" t="s">
        <v>659</v>
      </c>
      <c r="B253" t="s">
        <v>51</v>
      </c>
      <c r="C253">
        <v>56</v>
      </c>
      <c r="D253" s="2">
        <v>20133</v>
      </c>
      <c r="E253" s="3">
        <f t="shared" ca="1" si="28"/>
        <v>70</v>
      </c>
      <c r="F253" s="3" t="str">
        <f t="shared" ca="1" si="27"/>
        <v>61-74</v>
      </c>
      <c r="G253" s="3" t="str">
        <f t="shared" ca="1" si="23"/>
        <v>Retirees</v>
      </c>
      <c r="H253" t="s">
        <v>559</v>
      </c>
      <c r="I253" t="s">
        <v>38</v>
      </c>
      <c r="J253" t="s">
        <v>32</v>
      </c>
      <c r="K253" t="s">
        <v>24</v>
      </c>
      <c r="L253" t="s">
        <v>25</v>
      </c>
      <c r="M253" s="3">
        <v>13</v>
      </c>
      <c r="N253" s="3" t="str">
        <f t="shared" si="21"/>
        <v>12–14</v>
      </c>
      <c r="O253" s="3" t="str">
        <f t="shared" si="22"/>
        <v>Loyalist</v>
      </c>
      <c r="P253" t="s">
        <v>660</v>
      </c>
      <c r="Q253">
        <v>3201</v>
      </c>
      <c r="R253" t="s">
        <v>27</v>
      </c>
      <c r="S253" t="s">
        <v>28</v>
      </c>
    </row>
    <row r="254" spans="1:19" x14ac:dyDescent="0.25">
      <c r="A254" t="s">
        <v>661</v>
      </c>
      <c r="B254" t="s">
        <v>51</v>
      </c>
      <c r="C254">
        <v>55</v>
      </c>
      <c r="D254" s="2">
        <v>20187</v>
      </c>
      <c r="E254" s="3">
        <f t="shared" ca="1" si="28"/>
        <v>70</v>
      </c>
      <c r="F254" s="3" t="str">
        <f t="shared" ca="1" si="27"/>
        <v>61-74</v>
      </c>
      <c r="G254" s="3" t="str">
        <f t="shared" ca="1" si="23"/>
        <v>Retirees</v>
      </c>
      <c r="H254" t="s">
        <v>162</v>
      </c>
      <c r="I254" t="s">
        <v>22</v>
      </c>
      <c r="J254" t="s">
        <v>32</v>
      </c>
      <c r="K254" t="s">
        <v>24</v>
      </c>
      <c r="L254" t="s">
        <v>33</v>
      </c>
      <c r="M254" s="3">
        <v>9</v>
      </c>
      <c r="N254" s="3" t="str">
        <f t="shared" si="21"/>
        <v>9–11</v>
      </c>
      <c r="O254" s="3" t="str">
        <f t="shared" si="22"/>
        <v>Regular</v>
      </c>
      <c r="P254" t="s">
        <v>662</v>
      </c>
      <c r="Q254">
        <v>2358</v>
      </c>
      <c r="R254" t="s">
        <v>35</v>
      </c>
      <c r="S254" t="s">
        <v>28</v>
      </c>
    </row>
    <row r="255" spans="1:19" x14ac:dyDescent="0.25">
      <c r="A255" t="s">
        <v>663</v>
      </c>
      <c r="B255" t="s">
        <v>20</v>
      </c>
      <c r="C255">
        <v>42</v>
      </c>
      <c r="D255" s="2">
        <v>20245</v>
      </c>
      <c r="E255" s="3">
        <f t="shared" ca="1" si="28"/>
        <v>70</v>
      </c>
      <c r="F255" s="3" t="str">
        <f t="shared" ca="1" si="27"/>
        <v>61-74</v>
      </c>
      <c r="G255" s="3" t="str">
        <f t="shared" ca="1" si="23"/>
        <v>Retirees</v>
      </c>
      <c r="H255" t="s">
        <v>664</v>
      </c>
      <c r="I255" t="s">
        <v>38</v>
      </c>
      <c r="J255" t="s">
        <v>23</v>
      </c>
      <c r="K255" t="s">
        <v>24</v>
      </c>
      <c r="L255" t="s">
        <v>33</v>
      </c>
      <c r="M255" s="3">
        <v>14</v>
      </c>
      <c r="N255" s="3" t="str">
        <f t="shared" si="21"/>
        <v>12–14</v>
      </c>
      <c r="O255" s="3" t="str">
        <f t="shared" si="22"/>
        <v>Loyalist</v>
      </c>
      <c r="P255" t="s">
        <v>665</v>
      </c>
      <c r="Q255">
        <v>2205</v>
      </c>
      <c r="R255" t="s">
        <v>35</v>
      </c>
      <c r="S255" t="s">
        <v>28</v>
      </c>
    </row>
    <row r="256" spans="1:19" x14ac:dyDescent="0.25">
      <c r="A256" t="s">
        <v>666</v>
      </c>
      <c r="B256" t="s">
        <v>51</v>
      </c>
      <c r="C256">
        <v>44</v>
      </c>
      <c r="D256" s="2">
        <v>20253</v>
      </c>
      <c r="E256" s="3">
        <f t="shared" ca="1" si="28"/>
        <v>70</v>
      </c>
      <c r="F256" s="3" t="str">
        <f t="shared" ca="1" si="27"/>
        <v>61-74</v>
      </c>
      <c r="G256" s="3" t="str">
        <f t="shared" ca="1" si="23"/>
        <v>Retirees</v>
      </c>
      <c r="H256" t="s">
        <v>38</v>
      </c>
      <c r="I256" t="s">
        <v>126</v>
      </c>
      <c r="J256" t="s">
        <v>32</v>
      </c>
      <c r="K256" t="s">
        <v>24</v>
      </c>
      <c r="L256" t="s">
        <v>25</v>
      </c>
      <c r="M256" s="3">
        <v>13</v>
      </c>
      <c r="N256" s="3" t="str">
        <f t="shared" si="21"/>
        <v>12–14</v>
      </c>
      <c r="O256" s="3" t="str">
        <f t="shared" si="22"/>
        <v>Loyalist</v>
      </c>
      <c r="P256" t="s">
        <v>667</v>
      </c>
      <c r="Q256">
        <v>3280</v>
      </c>
      <c r="R256" t="s">
        <v>27</v>
      </c>
      <c r="S256" t="s">
        <v>28</v>
      </c>
    </row>
    <row r="257" spans="1:19" x14ac:dyDescent="0.25">
      <c r="A257" t="s">
        <v>668</v>
      </c>
      <c r="B257" t="s">
        <v>20</v>
      </c>
      <c r="C257">
        <v>87</v>
      </c>
      <c r="D257" s="2">
        <v>20276</v>
      </c>
      <c r="E257" s="3">
        <f t="shared" ca="1" si="28"/>
        <v>70</v>
      </c>
      <c r="F257" s="3" t="str">
        <f t="shared" ca="1" si="27"/>
        <v>61-74</v>
      </c>
      <c r="G257" s="3" t="str">
        <f t="shared" ca="1" si="23"/>
        <v>Retirees</v>
      </c>
      <c r="H257" t="s">
        <v>225</v>
      </c>
      <c r="I257" t="s">
        <v>57</v>
      </c>
      <c r="J257" t="s">
        <v>23</v>
      </c>
      <c r="K257" t="s">
        <v>24</v>
      </c>
      <c r="L257" t="s">
        <v>25</v>
      </c>
      <c r="M257" s="3">
        <v>20</v>
      </c>
      <c r="N257" s="3" t="str">
        <f t="shared" si="21"/>
        <v>18–20</v>
      </c>
      <c r="O257" s="3" t="str">
        <f t="shared" si="22"/>
        <v>Veteran</v>
      </c>
      <c r="P257" t="s">
        <v>669</v>
      </c>
      <c r="Q257">
        <v>2567</v>
      </c>
      <c r="R257" t="s">
        <v>35</v>
      </c>
      <c r="S257" t="s">
        <v>28</v>
      </c>
    </row>
    <row r="258" spans="1:19" x14ac:dyDescent="0.25">
      <c r="A258" t="s">
        <v>670</v>
      </c>
      <c r="B258" t="s">
        <v>51</v>
      </c>
      <c r="C258">
        <v>96</v>
      </c>
      <c r="D258" s="2">
        <v>20283</v>
      </c>
      <c r="E258" s="3">
        <f t="shared" ca="1" si="28"/>
        <v>70</v>
      </c>
      <c r="F258" s="3" t="str">
        <f t="shared" ca="1" si="27"/>
        <v>61-74</v>
      </c>
      <c r="G258" s="3" t="str">
        <f t="shared" ca="1" si="23"/>
        <v>Retirees</v>
      </c>
      <c r="H258" t="s">
        <v>447</v>
      </c>
      <c r="I258" t="s">
        <v>47</v>
      </c>
      <c r="J258" t="s">
        <v>32</v>
      </c>
      <c r="K258" t="s">
        <v>24</v>
      </c>
      <c r="L258" t="s">
        <v>25</v>
      </c>
      <c r="M258" s="3">
        <v>20</v>
      </c>
      <c r="N258" s="3" t="str">
        <f t="shared" ref="N258:N321" si="29">_xlfn.IFS(M258&lt;=2, "0–2", M258&lt;=5, "3–5", M258&lt;=8, "6–8", M258&lt;=11, "9–11", M258&lt;=14, "12–14", M258&lt;=17, "15–17", M258&lt;=20, "18–20", M258&gt;=21, "21+")</f>
        <v>18–20</v>
      </c>
      <c r="O258" s="3" t="str">
        <f t="shared" ref="O258:O321" si="30">_xlfn.IFS(M258&lt;=2, "Newbie", M258&lt;=5, "Explorer", M258&lt;=8, "Settler", M258&lt;=11, "Regular", M258&lt;=14, "Loyalist", M258&lt;=17, "Advocate", M258&lt;=20, "Veteran", M258&gt;=21, "Legacy")</f>
        <v>Veteran</v>
      </c>
      <c r="P258" t="s">
        <v>671</v>
      </c>
      <c r="Q258">
        <v>2750</v>
      </c>
      <c r="R258" t="s">
        <v>35</v>
      </c>
      <c r="S258" t="s">
        <v>28</v>
      </c>
    </row>
    <row r="259" spans="1:19" x14ac:dyDescent="0.25">
      <c r="A259" t="s">
        <v>672</v>
      </c>
      <c r="B259" t="s">
        <v>20</v>
      </c>
      <c r="C259">
        <v>42</v>
      </c>
      <c r="D259" s="2">
        <v>20287</v>
      </c>
      <c r="E259" s="3">
        <f t="shared" ca="1" si="28"/>
        <v>70</v>
      </c>
      <c r="F259" s="3" t="str">
        <f t="shared" ca="1" si="27"/>
        <v>61-74</v>
      </c>
      <c r="G259" s="3" t="str">
        <f t="shared" ref="G259:G296" ca="1" si="31">IF(E259&lt;18, "under age", IF(E259&lt;=25, "Youth", IF(E259&lt;=35, "Young Workforce", IF(E259&lt;=45, "Established Adult", IF(E259&lt;=60, "Pre-retirees", IF(E259&lt;=74, "Retirees", "Elderly Aged"))))))</f>
        <v>Retirees</v>
      </c>
      <c r="H259" t="s">
        <v>471</v>
      </c>
      <c r="I259" t="s">
        <v>22</v>
      </c>
      <c r="J259" t="s">
        <v>43</v>
      </c>
      <c r="K259" t="s">
        <v>24</v>
      </c>
      <c r="L259" t="s">
        <v>25</v>
      </c>
      <c r="M259" s="3">
        <v>13</v>
      </c>
      <c r="N259" s="3" t="str">
        <f t="shared" si="29"/>
        <v>12–14</v>
      </c>
      <c r="O259" s="3" t="str">
        <f t="shared" si="30"/>
        <v>Loyalist</v>
      </c>
      <c r="P259" t="s">
        <v>673</v>
      </c>
      <c r="Q259">
        <v>4214</v>
      </c>
      <c r="R259" t="s">
        <v>49</v>
      </c>
      <c r="S259" t="s">
        <v>28</v>
      </c>
    </row>
    <row r="260" spans="1:19" x14ac:dyDescent="0.25">
      <c r="A260" t="s">
        <v>674</v>
      </c>
      <c r="B260" t="s">
        <v>20</v>
      </c>
      <c r="C260">
        <v>74</v>
      </c>
      <c r="D260" s="2">
        <v>20298</v>
      </c>
      <c r="E260" s="3">
        <f t="shared" ca="1" si="28"/>
        <v>70</v>
      </c>
      <c r="F260" s="3" t="str">
        <f t="shared" ca="1" si="27"/>
        <v>61-74</v>
      </c>
      <c r="G260" s="3" t="str">
        <f t="shared" ca="1" si="31"/>
        <v>Retirees</v>
      </c>
      <c r="H260" t="s">
        <v>675</v>
      </c>
      <c r="I260" t="s">
        <v>31</v>
      </c>
      <c r="J260" t="s">
        <v>23</v>
      </c>
      <c r="K260" t="s">
        <v>24</v>
      </c>
      <c r="L260" t="s">
        <v>25</v>
      </c>
      <c r="M260" s="3">
        <v>14</v>
      </c>
      <c r="N260" s="3" t="str">
        <f t="shared" si="29"/>
        <v>12–14</v>
      </c>
      <c r="O260" s="3" t="str">
        <f t="shared" si="30"/>
        <v>Loyalist</v>
      </c>
      <c r="P260" t="s">
        <v>676</v>
      </c>
      <c r="Q260">
        <v>2127</v>
      </c>
      <c r="R260" t="s">
        <v>35</v>
      </c>
      <c r="S260" t="s">
        <v>28</v>
      </c>
    </row>
    <row r="261" spans="1:19" x14ac:dyDescent="0.25">
      <c r="A261" t="s">
        <v>677</v>
      </c>
      <c r="B261" t="s">
        <v>20</v>
      </c>
      <c r="C261">
        <v>70</v>
      </c>
      <c r="D261" s="2">
        <v>20319</v>
      </c>
      <c r="E261" s="3">
        <f ca="1">YEAR(TODAY()) - YEAR(D261)</f>
        <v>70</v>
      </c>
      <c r="F261" s="3" t="str">
        <f t="shared" ca="1" si="27"/>
        <v>61-74</v>
      </c>
      <c r="G261" s="3" t="str">
        <f t="shared" ca="1" si="31"/>
        <v>Retirees</v>
      </c>
      <c r="H261" t="s">
        <v>38</v>
      </c>
      <c r="I261" t="s">
        <v>38</v>
      </c>
      <c r="J261" t="s">
        <v>32</v>
      </c>
      <c r="K261" t="s">
        <v>24</v>
      </c>
      <c r="L261" t="s">
        <v>25</v>
      </c>
      <c r="M261" s="3">
        <v>11</v>
      </c>
      <c r="N261" s="3" t="str">
        <f t="shared" si="29"/>
        <v>9–11</v>
      </c>
      <c r="O261" s="3" t="str">
        <f t="shared" si="30"/>
        <v>Regular</v>
      </c>
      <c r="P261" t="s">
        <v>678</v>
      </c>
      <c r="Q261">
        <v>2756</v>
      </c>
      <c r="R261" t="s">
        <v>35</v>
      </c>
      <c r="S261" t="s">
        <v>28</v>
      </c>
    </row>
    <row r="262" spans="1:19" x14ac:dyDescent="0.25">
      <c r="A262" t="s">
        <v>679</v>
      </c>
      <c r="B262" t="s">
        <v>20</v>
      </c>
      <c r="C262">
        <v>72</v>
      </c>
      <c r="D262" s="2">
        <v>20338</v>
      </c>
      <c r="E262" s="3">
        <f t="shared" ref="E262:E281" ca="1" si="32">YEAR(TODAY()) - YEAR(D262)</f>
        <v>70</v>
      </c>
      <c r="F262" s="3" t="str">
        <f t="shared" ca="1" si="27"/>
        <v>61-74</v>
      </c>
      <c r="G262" s="3" t="str">
        <f t="shared" ca="1" si="31"/>
        <v>Retirees</v>
      </c>
      <c r="H262" t="s">
        <v>602</v>
      </c>
      <c r="I262" t="s">
        <v>126</v>
      </c>
      <c r="J262" t="s">
        <v>32</v>
      </c>
      <c r="K262" t="s">
        <v>24</v>
      </c>
      <c r="L262" t="s">
        <v>33</v>
      </c>
      <c r="M262" s="3">
        <v>5</v>
      </c>
      <c r="N262" s="3" t="str">
        <f t="shared" si="29"/>
        <v>3–5</v>
      </c>
      <c r="O262" s="3" t="str">
        <f t="shared" si="30"/>
        <v>Explorer</v>
      </c>
      <c r="P262" t="s">
        <v>680</v>
      </c>
      <c r="Q262">
        <v>3038</v>
      </c>
      <c r="R262" t="s">
        <v>27</v>
      </c>
      <c r="S262" t="s">
        <v>28</v>
      </c>
    </row>
    <row r="263" spans="1:19" x14ac:dyDescent="0.25">
      <c r="A263" t="s">
        <v>681</v>
      </c>
      <c r="B263" t="s">
        <v>51</v>
      </c>
      <c r="C263">
        <v>88</v>
      </c>
      <c r="D263" s="2">
        <v>20361</v>
      </c>
      <c r="E263" s="3">
        <f t="shared" ca="1" si="32"/>
        <v>70</v>
      </c>
      <c r="F263" s="3" t="str">
        <f t="shared" ca="1" si="27"/>
        <v>61-74</v>
      </c>
      <c r="G263" s="3" t="str">
        <f t="shared" ca="1" si="31"/>
        <v>Retirees</v>
      </c>
      <c r="H263" t="s">
        <v>360</v>
      </c>
      <c r="I263" t="s">
        <v>22</v>
      </c>
      <c r="J263" t="s">
        <v>32</v>
      </c>
      <c r="K263" t="s">
        <v>24</v>
      </c>
      <c r="L263" t="s">
        <v>25</v>
      </c>
      <c r="M263" s="3">
        <v>6</v>
      </c>
      <c r="N263" s="3" t="str">
        <f t="shared" si="29"/>
        <v>6–8</v>
      </c>
      <c r="O263" s="3" t="str">
        <f t="shared" si="30"/>
        <v>Settler</v>
      </c>
      <c r="P263" t="s">
        <v>682</v>
      </c>
      <c r="Q263">
        <v>2460</v>
      </c>
      <c r="R263" t="s">
        <v>35</v>
      </c>
      <c r="S263" t="s">
        <v>28</v>
      </c>
    </row>
    <row r="264" spans="1:19" x14ac:dyDescent="0.25">
      <c r="A264" t="s">
        <v>683</v>
      </c>
      <c r="B264" t="s">
        <v>51</v>
      </c>
      <c r="C264">
        <v>56</v>
      </c>
      <c r="D264" s="2">
        <v>20364</v>
      </c>
      <c r="E264" s="3">
        <f t="shared" ca="1" si="32"/>
        <v>70</v>
      </c>
      <c r="F264" s="3" t="str">
        <f ca="1">IF(E264&lt;18, "under 18", IF(E264&lt;=25, "18-25", IF(E264&lt;=35, "26-35", IF(E264&lt;=45, "36-45", IF(E264&lt;=60, "46-60", IF(E264&lt;=74, "61-74", "75+"))))))</f>
        <v>61-74</v>
      </c>
      <c r="G264" s="3" t="str">
        <f t="shared" ca="1" si="31"/>
        <v>Retirees</v>
      </c>
      <c r="H264" t="s">
        <v>684</v>
      </c>
      <c r="I264" t="s">
        <v>126</v>
      </c>
      <c r="J264" t="s">
        <v>32</v>
      </c>
      <c r="K264" t="s">
        <v>24</v>
      </c>
      <c r="L264" t="s">
        <v>25</v>
      </c>
      <c r="M264" s="3">
        <v>14</v>
      </c>
      <c r="N264" s="3" t="str">
        <f t="shared" si="29"/>
        <v>12–14</v>
      </c>
      <c r="O264" s="3" t="str">
        <f t="shared" si="30"/>
        <v>Loyalist</v>
      </c>
      <c r="P264" t="s">
        <v>685</v>
      </c>
      <c r="Q264">
        <v>2010</v>
      </c>
      <c r="R264" t="s">
        <v>35</v>
      </c>
      <c r="S264" t="s">
        <v>28</v>
      </c>
    </row>
    <row r="265" spans="1:19" x14ac:dyDescent="0.25">
      <c r="A265" t="s">
        <v>686</v>
      </c>
      <c r="B265" t="s">
        <v>51</v>
      </c>
      <c r="C265">
        <v>13</v>
      </c>
      <c r="D265" s="2">
        <v>20384</v>
      </c>
      <c r="E265" s="3">
        <f t="shared" ca="1" si="32"/>
        <v>70</v>
      </c>
      <c r="F265" s="3" t="str">
        <f t="shared" ca="1" si="27"/>
        <v>61-74</v>
      </c>
      <c r="G265" s="3" t="str">
        <f t="shared" ca="1" si="31"/>
        <v>Retirees</v>
      </c>
      <c r="H265" t="s">
        <v>687</v>
      </c>
      <c r="I265" t="s">
        <v>126</v>
      </c>
      <c r="J265" t="s">
        <v>32</v>
      </c>
      <c r="K265" t="s">
        <v>24</v>
      </c>
      <c r="L265" t="s">
        <v>33</v>
      </c>
      <c r="M265" s="3">
        <v>20</v>
      </c>
      <c r="N265" s="3" t="str">
        <f t="shared" si="29"/>
        <v>18–20</v>
      </c>
      <c r="O265" s="3" t="str">
        <f t="shared" si="30"/>
        <v>Veteran</v>
      </c>
      <c r="P265" t="s">
        <v>688</v>
      </c>
      <c r="Q265">
        <v>2753</v>
      </c>
      <c r="R265" t="s">
        <v>35</v>
      </c>
      <c r="S265" t="s">
        <v>28</v>
      </c>
    </row>
    <row r="266" spans="1:19" x14ac:dyDescent="0.25">
      <c r="A266" t="s">
        <v>689</v>
      </c>
      <c r="B266" t="s">
        <v>51</v>
      </c>
      <c r="C266">
        <v>21</v>
      </c>
      <c r="D266" s="2">
        <v>20402</v>
      </c>
      <c r="E266" s="3">
        <f t="shared" ca="1" si="32"/>
        <v>70</v>
      </c>
      <c r="F266" s="3" t="str">
        <f t="shared" ca="1" si="27"/>
        <v>61-74</v>
      </c>
      <c r="G266" s="3" t="str">
        <f t="shared" ca="1" si="31"/>
        <v>Retirees</v>
      </c>
      <c r="H266" t="s">
        <v>690</v>
      </c>
      <c r="I266" t="s">
        <v>31</v>
      </c>
      <c r="J266" t="s">
        <v>32</v>
      </c>
      <c r="K266" t="s">
        <v>24</v>
      </c>
      <c r="L266" t="s">
        <v>33</v>
      </c>
      <c r="M266" s="3">
        <v>9</v>
      </c>
      <c r="N266" s="3" t="str">
        <f t="shared" si="29"/>
        <v>9–11</v>
      </c>
      <c r="O266" s="3" t="str">
        <f t="shared" si="30"/>
        <v>Regular</v>
      </c>
      <c r="P266" t="s">
        <v>691</v>
      </c>
      <c r="Q266">
        <v>2135</v>
      </c>
      <c r="R266" t="s">
        <v>35</v>
      </c>
      <c r="S266" t="s">
        <v>28</v>
      </c>
    </row>
    <row r="267" spans="1:19" x14ac:dyDescent="0.25">
      <c r="A267" t="s">
        <v>692</v>
      </c>
      <c r="B267" t="s">
        <v>51</v>
      </c>
      <c r="C267">
        <v>73</v>
      </c>
      <c r="D267" s="2">
        <v>20418</v>
      </c>
      <c r="E267" s="3">
        <f t="shared" ca="1" si="32"/>
        <v>70</v>
      </c>
      <c r="F267" s="3" t="str">
        <f t="shared" ca="1" si="27"/>
        <v>61-74</v>
      </c>
      <c r="G267" s="3" t="str">
        <f t="shared" ca="1" si="31"/>
        <v>Retirees</v>
      </c>
      <c r="H267" t="s">
        <v>109</v>
      </c>
      <c r="I267" t="s">
        <v>22</v>
      </c>
      <c r="J267" t="s">
        <v>43</v>
      </c>
      <c r="K267" t="s">
        <v>24</v>
      </c>
      <c r="L267" t="s">
        <v>25</v>
      </c>
      <c r="M267" s="3">
        <v>15</v>
      </c>
      <c r="N267" s="3" t="str">
        <f t="shared" si="29"/>
        <v>15–17</v>
      </c>
      <c r="O267" s="3" t="str">
        <f t="shared" si="30"/>
        <v>Advocate</v>
      </c>
      <c r="P267" t="s">
        <v>693</v>
      </c>
      <c r="Q267">
        <v>2142</v>
      </c>
      <c r="R267" t="s">
        <v>35</v>
      </c>
      <c r="S267" t="s">
        <v>28</v>
      </c>
    </row>
    <row r="268" spans="1:19" x14ac:dyDescent="0.25">
      <c r="A268" t="s">
        <v>694</v>
      </c>
      <c r="B268" t="s">
        <v>20</v>
      </c>
      <c r="C268">
        <v>33</v>
      </c>
      <c r="D268" s="2">
        <v>20418</v>
      </c>
      <c r="E268" s="3">
        <f t="shared" ca="1" si="32"/>
        <v>70</v>
      </c>
      <c r="F268" s="3" t="str">
        <f t="shared" ca="1" si="27"/>
        <v>61-74</v>
      </c>
      <c r="G268" s="3" t="str">
        <f t="shared" ca="1" si="31"/>
        <v>Retirees</v>
      </c>
      <c r="H268" t="s">
        <v>695</v>
      </c>
      <c r="I268" t="s">
        <v>38</v>
      </c>
      <c r="J268" t="s">
        <v>23</v>
      </c>
      <c r="K268" t="s">
        <v>24</v>
      </c>
      <c r="L268" t="s">
        <v>33</v>
      </c>
      <c r="M268" s="3">
        <v>20</v>
      </c>
      <c r="N268" s="3" t="str">
        <f t="shared" si="29"/>
        <v>18–20</v>
      </c>
      <c r="O268" s="3" t="str">
        <f t="shared" si="30"/>
        <v>Veteran</v>
      </c>
      <c r="P268" t="s">
        <v>696</v>
      </c>
      <c r="Q268">
        <v>2763</v>
      </c>
      <c r="R268" t="s">
        <v>35</v>
      </c>
      <c r="S268" t="s">
        <v>28</v>
      </c>
    </row>
    <row r="269" spans="1:19" x14ac:dyDescent="0.25">
      <c r="A269" t="s">
        <v>697</v>
      </c>
      <c r="B269" t="s">
        <v>51</v>
      </c>
      <c r="C269">
        <v>71</v>
      </c>
      <c r="D269" s="2">
        <v>20493</v>
      </c>
      <c r="E269" s="3">
        <f t="shared" ca="1" si="32"/>
        <v>69</v>
      </c>
      <c r="F269" s="3" t="str">
        <f t="shared" ca="1" si="27"/>
        <v>61-74</v>
      </c>
      <c r="G269" s="3" t="str">
        <f t="shared" ca="1" si="31"/>
        <v>Retirees</v>
      </c>
      <c r="H269" t="s">
        <v>38</v>
      </c>
      <c r="I269" t="s">
        <v>31</v>
      </c>
      <c r="J269" t="s">
        <v>32</v>
      </c>
      <c r="K269" t="s">
        <v>24</v>
      </c>
      <c r="L269" t="s">
        <v>25</v>
      </c>
      <c r="M269" s="3">
        <v>6</v>
      </c>
      <c r="N269" s="3" t="str">
        <f t="shared" si="29"/>
        <v>6–8</v>
      </c>
      <c r="O269" s="3" t="str">
        <f t="shared" si="30"/>
        <v>Settler</v>
      </c>
      <c r="P269" t="s">
        <v>698</v>
      </c>
      <c r="Q269">
        <v>3500</v>
      </c>
      <c r="R269" t="s">
        <v>27</v>
      </c>
      <c r="S269" t="s">
        <v>28</v>
      </c>
    </row>
    <row r="270" spans="1:19" x14ac:dyDescent="0.25">
      <c r="A270" t="s">
        <v>699</v>
      </c>
      <c r="B270" t="s">
        <v>51</v>
      </c>
      <c r="C270">
        <v>36</v>
      </c>
      <c r="D270" s="2">
        <v>20507</v>
      </c>
      <c r="E270" s="3">
        <f t="shared" ca="1" si="32"/>
        <v>69</v>
      </c>
      <c r="F270" s="3" t="str">
        <f t="shared" ca="1" si="27"/>
        <v>61-74</v>
      </c>
      <c r="G270" s="3" t="str">
        <f t="shared" ca="1" si="31"/>
        <v>Retirees</v>
      </c>
      <c r="H270" t="s">
        <v>168</v>
      </c>
      <c r="I270" t="s">
        <v>126</v>
      </c>
      <c r="J270" t="s">
        <v>32</v>
      </c>
      <c r="K270" t="s">
        <v>24</v>
      </c>
      <c r="L270" t="s">
        <v>25</v>
      </c>
      <c r="M270" s="3">
        <v>10</v>
      </c>
      <c r="N270" s="3" t="str">
        <f t="shared" si="29"/>
        <v>9–11</v>
      </c>
      <c r="O270" s="3" t="str">
        <f t="shared" si="30"/>
        <v>Regular</v>
      </c>
      <c r="P270" t="s">
        <v>700</v>
      </c>
      <c r="Q270">
        <v>2126</v>
      </c>
      <c r="R270" t="s">
        <v>35</v>
      </c>
      <c r="S270" t="s">
        <v>28</v>
      </c>
    </row>
    <row r="271" spans="1:19" x14ac:dyDescent="0.25">
      <c r="A271" t="s">
        <v>701</v>
      </c>
      <c r="B271" t="s">
        <v>20</v>
      </c>
      <c r="C271">
        <v>57</v>
      </c>
      <c r="D271" s="2">
        <v>20522</v>
      </c>
      <c r="E271" s="3">
        <f t="shared" ca="1" si="32"/>
        <v>69</v>
      </c>
      <c r="F271" s="3" t="str">
        <f t="shared" ca="1" si="27"/>
        <v>61-74</v>
      </c>
      <c r="G271" s="3" t="str">
        <f t="shared" ca="1" si="31"/>
        <v>Retirees</v>
      </c>
      <c r="H271" t="s">
        <v>702</v>
      </c>
      <c r="I271" t="s">
        <v>47</v>
      </c>
      <c r="J271" t="s">
        <v>32</v>
      </c>
      <c r="K271" t="s">
        <v>24</v>
      </c>
      <c r="L271" t="s">
        <v>33</v>
      </c>
      <c r="M271" s="3">
        <v>19</v>
      </c>
      <c r="N271" s="3" t="str">
        <f t="shared" si="29"/>
        <v>18–20</v>
      </c>
      <c r="O271" s="3" t="str">
        <f t="shared" si="30"/>
        <v>Veteran</v>
      </c>
      <c r="P271" t="s">
        <v>703</v>
      </c>
      <c r="Q271">
        <v>2118</v>
      </c>
      <c r="R271" t="s">
        <v>35</v>
      </c>
      <c r="S271" t="s">
        <v>28</v>
      </c>
    </row>
    <row r="272" spans="1:19" x14ac:dyDescent="0.25">
      <c r="A272" t="s">
        <v>704</v>
      </c>
      <c r="B272" t="s">
        <v>51</v>
      </c>
      <c r="C272">
        <v>20</v>
      </c>
      <c r="D272" s="2">
        <v>20533</v>
      </c>
      <c r="E272" s="3">
        <f t="shared" ca="1" si="32"/>
        <v>69</v>
      </c>
      <c r="F272" s="3" t="str">
        <f t="shared" ca="1" si="27"/>
        <v>61-74</v>
      </c>
      <c r="G272" s="3" t="str">
        <f t="shared" ca="1" si="31"/>
        <v>Retirees</v>
      </c>
      <c r="H272" t="s">
        <v>162</v>
      </c>
      <c r="I272" t="s">
        <v>38</v>
      </c>
      <c r="J272" t="s">
        <v>32</v>
      </c>
      <c r="K272" t="s">
        <v>24</v>
      </c>
      <c r="L272" t="s">
        <v>25</v>
      </c>
      <c r="M272" s="3">
        <v>20</v>
      </c>
      <c r="N272" s="3" t="str">
        <f t="shared" si="29"/>
        <v>18–20</v>
      </c>
      <c r="O272" s="3" t="str">
        <f t="shared" si="30"/>
        <v>Veteran</v>
      </c>
      <c r="P272" t="s">
        <v>705</v>
      </c>
      <c r="Q272">
        <v>2500</v>
      </c>
      <c r="R272" t="s">
        <v>35</v>
      </c>
      <c r="S272" t="s">
        <v>28</v>
      </c>
    </row>
    <row r="273" spans="1:19" x14ac:dyDescent="0.25">
      <c r="A273" t="s">
        <v>706</v>
      </c>
      <c r="B273" t="s">
        <v>51</v>
      </c>
      <c r="C273">
        <v>99</v>
      </c>
      <c r="D273" s="2">
        <v>20566</v>
      </c>
      <c r="E273" s="3">
        <f t="shared" ca="1" si="32"/>
        <v>69</v>
      </c>
      <c r="F273" s="3" t="str">
        <f t="shared" ca="1" si="27"/>
        <v>61-74</v>
      </c>
      <c r="G273" s="3" t="str">
        <f t="shared" ca="1" si="31"/>
        <v>Retirees</v>
      </c>
      <c r="H273" t="s">
        <v>707</v>
      </c>
      <c r="I273" t="s">
        <v>42</v>
      </c>
      <c r="J273" t="s">
        <v>23</v>
      </c>
      <c r="K273" t="s">
        <v>24</v>
      </c>
      <c r="L273" t="s">
        <v>25</v>
      </c>
      <c r="M273" s="3">
        <v>20</v>
      </c>
      <c r="N273" s="3" t="str">
        <f t="shared" si="29"/>
        <v>18–20</v>
      </c>
      <c r="O273" s="3" t="str">
        <f t="shared" si="30"/>
        <v>Veteran</v>
      </c>
      <c r="P273" t="s">
        <v>708</v>
      </c>
      <c r="Q273">
        <v>2322</v>
      </c>
      <c r="R273" t="s">
        <v>35</v>
      </c>
      <c r="S273" t="s">
        <v>28</v>
      </c>
    </row>
    <row r="274" spans="1:19" x14ac:dyDescent="0.25">
      <c r="A274" t="s">
        <v>709</v>
      </c>
      <c r="B274" t="s">
        <v>51</v>
      </c>
      <c r="C274">
        <v>42</v>
      </c>
      <c r="D274" s="2">
        <v>20592</v>
      </c>
      <c r="E274" s="3">
        <f t="shared" ca="1" si="32"/>
        <v>69</v>
      </c>
      <c r="F274" s="3" t="str">
        <f t="shared" ca="1" si="27"/>
        <v>61-74</v>
      </c>
      <c r="G274" s="3" t="str">
        <f t="shared" ca="1" si="31"/>
        <v>Retirees</v>
      </c>
      <c r="H274" t="s">
        <v>38</v>
      </c>
      <c r="I274" t="s">
        <v>38</v>
      </c>
      <c r="J274" t="s">
        <v>32</v>
      </c>
      <c r="K274" t="s">
        <v>24</v>
      </c>
      <c r="L274" t="s">
        <v>25</v>
      </c>
      <c r="M274" s="3">
        <v>12</v>
      </c>
      <c r="N274" s="3" t="str">
        <f t="shared" si="29"/>
        <v>12–14</v>
      </c>
      <c r="O274" s="3" t="str">
        <f t="shared" si="30"/>
        <v>Loyalist</v>
      </c>
      <c r="P274" t="s">
        <v>710</v>
      </c>
      <c r="Q274">
        <v>3796</v>
      </c>
      <c r="R274" t="s">
        <v>27</v>
      </c>
      <c r="S274" t="s">
        <v>28</v>
      </c>
    </row>
    <row r="275" spans="1:19" x14ac:dyDescent="0.25">
      <c r="A275" t="s">
        <v>711</v>
      </c>
      <c r="B275" t="s">
        <v>20</v>
      </c>
      <c r="C275">
        <v>10</v>
      </c>
      <c r="D275" s="2">
        <v>20604</v>
      </c>
      <c r="E275" s="3">
        <f t="shared" ca="1" si="32"/>
        <v>69</v>
      </c>
      <c r="F275" s="3" t="str">
        <f t="shared" ca="1" si="27"/>
        <v>61-74</v>
      </c>
      <c r="G275" s="3" t="str">
        <f t="shared" ca="1" si="31"/>
        <v>Retirees</v>
      </c>
      <c r="H275" t="s">
        <v>254</v>
      </c>
      <c r="I275" t="s">
        <v>22</v>
      </c>
      <c r="J275" t="s">
        <v>32</v>
      </c>
      <c r="K275" t="s">
        <v>24</v>
      </c>
      <c r="L275" t="s">
        <v>25</v>
      </c>
      <c r="M275" s="3">
        <v>17</v>
      </c>
      <c r="N275" s="3" t="str">
        <f t="shared" si="29"/>
        <v>15–17</v>
      </c>
      <c r="O275" s="3" t="str">
        <f t="shared" si="30"/>
        <v>Advocate</v>
      </c>
      <c r="P275" t="s">
        <v>712</v>
      </c>
      <c r="Q275">
        <v>4074</v>
      </c>
      <c r="R275" t="s">
        <v>49</v>
      </c>
      <c r="S275" t="s">
        <v>28</v>
      </c>
    </row>
    <row r="276" spans="1:19" x14ac:dyDescent="0.25">
      <c r="A276" t="s">
        <v>713</v>
      </c>
      <c r="B276" t="s">
        <v>51</v>
      </c>
      <c r="C276">
        <v>18</v>
      </c>
      <c r="D276" s="2">
        <v>20625</v>
      </c>
      <c r="E276" s="3">
        <f t="shared" ca="1" si="32"/>
        <v>69</v>
      </c>
      <c r="F276" s="3" t="str">
        <f t="shared" ca="1" si="27"/>
        <v>61-74</v>
      </c>
      <c r="G276" s="3" t="str">
        <f t="shared" ca="1" si="31"/>
        <v>Retirees</v>
      </c>
      <c r="H276" t="s">
        <v>38</v>
      </c>
      <c r="I276" t="s">
        <v>47</v>
      </c>
      <c r="J276" t="s">
        <v>32</v>
      </c>
      <c r="K276" t="s">
        <v>24</v>
      </c>
      <c r="L276" t="s">
        <v>25</v>
      </c>
      <c r="M276" s="3">
        <v>18</v>
      </c>
      <c r="N276" s="3" t="str">
        <f t="shared" si="29"/>
        <v>18–20</v>
      </c>
      <c r="O276" s="3" t="str">
        <f t="shared" si="30"/>
        <v>Veteran</v>
      </c>
      <c r="P276" t="s">
        <v>714</v>
      </c>
      <c r="Q276">
        <v>2640</v>
      </c>
      <c r="R276" t="s">
        <v>35</v>
      </c>
      <c r="S276" t="s">
        <v>28</v>
      </c>
    </row>
    <row r="277" spans="1:19" x14ac:dyDescent="0.25">
      <c r="A277" t="s">
        <v>715</v>
      </c>
      <c r="B277" t="s">
        <v>51</v>
      </c>
      <c r="C277">
        <v>45</v>
      </c>
      <c r="D277" s="2">
        <v>20631</v>
      </c>
      <c r="E277" s="3">
        <f t="shared" ca="1" si="32"/>
        <v>69</v>
      </c>
      <c r="F277" s="3" t="str">
        <f t="shared" ca="1" si="27"/>
        <v>61-74</v>
      </c>
      <c r="G277" s="3" t="str">
        <f t="shared" ca="1" si="31"/>
        <v>Retirees</v>
      </c>
      <c r="H277" t="s">
        <v>21</v>
      </c>
      <c r="I277" t="s">
        <v>126</v>
      </c>
      <c r="J277" t="s">
        <v>32</v>
      </c>
      <c r="K277" t="s">
        <v>24</v>
      </c>
      <c r="L277" t="s">
        <v>33</v>
      </c>
      <c r="M277" s="3">
        <v>8</v>
      </c>
      <c r="N277" s="3" t="str">
        <f t="shared" si="29"/>
        <v>6–8</v>
      </c>
      <c r="O277" s="3" t="str">
        <f t="shared" si="30"/>
        <v>Settler</v>
      </c>
      <c r="P277" t="s">
        <v>716</v>
      </c>
      <c r="Q277">
        <v>2565</v>
      </c>
      <c r="R277" t="s">
        <v>35</v>
      </c>
      <c r="S277" t="s">
        <v>28</v>
      </c>
    </row>
    <row r="278" spans="1:19" x14ac:dyDescent="0.25">
      <c r="A278" t="s">
        <v>717</v>
      </c>
      <c r="B278" t="s">
        <v>51</v>
      </c>
      <c r="C278">
        <v>48</v>
      </c>
      <c r="D278" s="2">
        <v>20634</v>
      </c>
      <c r="E278" s="3">
        <f t="shared" ca="1" si="32"/>
        <v>69</v>
      </c>
      <c r="F278" s="3" t="str">
        <f t="shared" ca="1" si="27"/>
        <v>61-74</v>
      </c>
      <c r="G278" s="3" t="str">
        <f t="shared" ca="1" si="31"/>
        <v>Retirees</v>
      </c>
      <c r="H278" t="s">
        <v>718</v>
      </c>
      <c r="I278" t="s">
        <v>47</v>
      </c>
      <c r="J278" t="s">
        <v>32</v>
      </c>
      <c r="K278" t="s">
        <v>24</v>
      </c>
      <c r="L278" t="s">
        <v>33</v>
      </c>
      <c r="M278" s="3">
        <v>6</v>
      </c>
      <c r="N278" s="3" t="str">
        <f t="shared" si="29"/>
        <v>6–8</v>
      </c>
      <c r="O278" s="3" t="str">
        <f t="shared" si="30"/>
        <v>Settler</v>
      </c>
      <c r="P278" t="s">
        <v>719</v>
      </c>
      <c r="Q278">
        <v>2177</v>
      </c>
      <c r="R278" t="s">
        <v>35</v>
      </c>
      <c r="S278" t="s">
        <v>28</v>
      </c>
    </row>
    <row r="279" spans="1:19" x14ac:dyDescent="0.25">
      <c r="A279" t="s">
        <v>720</v>
      </c>
      <c r="B279" t="s">
        <v>20</v>
      </c>
      <c r="C279">
        <v>47</v>
      </c>
      <c r="D279" s="2">
        <v>20641</v>
      </c>
      <c r="E279" s="3">
        <f t="shared" ca="1" si="32"/>
        <v>69</v>
      </c>
      <c r="F279" s="3" t="str">
        <f t="shared" ca="1" si="27"/>
        <v>61-74</v>
      </c>
      <c r="G279" s="3" t="str">
        <f t="shared" ca="1" si="31"/>
        <v>Retirees</v>
      </c>
      <c r="H279" t="s">
        <v>357</v>
      </c>
      <c r="I279" t="s">
        <v>126</v>
      </c>
      <c r="J279" t="s">
        <v>23</v>
      </c>
      <c r="K279" t="s">
        <v>24</v>
      </c>
      <c r="L279" t="s">
        <v>25</v>
      </c>
      <c r="M279" s="3">
        <v>17</v>
      </c>
      <c r="N279" s="3" t="str">
        <f t="shared" si="29"/>
        <v>15–17</v>
      </c>
      <c r="O279" s="3" t="str">
        <f t="shared" si="30"/>
        <v>Advocate</v>
      </c>
      <c r="P279" t="s">
        <v>721</v>
      </c>
      <c r="Q279">
        <v>2049</v>
      </c>
      <c r="R279" t="s">
        <v>35</v>
      </c>
      <c r="S279" t="s">
        <v>28</v>
      </c>
    </row>
    <row r="280" spans="1:19" x14ac:dyDescent="0.25">
      <c r="A280" t="s">
        <v>722</v>
      </c>
      <c r="B280" t="s">
        <v>20</v>
      </c>
      <c r="C280">
        <v>14</v>
      </c>
      <c r="D280" s="2">
        <v>20652</v>
      </c>
      <c r="E280" s="3">
        <f t="shared" ca="1" si="32"/>
        <v>69</v>
      </c>
      <c r="F280" s="3" t="str">
        <f t="shared" ca="1" si="27"/>
        <v>61-74</v>
      </c>
      <c r="G280" s="3" t="str">
        <f t="shared" ca="1" si="31"/>
        <v>Retirees</v>
      </c>
      <c r="H280" t="s">
        <v>384</v>
      </c>
      <c r="I280" t="s">
        <v>22</v>
      </c>
      <c r="J280" t="s">
        <v>23</v>
      </c>
      <c r="K280" t="s">
        <v>24</v>
      </c>
      <c r="L280" t="s">
        <v>25</v>
      </c>
      <c r="M280" s="3">
        <v>19</v>
      </c>
      <c r="N280" s="3" t="str">
        <f t="shared" si="29"/>
        <v>18–20</v>
      </c>
      <c r="O280" s="3" t="str">
        <f t="shared" si="30"/>
        <v>Veteran</v>
      </c>
      <c r="P280" t="s">
        <v>723</v>
      </c>
      <c r="Q280">
        <v>4852</v>
      </c>
      <c r="R280" t="s">
        <v>49</v>
      </c>
      <c r="S280" t="s">
        <v>28</v>
      </c>
    </row>
    <row r="281" spans="1:19" x14ac:dyDescent="0.25">
      <c r="A281" t="s">
        <v>724</v>
      </c>
      <c r="B281" t="s">
        <v>51</v>
      </c>
      <c r="C281">
        <v>89</v>
      </c>
      <c r="D281" s="2">
        <v>20679</v>
      </c>
      <c r="E281" s="3">
        <f t="shared" ca="1" si="32"/>
        <v>69</v>
      </c>
      <c r="F281" s="3" t="str">
        <f t="shared" ca="1" si="27"/>
        <v>61-74</v>
      </c>
      <c r="G281" s="3" t="str">
        <f t="shared" ca="1" si="31"/>
        <v>Retirees</v>
      </c>
      <c r="H281" t="s">
        <v>257</v>
      </c>
      <c r="I281" t="s">
        <v>31</v>
      </c>
      <c r="J281" t="s">
        <v>43</v>
      </c>
      <c r="K281" t="s">
        <v>24</v>
      </c>
      <c r="L281" t="s">
        <v>33</v>
      </c>
      <c r="M281" s="3">
        <v>6</v>
      </c>
      <c r="N281" s="3" t="str">
        <f t="shared" si="29"/>
        <v>6–8</v>
      </c>
      <c r="O281" s="3" t="str">
        <f t="shared" si="30"/>
        <v>Settler</v>
      </c>
      <c r="P281" t="s">
        <v>725</v>
      </c>
      <c r="Q281">
        <v>2166</v>
      </c>
      <c r="R281" t="s">
        <v>35</v>
      </c>
      <c r="S281" t="s">
        <v>28</v>
      </c>
    </row>
    <row r="282" spans="1:19" x14ac:dyDescent="0.25">
      <c r="A282" t="s">
        <v>726</v>
      </c>
      <c r="B282" t="s">
        <v>20</v>
      </c>
      <c r="C282">
        <v>29</v>
      </c>
      <c r="D282" s="2">
        <v>20697</v>
      </c>
      <c r="E282" s="3">
        <f ca="1">YEAR(TODAY()) - YEAR(D282)</f>
        <v>69</v>
      </c>
      <c r="F282" s="3" t="str">
        <f t="shared" ca="1" si="27"/>
        <v>61-74</v>
      </c>
      <c r="G282" s="3" t="str">
        <f t="shared" ca="1" si="31"/>
        <v>Retirees</v>
      </c>
      <c r="H282" t="s">
        <v>727</v>
      </c>
      <c r="I282" t="s">
        <v>57</v>
      </c>
      <c r="J282" t="s">
        <v>43</v>
      </c>
      <c r="K282" t="s">
        <v>24</v>
      </c>
      <c r="L282" t="s">
        <v>25</v>
      </c>
      <c r="M282" s="3">
        <v>5</v>
      </c>
      <c r="N282" s="3" t="str">
        <f t="shared" si="29"/>
        <v>3–5</v>
      </c>
      <c r="O282" s="3" t="str">
        <f t="shared" si="30"/>
        <v>Explorer</v>
      </c>
      <c r="P282" t="s">
        <v>728</v>
      </c>
      <c r="Q282">
        <v>2034</v>
      </c>
      <c r="R282" t="s">
        <v>35</v>
      </c>
      <c r="S282" t="s">
        <v>28</v>
      </c>
    </row>
    <row r="283" spans="1:19" x14ac:dyDescent="0.25">
      <c r="A283" t="s">
        <v>729</v>
      </c>
      <c r="B283" t="s">
        <v>51</v>
      </c>
      <c r="C283">
        <v>6</v>
      </c>
      <c r="D283" s="2">
        <v>20702</v>
      </c>
      <c r="E283" s="3">
        <f t="shared" ref="E283:E301" ca="1" si="33">YEAR(TODAY()) - YEAR(D283)</f>
        <v>69</v>
      </c>
      <c r="F283" s="3" t="str">
        <f ca="1">IF(E283&lt;18, "under 18", IF(E283&lt;=25, "18-25", IF(E283&lt;=35, "26-35", IF(E283&lt;=45, "36-45", IF(E283&lt;=60, "46-60", IF(E283&lt;=74, "61-74", "75+"))))))</f>
        <v>61-74</v>
      </c>
      <c r="G283" s="3" t="str">
        <f t="shared" ca="1" si="31"/>
        <v>Retirees</v>
      </c>
      <c r="H283" t="s">
        <v>648</v>
      </c>
      <c r="I283" t="s">
        <v>22</v>
      </c>
      <c r="J283" t="s">
        <v>32</v>
      </c>
      <c r="K283" t="s">
        <v>24</v>
      </c>
      <c r="L283" t="s">
        <v>33</v>
      </c>
      <c r="M283" s="3">
        <v>9</v>
      </c>
      <c r="N283" s="3" t="str">
        <f t="shared" si="29"/>
        <v>9–11</v>
      </c>
      <c r="O283" s="3" t="str">
        <f t="shared" si="30"/>
        <v>Regular</v>
      </c>
      <c r="P283" t="s">
        <v>730</v>
      </c>
      <c r="Q283">
        <v>4350</v>
      </c>
      <c r="R283" t="s">
        <v>49</v>
      </c>
      <c r="S283" t="s">
        <v>28</v>
      </c>
    </row>
    <row r="284" spans="1:19" x14ac:dyDescent="0.25">
      <c r="A284" t="s">
        <v>731</v>
      </c>
      <c r="B284" t="s">
        <v>51</v>
      </c>
      <c r="C284">
        <v>28</v>
      </c>
      <c r="D284" s="2">
        <v>20713</v>
      </c>
      <c r="E284" s="3">
        <f t="shared" ca="1" si="33"/>
        <v>69</v>
      </c>
      <c r="F284" s="3" t="str">
        <f ca="1">IF(E284&lt;18, "under 18", IF(E284&lt;=25, "18-25", IF(E284&lt;=35, "26-35", IF(E284&lt;=45, "36-45", IF(E284&lt;=60, "46-60", IF(E284&lt;=74, "61-74", "75+"))))))</f>
        <v>61-74</v>
      </c>
      <c r="G284" s="3" t="str">
        <f t="shared" ca="1" si="31"/>
        <v>Retirees</v>
      </c>
      <c r="H284" t="s">
        <v>60</v>
      </c>
      <c r="I284" t="s">
        <v>31</v>
      </c>
      <c r="J284" t="s">
        <v>23</v>
      </c>
      <c r="K284" t="s">
        <v>24</v>
      </c>
      <c r="L284" t="s">
        <v>25</v>
      </c>
      <c r="M284" s="3">
        <v>12</v>
      </c>
      <c r="N284" s="3" t="str">
        <f t="shared" si="29"/>
        <v>12–14</v>
      </c>
      <c r="O284" s="3" t="str">
        <f t="shared" si="30"/>
        <v>Loyalist</v>
      </c>
      <c r="P284" t="s">
        <v>732</v>
      </c>
      <c r="Q284">
        <v>2121</v>
      </c>
      <c r="R284" t="s">
        <v>35</v>
      </c>
      <c r="S284" t="s">
        <v>28</v>
      </c>
    </row>
    <row r="285" spans="1:19" x14ac:dyDescent="0.25">
      <c r="A285" t="s">
        <v>733</v>
      </c>
      <c r="B285" t="s">
        <v>51</v>
      </c>
      <c r="C285">
        <v>57</v>
      </c>
      <c r="D285" s="2">
        <v>20733</v>
      </c>
      <c r="E285" s="3">
        <f t="shared" ca="1" si="33"/>
        <v>69</v>
      </c>
      <c r="F285" s="3" t="str">
        <f t="shared" ref="F285:F298" ca="1" si="34">IF(E285&lt;18, "under 18", IF(E285&lt;=25, "18-25", IF(E285&lt;=35, "26-35", IF(E285&lt;=45, "36-45", IF(E285&lt;=60, "46-60", IF(E285&lt;=74, "61-74", "75+"))))))</f>
        <v>61-74</v>
      </c>
      <c r="G285" s="3" t="str">
        <f t="shared" ca="1" si="31"/>
        <v>Retirees</v>
      </c>
      <c r="H285" t="s">
        <v>421</v>
      </c>
      <c r="I285" t="s">
        <v>42</v>
      </c>
      <c r="J285" t="s">
        <v>32</v>
      </c>
      <c r="K285" t="s">
        <v>24</v>
      </c>
      <c r="L285" t="s">
        <v>25</v>
      </c>
      <c r="M285" s="3">
        <v>9</v>
      </c>
      <c r="N285" s="3" t="str">
        <f t="shared" si="29"/>
        <v>9–11</v>
      </c>
      <c r="O285" s="3" t="str">
        <f t="shared" si="30"/>
        <v>Regular</v>
      </c>
      <c r="P285" t="s">
        <v>734</v>
      </c>
      <c r="Q285">
        <v>3844</v>
      </c>
      <c r="R285" t="s">
        <v>27</v>
      </c>
      <c r="S285" t="s">
        <v>28</v>
      </c>
    </row>
    <row r="286" spans="1:19" x14ac:dyDescent="0.25">
      <c r="A286" t="s">
        <v>735</v>
      </c>
      <c r="B286" t="s">
        <v>51</v>
      </c>
      <c r="C286">
        <v>28</v>
      </c>
      <c r="D286" s="2">
        <v>20744</v>
      </c>
      <c r="E286" s="3">
        <f t="shared" ca="1" si="33"/>
        <v>69</v>
      </c>
      <c r="F286" s="3" t="str">
        <f t="shared" ca="1" si="34"/>
        <v>61-74</v>
      </c>
      <c r="G286" s="3" t="str">
        <f t="shared" ca="1" si="31"/>
        <v>Retirees</v>
      </c>
      <c r="H286" t="s">
        <v>30</v>
      </c>
      <c r="I286" t="s">
        <v>53</v>
      </c>
      <c r="J286" t="s">
        <v>43</v>
      </c>
      <c r="K286" t="s">
        <v>24</v>
      </c>
      <c r="L286" t="s">
        <v>33</v>
      </c>
      <c r="M286" s="3">
        <v>10</v>
      </c>
      <c r="N286" s="3" t="str">
        <f t="shared" si="29"/>
        <v>9–11</v>
      </c>
      <c r="O286" s="3" t="str">
        <f t="shared" si="30"/>
        <v>Regular</v>
      </c>
      <c r="P286" t="s">
        <v>736</v>
      </c>
      <c r="Q286">
        <v>2165</v>
      </c>
      <c r="R286" t="s">
        <v>35</v>
      </c>
      <c r="S286" t="s">
        <v>28</v>
      </c>
    </row>
    <row r="287" spans="1:19" x14ac:dyDescent="0.25">
      <c r="A287" t="s">
        <v>737</v>
      </c>
      <c r="B287" t="s">
        <v>20</v>
      </c>
      <c r="C287">
        <v>36</v>
      </c>
      <c r="D287" s="2">
        <v>20750</v>
      </c>
      <c r="E287" s="3">
        <f t="shared" ca="1" si="33"/>
        <v>69</v>
      </c>
      <c r="F287" s="3" t="str">
        <f t="shared" ca="1" si="34"/>
        <v>61-74</v>
      </c>
      <c r="G287" s="3" t="str">
        <f t="shared" ca="1" si="31"/>
        <v>Retirees</v>
      </c>
      <c r="H287" t="s">
        <v>738</v>
      </c>
      <c r="I287" t="s">
        <v>31</v>
      </c>
      <c r="J287" t="s">
        <v>23</v>
      </c>
      <c r="K287" t="s">
        <v>24</v>
      </c>
      <c r="L287" t="s">
        <v>25</v>
      </c>
      <c r="M287" s="3">
        <v>13</v>
      </c>
      <c r="N287" s="3" t="str">
        <f t="shared" si="29"/>
        <v>12–14</v>
      </c>
      <c r="O287" s="3" t="str">
        <f t="shared" si="30"/>
        <v>Loyalist</v>
      </c>
      <c r="P287" t="s">
        <v>739</v>
      </c>
      <c r="Q287">
        <v>3030</v>
      </c>
      <c r="R287" t="s">
        <v>27</v>
      </c>
      <c r="S287" t="s">
        <v>28</v>
      </c>
    </row>
    <row r="288" spans="1:19" x14ac:dyDescent="0.25">
      <c r="A288" t="s">
        <v>740</v>
      </c>
      <c r="B288" t="s">
        <v>20</v>
      </c>
      <c r="C288">
        <v>63</v>
      </c>
      <c r="D288" s="2">
        <v>20766</v>
      </c>
      <c r="E288" s="3">
        <f t="shared" ca="1" si="33"/>
        <v>69</v>
      </c>
      <c r="F288" s="3" t="str">
        <f t="shared" ca="1" si="34"/>
        <v>61-74</v>
      </c>
      <c r="G288" s="3" t="str">
        <f t="shared" ca="1" si="31"/>
        <v>Retirees</v>
      </c>
      <c r="H288" t="s">
        <v>46</v>
      </c>
      <c r="I288" t="s">
        <v>47</v>
      </c>
      <c r="J288" t="s">
        <v>32</v>
      </c>
      <c r="K288" t="s">
        <v>24</v>
      </c>
      <c r="L288" t="s">
        <v>33</v>
      </c>
      <c r="M288" s="3">
        <v>17</v>
      </c>
      <c r="N288" s="3" t="str">
        <f t="shared" si="29"/>
        <v>15–17</v>
      </c>
      <c r="O288" s="3" t="str">
        <f t="shared" si="30"/>
        <v>Advocate</v>
      </c>
      <c r="P288" t="s">
        <v>741</v>
      </c>
      <c r="Q288">
        <v>2566</v>
      </c>
      <c r="R288" t="s">
        <v>35</v>
      </c>
      <c r="S288" t="s">
        <v>28</v>
      </c>
    </row>
    <row r="289" spans="1:19" x14ac:dyDescent="0.25">
      <c r="A289" t="s">
        <v>742</v>
      </c>
      <c r="B289" t="s">
        <v>51</v>
      </c>
      <c r="C289">
        <v>18</v>
      </c>
      <c r="D289" s="2">
        <v>20791</v>
      </c>
      <c r="E289" s="3">
        <f t="shared" ca="1" si="33"/>
        <v>69</v>
      </c>
      <c r="F289" s="3" t="str">
        <f t="shared" ca="1" si="34"/>
        <v>61-74</v>
      </c>
      <c r="G289" s="3" t="str">
        <f t="shared" ca="1" si="31"/>
        <v>Retirees</v>
      </c>
      <c r="H289" t="s">
        <v>132</v>
      </c>
      <c r="I289" t="s">
        <v>38</v>
      </c>
      <c r="J289" t="s">
        <v>32</v>
      </c>
      <c r="K289" t="s">
        <v>24</v>
      </c>
      <c r="L289" t="s">
        <v>33</v>
      </c>
      <c r="M289" s="3">
        <v>17</v>
      </c>
      <c r="N289" s="3" t="str">
        <f t="shared" si="29"/>
        <v>15–17</v>
      </c>
      <c r="O289" s="3" t="str">
        <f t="shared" si="30"/>
        <v>Advocate</v>
      </c>
      <c r="P289" t="s">
        <v>743</v>
      </c>
      <c r="Q289">
        <v>4556</v>
      </c>
      <c r="R289" t="s">
        <v>49</v>
      </c>
      <c r="S289" t="s">
        <v>28</v>
      </c>
    </row>
    <row r="290" spans="1:19" x14ac:dyDescent="0.25">
      <c r="A290" t="s">
        <v>744</v>
      </c>
      <c r="B290" t="s">
        <v>20</v>
      </c>
      <c r="C290">
        <v>45</v>
      </c>
      <c r="D290" s="2">
        <v>20793</v>
      </c>
      <c r="E290" s="3">
        <f t="shared" ca="1" si="33"/>
        <v>69</v>
      </c>
      <c r="F290" s="3" t="str">
        <f t="shared" ca="1" si="34"/>
        <v>61-74</v>
      </c>
      <c r="G290" s="3" t="str">
        <f t="shared" ca="1" si="31"/>
        <v>Retirees</v>
      </c>
      <c r="H290" t="s">
        <v>177</v>
      </c>
      <c r="I290" t="s">
        <v>57</v>
      </c>
      <c r="J290" t="s">
        <v>23</v>
      </c>
      <c r="K290" t="s">
        <v>24</v>
      </c>
      <c r="L290" t="s">
        <v>33</v>
      </c>
      <c r="M290" s="3">
        <v>12</v>
      </c>
      <c r="N290" s="3" t="str">
        <f t="shared" si="29"/>
        <v>12–14</v>
      </c>
      <c r="O290" s="3" t="str">
        <f t="shared" si="30"/>
        <v>Loyalist</v>
      </c>
      <c r="P290" t="s">
        <v>745</v>
      </c>
      <c r="Q290">
        <v>4516</v>
      </c>
      <c r="R290" t="s">
        <v>49</v>
      </c>
      <c r="S290" t="s">
        <v>28</v>
      </c>
    </row>
    <row r="291" spans="1:19" x14ac:dyDescent="0.25">
      <c r="A291" t="s">
        <v>746</v>
      </c>
      <c r="B291" t="s">
        <v>51</v>
      </c>
      <c r="C291">
        <v>66</v>
      </c>
      <c r="D291" s="2">
        <v>20844</v>
      </c>
      <c r="E291" s="3">
        <f t="shared" ca="1" si="33"/>
        <v>68</v>
      </c>
      <c r="F291" s="3" t="str">
        <f t="shared" ca="1" si="34"/>
        <v>61-74</v>
      </c>
      <c r="G291" s="3" t="str">
        <f t="shared" ca="1" si="31"/>
        <v>Retirees</v>
      </c>
      <c r="H291" t="s">
        <v>141</v>
      </c>
      <c r="I291" t="s">
        <v>85</v>
      </c>
      <c r="J291" t="s">
        <v>43</v>
      </c>
      <c r="K291" t="s">
        <v>24</v>
      </c>
      <c r="L291" t="s">
        <v>33</v>
      </c>
      <c r="M291" s="3">
        <v>12</v>
      </c>
      <c r="N291" s="3" t="str">
        <f t="shared" si="29"/>
        <v>12–14</v>
      </c>
      <c r="O291" s="3" t="str">
        <f t="shared" si="30"/>
        <v>Loyalist</v>
      </c>
      <c r="P291" t="s">
        <v>747</v>
      </c>
      <c r="Q291">
        <v>4122</v>
      </c>
      <c r="R291" t="s">
        <v>49</v>
      </c>
      <c r="S291" t="s">
        <v>28</v>
      </c>
    </row>
    <row r="292" spans="1:19" x14ac:dyDescent="0.25">
      <c r="A292" t="s">
        <v>748</v>
      </c>
      <c r="B292" t="s">
        <v>51</v>
      </c>
      <c r="C292">
        <v>89</v>
      </c>
      <c r="D292" s="2">
        <v>20865</v>
      </c>
      <c r="E292" s="3">
        <f t="shared" ca="1" si="33"/>
        <v>68</v>
      </c>
      <c r="F292" s="3" t="str">
        <f t="shared" ca="1" si="34"/>
        <v>61-74</v>
      </c>
      <c r="G292" s="3" t="str">
        <f t="shared" ca="1" si="31"/>
        <v>Retirees</v>
      </c>
      <c r="H292" t="s">
        <v>141</v>
      </c>
      <c r="I292" t="s">
        <v>38</v>
      </c>
      <c r="J292" t="s">
        <v>32</v>
      </c>
      <c r="K292" t="s">
        <v>24</v>
      </c>
      <c r="L292" t="s">
        <v>33</v>
      </c>
      <c r="M292" s="3">
        <v>12</v>
      </c>
      <c r="N292" s="3" t="str">
        <f t="shared" si="29"/>
        <v>12–14</v>
      </c>
      <c r="O292" s="3" t="str">
        <f t="shared" si="30"/>
        <v>Loyalist</v>
      </c>
      <c r="P292" t="s">
        <v>749</v>
      </c>
      <c r="Q292">
        <v>2145</v>
      </c>
      <c r="R292" t="s">
        <v>35</v>
      </c>
      <c r="S292" t="s">
        <v>28</v>
      </c>
    </row>
    <row r="293" spans="1:19" x14ac:dyDescent="0.25">
      <c r="A293" t="s">
        <v>750</v>
      </c>
      <c r="B293" t="s">
        <v>20</v>
      </c>
      <c r="C293">
        <v>27</v>
      </c>
      <c r="D293" s="2">
        <v>20896</v>
      </c>
      <c r="E293" s="3">
        <f t="shared" ca="1" si="33"/>
        <v>68</v>
      </c>
      <c r="F293" s="3" t="str">
        <f t="shared" ca="1" si="34"/>
        <v>61-74</v>
      </c>
      <c r="G293" s="3" t="str">
        <f t="shared" ca="1" si="31"/>
        <v>Retirees</v>
      </c>
      <c r="H293" t="s">
        <v>751</v>
      </c>
      <c r="I293" t="s">
        <v>172</v>
      </c>
      <c r="J293" t="s">
        <v>23</v>
      </c>
      <c r="K293" t="s">
        <v>24</v>
      </c>
      <c r="L293" t="s">
        <v>25</v>
      </c>
      <c r="M293" s="3">
        <v>5</v>
      </c>
      <c r="N293" s="3" t="str">
        <f t="shared" si="29"/>
        <v>3–5</v>
      </c>
      <c r="O293" s="3" t="str">
        <f t="shared" si="30"/>
        <v>Explorer</v>
      </c>
      <c r="P293" t="s">
        <v>752</v>
      </c>
      <c r="Q293">
        <v>2259</v>
      </c>
      <c r="R293" t="s">
        <v>35</v>
      </c>
      <c r="S293" t="s">
        <v>28</v>
      </c>
    </row>
    <row r="294" spans="1:19" x14ac:dyDescent="0.25">
      <c r="A294" t="s">
        <v>753</v>
      </c>
      <c r="B294" t="s">
        <v>51</v>
      </c>
      <c r="C294">
        <v>3</v>
      </c>
      <c r="D294" s="2">
        <v>20902</v>
      </c>
      <c r="E294" s="3">
        <f t="shared" ca="1" si="33"/>
        <v>68</v>
      </c>
      <c r="F294" s="3" t="str">
        <f t="shared" ca="1" si="34"/>
        <v>61-74</v>
      </c>
      <c r="G294" s="3" t="str">
        <f t="shared" ca="1" si="31"/>
        <v>Retirees</v>
      </c>
      <c r="H294" t="s">
        <v>37</v>
      </c>
      <c r="I294" t="s">
        <v>22</v>
      </c>
      <c r="J294" t="s">
        <v>43</v>
      </c>
      <c r="K294" t="s">
        <v>24</v>
      </c>
      <c r="L294" t="s">
        <v>25</v>
      </c>
      <c r="M294" s="3">
        <v>19</v>
      </c>
      <c r="N294" s="3" t="str">
        <f t="shared" si="29"/>
        <v>18–20</v>
      </c>
      <c r="O294" s="3" t="str">
        <f t="shared" si="30"/>
        <v>Veteran</v>
      </c>
      <c r="P294" t="s">
        <v>754</v>
      </c>
      <c r="Q294">
        <v>2680</v>
      </c>
      <c r="R294" t="s">
        <v>35</v>
      </c>
      <c r="S294" t="s">
        <v>28</v>
      </c>
    </row>
    <row r="295" spans="1:19" x14ac:dyDescent="0.25">
      <c r="A295" t="s">
        <v>755</v>
      </c>
      <c r="B295" t="s">
        <v>20</v>
      </c>
      <c r="C295">
        <v>16</v>
      </c>
      <c r="D295" s="2">
        <v>20965</v>
      </c>
      <c r="E295" s="3">
        <f t="shared" ca="1" si="33"/>
        <v>68</v>
      </c>
      <c r="F295" s="3" t="str">
        <f t="shared" ca="1" si="34"/>
        <v>61-74</v>
      </c>
      <c r="G295" s="3" t="str">
        <f t="shared" ca="1" si="31"/>
        <v>Retirees</v>
      </c>
      <c r="H295" t="s">
        <v>756</v>
      </c>
      <c r="I295" t="s">
        <v>31</v>
      </c>
      <c r="J295" t="s">
        <v>32</v>
      </c>
      <c r="K295" t="s">
        <v>24</v>
      </c>
      <c r="L295" t="s">
        <v>33</v>
      </c>
      <c r="M295" s="3">
        <v>7</v>
      </c>
      <c r="N295" s="3" t="str">
        <f t="shared" si="29"/>
        <v>6–8</v>
      </c>
      <c r="O295" s="3" t="str">
        <f t="shared" si="30"/>
        <v>Settler</v>
      </c>
      <c r="P295" t="s">
        <v>757</v>
      </c>
      <c r="Q295">
        <v>2763</v>
      </c>
      <c r="R295" t="s">
        <v>35</v>
      </c>
      <c r="S295" t="s">
        <v>28</v>
      </c>
    </row>
    <row r="296" spans="1:19" x14ac:dyDescent="0.25">
      <c r="A296" t="s">
        <v>758</v>
      </c>
      <c r="B296" t="s">
        <v>20</v>
      </c>
      <c r="C296">
        <v>63</v>
      </c>
      <c r="D296" s="2">
        <v>20981</v>
      </c>
      <c r="E296" s="3">
        <f t="shared" ca="1" si="33"/>
        <v>68</v>
      </c>
      <c r="F296" s="3" t="str">
        <f t="shared" ca="1" si="34"/>
        <v>61-74</v>
      </c>
      <c r="G296" s="3" t="str">
        <f t="shared" ca="1" si="31"/>
        <v>Retirees</v>
      </c>
      <c r="H296" t="s">
        <v>268</v>
      </c>
      <c r="I296" t="s">
        <v>42</v>
      </c>
      <c r="J296" t="s">
        <v>32</v>
      </c>
      <c r="K296" t="s">
        <v>24</v>
      </c>
      <c r="L296" t="s">
        <v>33</v>
      </c>
      <c r="M296" s="3">
        <v>8</v>
      </c>
      <c r="N296" s="3" t="str">
        <f t="shared" si="29"/>
        <v>6–8</v>
      </c>
      <c r="O296" s="3" t="str">
        <f t="shared" si="30"/>
        <v>Settler</v>
      </c>
      <c r="P296" t="s">
        <v>759</v>
      </c>
      <c r="Q296">
        <v>2177</v>
      </c>
      <c r="R296" t="s">
        <v>35</v>
      </c>
      <c r="S296" t="s">
        <v>28</v>
      </c>
    </row>
    <row r="297" spans="1:19" x14ac:dyDescent="0.25">
      <c r="A297" t="s">
        <v>760</v>
      </c>
      <c r="B297" t="s">
        <v>20</v>
      </c>
      <c r="C297">
        <v>61</v>
      </c>
      <c r="D297" s="2">
        <v>21004</v>
      </c>
      <c r="E297" s="3">
        <f t="shared" ca="1" si="33"/>
        <v>68</v>
      </c>
      <c r="F297" s="3" t="str">
        <f t="shared" ca="1" si="34"/>
        <v>61-74</v>
      </c>
      <c r="G297" s="3" t="str">
        <f ca="1">IF(E297&lt;18, "under age", IF(E297&lt;=25, "Youth", IF(E297&lt;=35, "Young Workforce", IF(E297&lt;=45, "Established Adult", IF(E297&lt;=60, "Pre-retirees", IF(E297&lt;=74, "Retirees", "Elderly Aged"))))))</f>
        <v>Retirees</v>
      </c>
      <c r="H297" t="s">
        <v>219</v>
      </c>
      <c r="I297" t="s">
        <v>47</v>
      </c>
      <c r="J297" t="s">
        <v>32</v>
      </c>
      <c r="K297" t="s">
        <v>24</v>
      </c>
      <c r="L297" t="s">
        <v>33</v>
      </c>
      <c r="M297" s="3">
        <v>20</v>
      </c>
      <c r="N297" s="3" t="str">
        <f t="shared" si="29"/>
        <v>18–20</v>
      </c>
      <c r="O297" s="3" t="str">
        <f t="shared" si="30"/>
        <v>Veteran</v>
      </c>
      <c r="P297" t="s">
        <v>761</v>
      </c>
      <c r="Q297">
        <v>4159</v>
      </c>
      <c r="R297" t="s">
        <v>49</v>
      </c>
      <c r="S297" t="s">
        <v>28</v>
      </c>
    </row>
    <row r="298" spans="1:19" x14ac:dyDescent="0.25">
      <c r="A298" t="s">
        <v>762</v>
      </c>
      <c r="B298" t="s">
        <v>51</v>
      </c>
      <c r="C298">
        <v>86</v>
      </c>
      <c r="D298" s="2">
        <v>21013</v>
      </c>
      <c r="E298" s="3">
        <f t="shared" ca="1" si="33"/>
        <v>68</v>
      </c>
      <c r="F298" s="3" t="str">
        <f t="shared" ca="1" si="34"/>
        <v>61-74</v>
      </c>
      <c r="G298" s="3" t="str">
        <f t="shared" ref="G298:G361" ca="1" si="35">IF(E298&lt;18, "under age", IF(E298&lt;=25, "Youth", IF(E298&lt;=35, "Young Workforce", IF(E298&lt;=45, "Established Adult", IF(E298&lt;=60, "Pre-retirees", IF(E298&lt;=74, "Retirees", "Elderly Aged"))))))</f>
        <v>Retirees</v>
      </c>
      <c r="H298" t="s">
        <v>192</v>
      </c>
      <c r="I298" t="s">
        <v>47</v>
      </c>
      <c r="J298" t="s">
        <v>32</v>
      </c>
      <c r="K298" t="s">
        <v>24</v>
      </c>
      <c r="L298" t="s">
        <v>25</v>
      </c>
      <c r="M298" s="3">
        <v>14</v>
      </c>
      <c r="N298" s="3" t="str">
        <f t="shared" si="29"/>
        <v>12–14</v>
      </c>
      <c r="O298" s="3" t="str">
        <f t="shared" si="30"/>
        <v>Loyalist</v>
      </c>
      <c r="P298" t="s">
        <v>763</v>
      </c>
      <c r="Q298">
        <v>4500</v>
      </c>
      <c r="R298" t="s">
        <v>49</v>
      </c>
      <c r="S298" t="s">
        <v>28</v>
      </c>
    </row>
    <row r="299" spans="1:19" x14ac:dyDescent="0.25">
      <c r="A299" t="s">
        <v>764</v>
      </c>
      <c r="B299" t="s">
        <v>51</v>
      </c>
      <c r="C299">
        <v>13</v>
      </c>
      <c r="D299" s="2">
        <v>21066</v>
      </c>
      <c r="E299" s="3">
        <f t="shared" ca="1" si="33"/>
        <v>68</v>
      </c>
      <c r="F299" s="3" t="str">
        <f ca="1">IF(E299&lt;18, "under 18", IF(E299&lt;=25, "18-25", IF(E299&lt;=35, "26-35", IF(E299&lt;=45, "36-45", IF(E299&lt;=60, "46-60", IF(E299&lt;=74, "61-74", "75+"))))))</f>
        <v>61-74</v>
      </c>
      <c r="G299" s="3" t="str">
        <f t="shared" ca="1" si="35"/>
        <v>Retirees</v>
      </c>
      <c r="H299" t="s">
        <v>165</v>
      </c>
      <c r="I299" t="s">
        <v>22</v>
      </c>
      <c r="J299" t="s">
        <v>32</v>
      </c>
      <c r="K299" t="s">
        <v>24</v>
      </c>
      <c r="L299" t="s">
        <v>33</v>
      </c>
      <c r="M299" s="3">
        <v>13</v>
      </c>
      <c r="N299" s="3" t="str">
        <f t="shared" si="29"/>
        <v>12–14</v>
      </c>
      <c r="O299" s="3" t="str">
        <f t="shared" si="30"/>
        <v>Loyalist</v>
      </c>
      <c r="P299" t="s">
        <v>765</v>
      </c>
      <c r="Q299">
        <v>3145</v>
      </c>
      <c r="R299" t="s">
        <v>27</v>
      </c>
      <c r="S299" t="s">
        <v>28</v>
      </c>
    </row>
    <row r="300" spans="1:19" x14ac:dyDescent="0.25">
      <c r="A300" t="s">
        <v>766</v>
      </c>
      <c r="B300" t="s">
        <v>20</v>
      </c>
      <c r="C300">
        <v>48</v>
      </c>
      <c r="D300" s="2">
        <v>21067</v>
      </c>
      <c r="E300" s="3">
        <f t="shared" ca="1" si="33"/>
        <v>68</v>
      </c>
      <c r="F300" s="3" t="str">
        <f t="shared" ref="F300:F348" ca="1" si="36">IF(E300&lt;18, "under 18", IF(E300&lt;=25, "18-25", IF(E300&lt;=35, "26-35", IF(E300&lt;=45, "36-45", IF(E300&lt;=60, "46-60", IF(E300&lt;=74, "61-74", "75+"))))))</f>
        <v>61-74</v>
      </c>
      <c r="G300" s="3" t="str">
        <f t="shared" ca="1" si="35"/>
        <v>Retirees</v>
      </c>
      <c r="H300" t="s">
        <v>767</v>
      </c>
      <c r="I300" t="s">
        <v>31</v>
      </c>
      <c r="J300" t="s">
        <v>43</v>
      </c>
      <c r="K300" t="s">
        <v>24</v>
      </c>
      <c r="L300" t="s">
        <v>25</v>
      </c>
      <c r="M300" s="3">
        <v>11</v>
      </c>
      <c r="N300" s="3" t="str">
        <f t="shared" si="29"/>
        <v>9–11</v>
      </c>
      <c r="O300" s="3" t="str">
        <f t="shared" si="30"/>
        <v>Regular</v>
      </c>
      <c r="P300" t="s">
        <v>768</v>
      </c>
      <c r="Q300">
        <v>3147</v>
      </c>
      <c r="R300" t="s">
        <v>27</v>
      </c>
      <c r="S300" t="s">
        <v>28</v>
      </c>
    </row>
    <row r="301" spans="1:19" x14ac:dyDescent="0.25">
      <c r="A301" t="s">
        <v>769</v>
      </c>
      <c r="B301" t="s">
        <v>20</v>
      </c>
      <c r="C301">
        <v>6</v>
      </c>
      <c r="D301" s="2">
        <v>21094</v>
      </c>
      <c r="E301" s="3">
        <f t="shared" ca="1" si="33"/>
        <v>68</v>
      </c>
      <c r="F301" s="3" t="str">
        <f t="shared" ca="1" si="36"/>
        <v>61-74</v>
      </c>
      <c r="G301" s="3" t="str">
        <f t="shared" ca="1" si="35"/>
        <v>Retirees</v>
      </c>
      <c r="H301" t="s">
        <v>495</v>
      </c>
      <c r="I301" t="s">
        <v>38</v>
      </c>
      <c r="J301" t="s">
        <v>32</v>
      </c>
      <c r="K301" t="s">
        <v>24</v>
      </c>
      <c r="L301" t="s">
        <v>25</v>
      </c>
      <c r="M301" s="3">
        <v>20</v>
      </c>
      <c r="N301" s="3" t="str">
        <f t="shared" si="29"/>
        <v>18–20</v>
      </c>
      <c r="O301" s="3" t="str">
        <f t="shared" si="30"/>
        <v>Veteran</v>
      </c>
      <c r="P301" t="s">
        <v>770</v>
      </c>
      <c r="Q301">
        <v>2026</v>
      </c>
      <c r="R301" t="s">
        <v>35</v>
      </c>
      <c r="S301" t="s">
        <v>28</v>
      </c>
    </row>
    <row r="302" spans="1:19" x14ac:dyDescent="0.25">
      <c r="A302" t="s">
        <v>771</v>
      </c>
      <c r="B302" t="s">
        <v>20</v>
      </c>
      <c r="C302">
        <v>3</v>
      </c>
      <c r="D302" s="2">
        <v>21110</v>
      </c>
      <c r="E302" s="3">
        <f ca="1">YEAR(TODAY()) - YEAR(D302)</f>
        <v>68</v>
      </c>
      <c r="F302" s="3" t="str">
        <f t="shared" ca="1" si="36"/>
        <v>61-74</v>
      </c>
      <c r="G302" s="3" t="str">
        <f t="shared" ca="1" si="35"/>
        <v>Retirees</v>
      </c>
      <c r="H302" t="s">
        <v>463</v>
      </c>
      <c r="I302" t="s">
        <v>31</v>
      </c>
      <c r="J302" t="s">
        <v>32</v>
      </c>
      <c r="K302" t="s">
        <v>24</v>
      </c>
      <c r="L302" t="s">
        <v>25</v>
      </c>
      <c r="M302" s="3">
        <v>15</v>
      </c>
      <c r="N302" s="3" t="str">
        <f t="shared" si="29"/>
        <v>15–17</v>
      </c>
      <c r="O302" s="3" t="str">
        <f t="shared" si="30"/>
        <v>Advocate</v>
      </c>
      <c r="P302" t="s">
        <v>772</v>
      </c>
      <c r="Q302">
        <v>3029</v>
      </c>
      <c r="R302" t="s">
        <v>27</v>
      </c>
      <c r="S302" t="s">
        <v>28</v>
      </c>
    </row>
    <row r="303" spans="1:19" x14ac:dyDescent="0.25">
      <c r="A303" t="s">
        <v>773</v>
      </c>
      <c r="B303" t="s">
        <v>51</v>
      </c>
      <c r="C303">
        <v>72</v>
      </c>
      <c r="D303" s="2">
        <v>21136</v>
      </c>
      <c r="E303" s="3">
        <f t="shared" ref="E303:E319" ca="1" si="37">YEAR(TODAY()) - YEAR(D303)</f>
        <v>68</v>
      </c>
      <c r="F303" s="3" t="str">
        <f t="shared" ca="1" si="36"/>
        <v>61-74</v>
      </c>
      <c r="G303" s="3" t="str">
        <f t="shared" ca="1" si="35"/>
        <v>Retirees</v>
      </c>
      <c r="H303" t="s">
        <v>657</v>
      </c>
      <c r="I303" t="s">
        <v>31</v>
      </c>
      <c r="J303" t="s">
        <v>32</v>
      </c>
      <c r="K303" t="s">
        <v>24</v>
      </c>
      <c r="L303" t="s">
        <v>33</v>
      </c>
      <c r="M303" s="3">
        <v>16</v>
      </c>
      <c r="N303" s="3" t="str">
        <f t="shared" si="29"/>
        <v>15–17</v>
      </c>
      <c r="O303" s="3" t="str">
        <f t="shared" si="30"/>
        <v>Advocate</v>
      </c>
      <c r="P303" t="s">
        <v>774</v>
      </c>
      <c r="Q303">
        <v>4650</v>
      </c>
      <c r="R303" t="s">
        <v>49</v>
      </c>
      <c r="S303" t="s">
        <v>28</v>
      </c>
    </row>
    <row r="304" spans="1:19" x14ac:dyDescent="0.25">
      <c r="A304" t="s">
        <v>775</v>
      </c>
      <c r="B304" t="s">
        <v>51</v>
      </c>
      <c r="C304">
        <v>29</v>
      </c>
      <c r="D304" s="2">
        <v>21139</v>
      </c>
      <c r="E304" s="3">
        <f t="shared" ca="1" si="37"/>
        <v>68</v>
      </c>
      <c r="F304" s="3" t="str">
        <f t="shared" ca="1" si="36"/>
        <v>61-74</v>
      </c>
      <c r="G304" s="3" t="str">
        <f t="shared" ca="1" si="35"/>
        <v>Retirees</v>
      </c>
      <c r="H304" t="s">
        <v>177</v>
      </c>
      <c r="I304" t="s">
        <v>31</v>
      </c>
      <c r="J304" t="s">
        <v>32</v>
      </c>
      <c r="K304" t="s">
        <v>24</v>
      </c>
      <c r="L304" t="s">
        <v>33</v>
      </c>
      <c r="M304" s="3">
        <v>12</v>
      </c>
      <c r="N304" s="3" t="str">
        <f t="shared" si="29"/>
        <v>12–14</v>
      </c>
      <c r="O304" s="3" t="str">
        <f t="shared" si="30"/>
        <v>Loyalist</v>
      </c>
      <c r="P304" t="s">
        <v>776</v>
      </c>
      <c r="Q304">
        <v>4556</v>
      </c>
      <c r="R304" t="s">
        <v>49</v>
      </c>
      <c r="S304" t="s">
        <v>28</v>
      </c>
    </row>
    <row r="305" spans="1:19" x14ac:dyDescent="0.25">
      <c r="A305" t="s">
        <v>777</v>
      </c>
      <c r="B305" t="s">
        <v>20</v>
      </c>
      <c r="C305">
        <v>65</v>
      </c>
      <c r="D305" s="2">
        <v>21141</v>
      </c>
      <c r="E305" s="3">
        <f t="shared" ca="1" si="37"/>
        <v>68</v>
      </c>
      <c r="F305" s="3" t="str">
        <f t="shared" ca="1" si="36"/>
        <v>61-74</v>
      </c>
      <c r="G305" s="3" t="str">
        <f t="shared" ca="1" si="35"/>
        <v>Retirees</v>
      </c>
      <c r="H305" t="s">
        <v>305</v>
      </c>
      <c r="I305" t="s">
        <v>57</v>
      </c>
      <c r="J305" t="s">
        <v>32</v>
      </c>
      <c r="K305" t="s">
        <v>24</v>
      </c>
      <c r="L305" t="s">
        <v>25</v>
      </c>
      <c r="M305" s="3">
        <v>8</v>
      </c>
      <c r="N305" s="3" t="str">
        <f t="shared" si="29"/>
        <v>6–8</v>
      </c>
      <c r="O305" s="3" t="str">
        <f t="shared" si="30"/>
        <v>Settler</v>
      </c>
      <c r="P305" t="s">
        <v>778</v>
      </c>
      <c r="Q305">
        <v>2330</v>
      </c>
      <c r="R305" t="s">
        <v>35</v>
      </c>
      <c r="S305" t="s">
        <v>28</v>
      </c>
    </row>
    <row r="306" spans="1:19" x14ac:dyDescent="0.25">
      <c r="A306" t="s">
        <v>779</v>
      </c>
      <c r="B306" t="s">
        <v>20</v>
      </c>
      <c r="C306">
        <v>15</v>
      </c>
      <c r="D306" s="2">
        <v>21159</v>
      </c>
      <c r="E306" s="3">
        <f t="shared" ca="1" si="37"/>
        <v>68</v>
      </c>
      <c r="F306" s="3" t="str">
        <f t="shared" ca="1" si="36"/>
        <v>61-74</v>
      </c>
      <c r="G306" s="3" t="str">
        <f t="shared" ca="1" si="35"/>
        <v>Retirees</v>
      </c>
      <c r="H306" t="s">
        <v>738</v>
      </c>
      <c r="I306" t="s">
        <v>38</v>
      </c>
      <c r="J306" t="s">
        <v>23</v>
      </c>
      <c r="K306" t="s">
        <v>24</v>
      </c>
      <c r="L306" t="s">
        <v>33</v>
      </c>
      <c r="M306" s="3">
        <v>18</v>
      </c>
      <c r="N306" s="3" t="str">
        <f t="shared" si="29"/>
        <v>18–20</v>
      </c>
      <c r="O306" s="3" t="str">
        <f t="shared" si="30"/>
        <v>Veteran</v>
      </c>
      <c r="P306" t="s">
        <v>780</v>
      </c>
      <c r="Q306">
        <v>2117</v>
      </c>
      <c r="R306" t="s">
        <v>35</v>
      </c>
      <c r="S306" t="s">
        <v>28</v>
      </c>
    </row>
    <row r="307" spans="1:19" x14ac:dyDescent="0.25">
      <c r="A307" t="s">
        <v>781</v>
      </c>
      <c r="B307" t="s">
        <v>51</v>
      </c>
      <c r="C307">
        <v>31</v>
      </c>
      <c r="D307" s="2">
        <v>21164</v>
      </c>
      <c r="E307" s="3">
        <f t="shared" ca="1" si="37"/>
        <v>68</v>
      </c>
      <c r="F307" s="3" t="str">
        <f t="shared" ca="1" si="36"/>
        <v>61-74</v>
      </c>
      <c r="G307" s="3" t="str">
        <f t="shared" ca="1" si="35"/>
        <v>Retirees</v>
      </c>
      <c r="H307" t="s">
        <v>38</v>
      </c>
      <c r="I307" t="s">
        <v>47</v>
      </c>
      <c r="J307" t="s">
        <v>32</v>
      </c>
      <c r="K307" t="s">
        <v>24</v>
      </c>
      <c r="L307" t="s">
        <v>33</v>
      </c>
      <c r="M307" s="3">
        <v>7</v>
      </c>
      <c r="N307" s="3" t="str">
        <f t="shared" si="29"/>
        <v>6–8</v>
      </c>
      <c r="O307" s="3" t="str">
        <f t="shared" si="30"/>
        <v>Settler</v>
      </c>
      <c r="P307" t="s">
        <v>782</v>
      </c>
      <c r="Q307">
        <v>2290</v>
      </c>
      <c r="R307" t="s">
        <v>35</v>
      </c>
      <c r="S307" t="s">
        <v>28</v>
      </c>
    </row>
    <row r="308" spans="1:19" x14ac:dyDescent="0.25">
      <c r="A308" t="s">
        <v>783</v>
      </c>
      <c r="B308" t="s">
        <v>20</v>
      </c>
      <c r="C308">
        <v>12</v>
      </c>
      <c r="D308" s="2">
        <v>21188</v>
      </c>
      <c r="E308" s="3">
        <f t="shared" ca="1" si="37"/>
        <v>67</v>
      </c>
      <c r="F308" s="3" t="str">
        <f t="shared" ca="1" si="36"/>
        <v>61-74</v>
      </c>
      <c r="G308" s="3" t="str">
        <f t="shared" ca="1" si="35"/>
        <v>Retirees</v>
      </c>
      <c r="H308" t="s">
        <v>323</v>
      </c>
      <c r="I308" t="s">
        <v>31</v>
      </c>
      <c r="J308" t="s">
        <v>43</v>
      </c>
      <c r="K308" t="s">
        <v>24</v>
      </c>
      <c r="L308" t="s">
        <v>33</v>
      </c>
      <c r="M308" s="3">
        <v>19</v>
      </c>
      <c r="N308" s="3" t="str">
        <f t="shared" si="29"/>
        <v>18–20</v>
      </c>
      <c r="O308" s="3" t="str">
        <f t="shared" si="30"/>
        <v>Veteran</v>
      </c>
      <c r="P308" t="s">
        <v>784</v>
      </c>
      <c r="Q308">
        <v>2144</v>
      </c>
      <c r="R308" t="s">
        <v>35</v>
      </c>
      <c r="S308" t="s">
        <v>28</v>
      </c>
    </row>
    <row r="309" spans="1:19" x14ac:dyDescent="0.25">
      <c r="A309" t="s">
        <v>785</v>
      </c>
      <c r="B309" t="s">
        <v>20</v>
      </c>
      <c r="C309">
        <v>47</v>
      </c>
      <c r="D309" s="2">
        <v>21273</v>
      </c>
      <c r="E309" s="3">
        <f t="shared" ca="1" si="37"/>
        <v>67</v>
      </c>
      <c r="F309" s="3" t="str">
        <f t="shared" ca="1" si="36"/>
        <v>61-74</v>
      </c>
      <c r="G309" s="3" t="str">
        <f t="shared" ca="1" si="35"/>
        <v>Retirees</v>
      </c>
      <c r="H309" t="s">
        <v>727</v>
      </c>
      <c r="I309" t="s">
        <v>42</v>
      </c>
      <c r="J309" t="s">
        <v>43</v>
      </c>
      <c r="K309" t="s">
        <v>24</v>
      </c>
      <c r="L309" t="s">
        <v>33</v>
      </c>
      <c r="M309" s="3">
        <v>15</v>
      </c>
      <c r="N309" s="3" t="str">
        <f t="shared" si="29"/>
        <v>15–17</v>
      </c>
      <c r="O309" s="3" t="str">
        <f t="shared" si="30"/>
        <v>Advocate</v>
      </c>
      <c r="P309" t="s">
        <v>786</v>
      </c>
      <c r="Q309">
        <v>4018</v>
      </c>
      <c r="R309" t="s">
        <v>49</v>
      </c>
      <c r="S309" t="s">
        <v>28</v>
      </c>
    </row>
    <row r="310" spans="1:19" x14ac:dyDescent="0.25">
      <c r="A310" t="s">
        <v>787</v>
      </c>
      <c r="B310" t="s">
        <v>20</v>
      </c>
      <c r="C310">
        <v>79</v>
      </c>
      <c r="D310" s="2">
        <v>21291</v>
      </c>
      <c r="E310" s="3">
        <f t="shared" ca="1" si="37"/>
        <v>67</v>
      </c>
      <c r="F310" s="3" t="str">
        <f t="shared" ca="1" si="36"/>
        <v>61-74</v>
      </c>
      <c r="G310" s="3" t="str">
        <f t="shared" ca="1" si="35"/>
        <v>Retirees</v>
      </c>
      <c r="H310" t="s">
        <v>278</v>
      </c>
      <c r="I310" t="s">
        <v>126</v>
      </c>
      <c r="J310" t="s">
        <v>43</v>
      </c>
      <c r="K310" t="s">
        <v>24</v>
      </c>
      <c r="L310" t="s">
        <v>25</v>
      </c>
      <c r="M310" s="3">
        <v>6</v>
      </c>
      <c r="N310" s="3" t="str">
        <f t="shared" si="29"/>
        <v>6–8</v>
      </c>
      <c r="O310" s="3" t="str">
        <f t="shared" si="30"/>
        <v>Settler</v>
      </c>
      <c r="P310" t="s">
        <v>788</v>
      </c>
      <c r="Q310">
        <v>2567</v>
      </c>
      <c r="R310" t="s">
        <v>35</v>
      </c>
      <c r="S310" t="s">
        <v>28</v>
      </c>
    </row>
    <row r="311" spans="1:19" x14ac:dyDescent="0.25">
      <c r="A311" t="s">
        <v>789</v>
      </c>
      <c r="B311" t="s">
        <v>51</v>
      </c>
      <c r="C311">
        <v>54</v>
      </c>
      <c r="D311" s="2">
        <v>21294</v>
      </c>
      <c r="E311" s="3">
        <f t="shared" ca="1" si="37"/>
        <v>67</v>
      </c>
      <c r="F311" s="3" t="str">
        <f t="shared" ca="1" si="36"/>
        <v>61-74</v>
      </c>
      <c r="G311" s="3" t="str">
        <f t="shared" ca="1" si="35"/>
        <v>Retirees</v>
      </c>
      <c r="H311" t="s">
        <v>790</v>
      </c>
      <c r="I311" t="s">
        <v>126</v>
      </c>
      <c r="J311" t="s">
        <v>43</v>
      </c>
      <c r="K311" t="s">
        <v>24</v>
      </c>
      <c r="L311" t="s">
        <v>25</v>
      </c>
      <c r="M311" s="3">
        <v>5</v>
      </c>
      <c r="N311" s="3" t="str">
        <f t="shared" si="29"/>
        <v>3–5</v>
      </c>
      <c r="O311" s="3" t="str">
        <f t="shared" si="30"/>
        <v>Explorer</v>
      </c>
      <c r="P311" t="s">
        <v>791</v>
      </c>
      <c r="Q311">
        <v>3142</v>
      </c>
      <c r="R311" t="s">
        <v>27</v>
      </c>
      <c r="S311" t="s">
        <v>28</v>
      </c>
    </row>
    <row r="312" spans="1:19" x14ac:dyDescent="0.25">
      <c r="A312" t="s">
        <v>792</v>
      </c>
      <c r="B312" t="s">
        <v>20</v>
      </c>
      <c r="C312">
        <v>76</v>
      </c>
      <c r="D312" s="2">
        <v>21296</v>
      </c>
      <c r="E312" s="3">
        <f t="shared" ca="1" si="37"/>
        <v>67</v>
      </c>
      <c r="F312" s="3" t="str">
        <f t="shared" ca="1" si="36"/>
        <v>61-74</v>
      </c>
      <c r="G312" s="3" t="str">
        <f t="shared" ca="1" si="35"/>
        <v>Retirees</v>
      </c>
      <c r="H312" t="s">
        <v>38</v>
      </c>
      <c r="I312" t="s">
        <v>22</v>
      </c>
      <c r="J312" t="s">
        <v>23</v>
      </c>
      <c r="K312" t="s">
        <v>24</v>
      </c>
      <c r="L312" t="s">
        <v>25</v>
      </c>
      <c r="M312" s="3">
        <v>19</v>
      </c>
      <c r="N312" s="3" t="str">
        <f t="shared" si="29"/>
        <v>18–20</v>
      </c>
      <c r="O312" s="3" t="str">
        <f t="shared" si="30"/>
        <v>Veteran</v>
      </c>
      <c r="P312" t="s">
        <v>793</v>
      </c>
      <c r="Q312">
        <v>2219</v>
      </c>
      <c r="R312" t="s">
        <v>35</v>
      </c>
      <c r="S312" t="s">
        <v>28</v>
      </c>
    </row>
    <row r="313" spans="1:19" x14ac:dyDescent="0.25">
      <c r="A313" t="s">
        <v>794</v>
      </c>
      <c r="B313" t="s">
        <v>20</v>
      </c>
      <c r="C313">
        <v>86</v>
      </c>
      <c r="D313" s="2">
        <v>21300</v>
      </c>
      <c r="E313" s="3">
        <f t="shared" ca="1" si="37"/>
        <v>67</v>
      </c>
      <c r="F313" s="3" t="str">
        <f t="shared" ca="1" si="36"/>
        <v>61-74</v>
      </c>
      <c r="G313" s="3" t="str">
        <f t="shared" ca="1" si="35"/>
        <v>Retirees</v>
      </c>
      <c r="H313" t="s">
        <v>413</v>
      </c>
      <c r="I313" t="s">
        <v>47</v>
      </c>
      <c r="J313" t="s">
        <v>32</v>
      </c>
      <c r="K313" t="s">
        <v>24</v>
      </c>
      <c r="L313" t="s">
        <v>25</v>
      </c>
      <c r="M313" s="3">
        <v>17</v>
      </c>
      <c r="N313" s="3" t="str">
        <f t="shared" si="29"/>
        <v>15–17</v>
      </c>
      <c r="O313" s="3" t="str">
        <f t="shared" si="30"/>
        <v>Advocate</v>
      </c>
      <c r="P313" t="s">
        <v>795</v>
      </c>
      <c r="Q313">
        <v>3976</v>
      </c>
      <c r="R313" t="s">
        <v>27</v>
      </c>
      <c r="S313" t="s">
        <v>28</v>
      </c>
    </row>
    <row r="314" spans="1:19" x14ac:dyDescent="0.25">
      <c r="A314" t="s">
        <v>796</v>
      </c>
      <c r="B314" t="s">
        <v>20</v>
      </c>
      <c r="C314">
        <v>55</v>
      </c>
      <c r="D314" s="2">
        <v>21319</v>
      </c>
      <c r="E314" s="3">
        <f t="shared" ca="1" si="37"/>
        <v>67</v>
      </c>
      <c r="F314" s="3" t="str">
        <f t="shared" ca="1" si="36"/>
        <v>61-74</v>
      </c>
      <c r="G314" s="3" t="str">
        <f t="shared" ca="1" si="35"/>
        <v>Retirees</v>
      </c>
      <c r="H314" t="s">
        <v>690</v>
      </c>
      <c r="I314" t="s">
        <v>22</v>
      </c>
      <c r="J314" t="s">
        <v>23</v>
      </c>
      <c r="K314" t="s">
        <v>24</v>
      </c>
      <c r="L314" t="s">
        <v>33</v>
      </c>
      <c r="M314" s="3">
        <v>17</v>
      </c>
      <c r="N314" s="3" t="str">
        <f t="shared" si="29"/>
        <v>15–17</v>
      </c>
      <c r="O314" s="3" t="str">
        <f t="shared" si="30"/>
        <v>Advocate</v>
      </c>
      <c r="P314" t="s">
        <v>797</v>
      </c>
      <c r="Q314">
        <v>2322</v>
      </c>
      <c r="R314" t="s">
        <v>35</v>
      </c>
      <c r="S314" t="s">
        <v>28</v>
      </c>
    </row>
    <row r="315" spans="1:19" x14ac:dyDescent="0.25">
      <c r="A315" t="s">
        <v>798</v>
      </c>
      <c r="B315" t="s">
        <v>20</v>
      </c>
      <c r="C315">
        <v>45</v>
      </c>
      <c r="D315" s="2">
        <v>21320</v>
      </c>
      <c r="E315" s="3">
        <f t="shared" ca="1" si="37"/>
        <v>67</v>
      </c>
      <c r="F315" s="3" t="str">
        <f t="shared" ca="1" si="36"/>
        <v>61-74</v>
      </c>
      <c r="G315" s="3" t="str">
        <f t="shared" ca="1" si="35"/>
        <v>Retirees</v>
      </c>
      <c r="H315" t="s">
        <v>132</v>
      </c>
      <c r="I315" t="s">
        <v>38</v>
      </c>
      <c r="J315" t="s">
        <v>43</v>
      </c>
      <c r="K315" t="s">
        <v>24</v>
      </c>
      <c r="L315" t="s">
        <v>25</v>
      </c>
      <c r="M315" s="3">
        <v>14</v>
      </c>
      <c r="N315" s="3" t="str">
        <f t="shared" si="29"/>
        <v>12–14</v>
      </c>
      <c r="O315" s="3" t="str">
        <f t="shared" si="30"/>
        <v>Loyalist</v>
      </c>
      <c r="P315" t="s">
        <v>799</v>
      </c>
      <c r="Q315">
        <v>2477</v>
      </c>
      <c r="R315" t="s">
        <v>35</v>
      </c>
      <c r="S315" t="s">
        <v>28</v>
      </c>
    </row>
    <row r="316" spans="1:19" x14ac:dyDescent="0.25">
      <c r="A316" t="s">
        <v>800</v>
      </c>
      <c r="B316" t="s">
        <v>51</v>
      </c>
      <c r="C316">
        <v>58</v>
      </c>
      <c r="D316" s="2">
        <v>21361</v>
      </c>
      <c r="E316" s="3">
        <f t="shared" ca="1" si="37"/>
        <v>67</v>
      </c>
      <c r="F316" s="3" t="str">
        <f t="shared" ca="1" si="36"/>
        <v>61-74</v>
      </c>
      <c r="G316" s="3" t="str">
        <f t="shared" ca="1" si="35"/>
        <v>Retirees</v>
      </c>
      <c r="H316" t="s">
        <v>165</v>
      </c>
      <c r="I316" t="s">
        <v>47</v>
      </c>
      <c r="J316" t="s">
        <v>43</v>
      </c>
      <c r="K316" t="s">
        <v>24</v>
      </c>
      <c r="L316" t="s">
        <v>25</v>
      </c>
      <c r="M316" s="3">
        <v>16</v>
      </c>
      <c r="N316" s="3" t="str">
        <f t="shared" si="29"/>
        <v>15–17</v>
      </c>
      <c r="O316" s="3" t="str">
        <f t="shared" si="30"/>
        <v>Advocate</v>
      </c>
      <c r="P316" t="s">
        <v>801</v>
      </c>
      <c r="Q316">
        <v>2477</v>
      </c>
      <c r="R316" t="s">
        <v>35</v>
      </c>
      <c r="S316" t="s">
        <v>28</v>
      </c>
    </row>
    <row r="317" spans="1:19" x14ac:dyDescent="0.25">
      <c r="A317" t="s">
        <v>802</v>
      </c>
      <c r="B317" t="s">
        <v>20</v>
      </c>
      <c r="C317">
        <v>6</v>
      </c>
      <c r="D317" s="2">
        <v>21385</v>
      </c>
      <c r="E317" s="3">
        <f t="shared" ca="1" si="37"/>
        <v>67</v>
      </c>
      <c r="F317" s="3" t="str">
        <f t="shared" ca="1" si="36"/>
        <v>61-74</v>
      </c>
      <c r="G317" s="3" t="str">
        <f ca="1">IF(E317&lt;18, "under age", IF(E317&lt;=25, "Youth", IF(E317&lt;=35, "Young Workforce", IF(E317&lt;=45, "Established Adult", IF(E317&lt;=60, "Pre-retirees", IF(E317&lt;=74, "Retirees", "Elderly Aged"))))))</f>
        <v>Retirees</v>
      </c>
      <c r="H317" t="s">
        <v>657</v>
      </c>
      <c r="I317" t="s">
        <v>38</v>
      </c>
      <c r="J317" t="s">
        <v>32</v>
      </c>
      <c r="K317" t="s">
        <v>24</v>
      </c>
      <c r="L317" t="s">
        <v>25</v>
      </c>
      <c r="M317" s="3">
        <v>10</v>
      </c>
      <c r="N317" s="3" t="str">
        <f t="shared" si="29"/>
        <v>9–11</v>
      </c>
      <c r="O317" s="3" t="str">
        <f t="shared" si="30"/>
        <v>Regular</v>
      </c>
      <c r="P317" t="s">
        <v>803</v>
      </c>
      <c r="Q317">
        <v>3032</v>
      </c>
      <c r="R317" t="s">
        <v>27</v>
      </c>
      <c r="S317" t="s">
        <v>28</v>
      </c>
    </row>
    <row r="318" spans="1:19" x14ac:dyDescent="0.25">
      <c r="A318" t="s">
        <v>804</v>
      </c>
      <c r="B318" t="s">
        <v>20</v>
      </c>
      <c r="C318">
        <v>87</v>
      </c>
      <c r="D318" s="2">
        <v>21394</v>
      </c>
      <c r="E318" s="3">
        <f t="shared" ca="1" si="37"/>
        <v>67</v>
      </c>
      <c r="F318" s="3" t="str">
        <f ca="1">IF(E318&lt;18, "under 18", IF(E318&lt;=25, "18-25", IF(E318&lt;=35, "26-35", IF(E318&lt;=45, "36-45", IF(E318&lt;=60, "46-60", IF(E318&lt;=74, "61-74", "75+"))))))</f>
        <v>61-74</v>
      </c>
      <c r="G318" s="3" t="str">
        <f t="shared" ca="1" si="35"/>
        <v>Retirees</v>
      </c>
      <c r="H318" t="s">
        <v>805</v>
      </c>
      <c r="I318" t="s">
        <v>22</v>
      </c>
      <c r="J318" t="s">
        <v>32</v>
      </c>
      <c r="K318" t="s">
        <v>24</v>
      </c>
      <c r="L318" t="s">
        <v>33</v>
      </c>
      <c r="M318" s="3">
        <v>8</v>
      </c>
      <c r="N318" s="3" t="str">
        <f t="shared" si="29"/>
        <v>6–8</v>
      </c>
      <c r="O318" s="3" t="str">
        <f t="shared" si="30"/>
        <v>Settler</v>
      </c>
      <c r="P318" t="s">
        <v>806</v>
      </c>
      <c r="Q318">
        <v>3197</v>
      </c>
      <c r="R318" t="s">
        <v>27</v>
      </c>
      <c r="S318" t="s">
        <v>28</v>
      </c>
    </row>
    <row r="319" spans="1:19" x14ac:dyDescent="0.25">
      <c r="A319" t="s">
        <v>807</v>
      </c>
      <c r="B319" t="s">
        <v>20</v>
      </c>
      <c r="C319">
        <v>48</v>
      </c>
      <c r="D319" s="2">
        <v>21425</v>
      </c>
      <c r="E319" s="3">
        <f t="shared" ca="1" si="37"/>
        <v>67</v>
      </c>
      <c r="F319" s="3" t="str">
        <f t="shared" ca="1" si="36"/>
        <v>61-74</v>
      </c>
      <c r="G319" s="3" t="str">
        <f t="shared" ca="1" si="35"/>
        <v>Retirees</v>
      </c>
      <c r="H319" t="s">
        <v>808</v>
      </c>
      <c r="I319" t="s">
        <v>31</v>
      </c>
      <c r="J319" t="s">
        <v>43</v>
      </c>
      <c r="K319" t="s">
        <v>24</v>
      </c>
      <c r="L319" t="s">
        <v>33</v>
      </c>
      <c r="M319" s="3">
        <v>11</v>
      </c>
      <c r="N319" s="3" t="str">
        <f t="shared" si="29"/>
        <v>9–11</v>
      </c>
      <c r="O319" s="3" t="str">
        <f t="shared" si="30"/>
        <v>Regular</v>
      </c>
      <c r="P319" t="s">
        <v>809</v>
      </c>
      <c r="Q319">
        <v>2035</v>
      </c>
      <c r="R319" t="s">
        <v>35</v>
      </c>
      <c r="S319" t="s">
        <v>28</v>
      </c>
    </row>
    <row r="320" spans="1:19" x14ac:dyDescent="0.25">
      <c r="A320" t="s">
        <v>810</v>
      </c>
      <c r="B320" t="s">
        <v>51</v>
      </c>
      <c r="C320">
        <v>89</v>
      </c>
      <c r="D320" s="2">
        <v>21526</v>
      </c>
      <c r="E320" s="3">
        <f ca="1">YEAR(TODAY()) - YEAR(D320)</f>
        <v>67</v>
      </c>
      <c r="F320" s="3" t="str">
        <f t="shared" ca="1" si="36"/>
        <v>61-74</v>
      </c>
      <c r="G320" s="3" t="str">
        <f t="shared" ca="1" si="35"/>
        <v>Retirees</v>
      </c>
      <c r="H320" t="s">
        <v>84</v>
      </c>
      <c r="I320" t="s">
        <v>38</v>
      </c>
      <c r="J320" t="s">
        <v>23</v>
      </c>
      <c r="K320" t="s">
        <v>24</v>
      </c>
      <c r="L320" t="s">
        <v>33</v>
      </c>
      <c r="M320" s="3">
        <v>20</v>
      </c>
      <c r="N320" s="3" t="str">
        <f t="shared" si="29"/>
        <v>18–20</v>
      </c>
      <c r="O320" s="3" t="str">
        <f t="shared" si="30"/>
        <v>Veteran</v>
      </c>
      <c r="P320" t="s">
        <v>811</v>
      </c>
      <c r="Q320">
        <v>3165</v>
      </c>
      <c r="R320" t="s">
        <v>27</v>
      </c>
      <c r="S320" t="s">
        <v>28</v>
      </c>
    </row>
    <row r="321" spans="1:19" x14ac:dyDescent="0.25">
      <c r="A321" t="s">
        <v>812</v>
      </c>
      <c r="B321" t="s">
        <v>20</v>
      </c>
      <c r="C321">
        <v>2</v>
      </c>
      <c r="D321" s="2">
        <v>21547</v>
      </c>
      <c r="E321" s="3">
        <f t="shared" ref="E321:E330" ca="1" si="38">YEAR(TODAY()) - YEAR(D321)</f>
        <v>67</v>
      </c>
      <c r="F321" s="3" t="str">
        <f t="shared" ca="1" si="36"/>
        <v>61-74</v>
      </c>
      <c r="G321" s="3" t="str">
        <f t="shared" ca="1" si="35"/>
        <v>Retirees</v>
      </c>
      <c r="H321" t="s">
        <v>165</v>
      </c>
      <c r="I321" t="s">
        <v>38</v>
      </c>
      <c r="J321" t="s">
        <v>23</v>
      </c>
      <c r="K321" t="s">
        <v>24</v>
      </c>
      <c r="L321" t="s">
        <v>33</v>
      </c>
      <c r="M321" s="3">
        <v>6</v>
      </c>
      <c r="N321" s="3" t="str">
        <f t="shared" si="29"/>
        <v>6–8</v>
      </c>
      <c r="O321" s="3" t="str">
        <f t="shared" si="30"/>
        <v>Settler</v>
      </c>
      <c r="P321" t="s">
        <v>813</v>
      </c>
      <c r="Q321">
        <v>4218</v>
      </c>
      <c r="R321" t="s">
        <v>49</v>
      </c>
      <c r="S321" t="s">
        <v>28</v>
      </c>
    </row>
    <row r="322" spans="1:19" x14ac:dyDescent="0.25">
      <c r="A322" t="s">
        <v>814</v>
      </c>
      <c r="B322" t="s">
        <v>51</v>
      </c>
      <c r="C322">
        <v>81</v>
      </c>
      <c r="D322" s="2">
        <v>21555</v>
      </c>
      <c r="E322" s="3">
        <f t="shared" ca="1" si="38"/>
        <v>66</v>
      </c>
      <c r="F322" s="3" t="str">
        <f t="shared" ca="1" si="36"/>
        <v>61-74</v>
      </c>
      <c r="G322" s="3" t="str">
        <f t="shared" ca="1" si="35"/>
        <v>Retirees</v>
      </c>
      <c r="H322" t="s">
        <v>149</v>
      </c>
      <c r="I322" t="s">
        <v>38</v>
      </c>
      <c r="J322" t="s">
        <v>32</v>
      </c>
      <c r="K322" t="s">
        <v>24</v>
      </c>
      <c r="L322" t="s">
        <v>33</v>
      </c>
      <c r="M322" s="3">
        <v>17</v>
      </c>
      <c r="N322" s="3" t="str">
        <f t="shared" ref="N322:N385" si="39">_xlfn.IFS(M322&lt;=2, "0–2", M322&lt;=5, "3–5", M322&lt;=8, "6–8", M322&lt;=11, "9–11", M322&lt;=14, "12–14", M322&lt;=17, "15–17", M322&lt;=20, "18–20", M322&gt;=21, "21+")</f>
        <v>15–17</v>
      </c>
      <c r="O322" s="3" t="str">
        <f t="shared" ref="O322:O385" si="40">_xlfn.IFS(M322&lt;=2, "Newbie", M322&lt;=5, "Explorer", M322&lt;=8, "Settler", M322&lt;=11, "Regular", M322&lt;=14, "Loyalist", M322&lt;=17, "Advocate", M322&lt;=20, "Veteran", M322&gt;=21, "Legacy")</f>
        <v>Advocate</v>
      </c>
      <c r="P322" t="s">
        <v>815</v>
      </c>
      <c r="Q322">
        <v>4005</v>
      </c>
      <c r="R322" t="s">
        <v>49</v>
      </c>
      <c r="S322" t="s">
        <v>28</v>
      </c>
    </row>
    <row r="323" spans="1:19" x14ac:dyDescent="0.25">
      <c r="A323" t="s">
        <v>816</v>
      </c>
      <c r="B323" t="s">
        <v>20</v>
      </c>
      <c r="C323">
        <v>61</v>
      </c>
      <c r="D323" s="2">
        <v>21558</v>
      </c>
      <c r="E323" s="3">
        <f t="shared" ca="1" si="38"/>
        <v>66</v>
      </c>
      <c r="F323" s="3" t="str">
        <f t="shared" ca="1" si="36"/>
        <v>61-74</v>
      </c>
      <c r="G323" s="3" t="str">
        <f t="shared" ca="1" si="35"/>
        <v>Retirees</v>
      </c>
      <c r="H323" t="s">
        <v>38</v>
      </c>
      <c r="I323" t="s">
        <v>57</v>
      </c>
      <c r="J323" t="s">
        <v>43</v>
      </c>
      <c r="K323" t="s">
        <v>24</v>
      </c>
      <c r="L323" t="s">
        <v>33</v>
      </c>
      <c r="M323" s="3">
        <v>16</v>
      </c>
      <c r="N323" s="3" t="str">
        <f t="shared" si="39"/>
        <v>15–17</v>
      </c>
      <c r="O323" s="3" t="str">
        <f t="shared" si="40"/>
        <v>Advocate</v>
      </c>
      <c r="P323" t="s">
        <v>817</v>
      </c>
      <c r="Q323">
        <v>2161</v>
      </c>
      <c r="R323" t="s">
        <v>35</v>
      </c>
      <c r="S323" t="s">
        <v>28</v>
      </c>
    </row>
    <row r="324" spans="1:19" x14ac:dyDescent="0.25">
      <c r="A324" t="s">
        <v>818</v>
      </c>
      <c r="B324" t="s">
        <v>51</v>
      </c>
      <c r="C324">
        <v>97</v>
      </c>
      <c r="D324" s="2">
        <v>21610</v>
      </c>
      <c r="E324" s="3">
        <f t="shared" ca="1" si="38"/>
        <v>66</v>
      </c>
      <c r="F324" s="3" t="str">
        <f t="shared" ca="1" si="36"/>
        <v>61-74</v>
      </c>
      <c r="G324" s="3" t="str">
        <f t="shared" ca="1" si="35"/>
        <v>Retirees</v>
      </c>
      <c r="H324" t="s">
        <v>648</v>
      </c>
      <c r="I324" t="s">
        <v>22</v>
      </c>
      <c r="J324" t="s">
        <v>32</v>
      </c>
      <c r="K324" t="s">
        <v>24</v>
      </c>
      <c r="L324" t="s">
        <v>25</v>
      </c>
      <c r="M324" s="3">
        <v>8</v>
      </c>
      <c r="N324" s="3" t="str">
        <f t="shared" si="39"/>
        <v>6–8</v>
      </c>
      <c r="O324" s="3" t="str">
        <f t="shared" si="40"/>
        <v>Settler</v>
      </c>
      <c r="P324" t="s">
        <v>819</v>
      </c>
      <c r="Q324">
        <v>3216</v>
      </c>
      <c r="R324" t="s">
        <v>27</v>
      </c>
      <c r="S324" t="s">
        <v>28</v>
      </c>
    </row>
    <row r="325" spans="1:19" x14ac:dyDescent="0.25">
      <c r="A325" t="s">
        <v>820</v>
      </c>
      <c r="B325" t="s">
        <v>20</v>
      </c>
      <c r="C325">
        <v>49</v>
      </c>
      <c r="D325" s="2">
        <v>21651</v>
      </c>
      <c r="E325" s="3">
        <f t="shared" ca="1" si="38"/>
        <v>66</v>
      </c>
      <c r="F325" s="3" t="str">
        <f t="shared" ca="1" si="36"/>
        <v>61-74</v>
      </c>
      <c r="G325" s="3" t="str">
        <f t="shared" ca="1" si="35"/>
        <v>Retirees</v>
      </c>
      <c r="H325" t="s">
        <v>466</v>
      </c>
      <c r="I325" t="s">
        <v>57</v>
      </c>
      <c r="J325" t="s">
        <v>32</v>
      </c>
      <c r="K325" t="s">
        <v>24</v>
      </c>
      <c r="L325" t="s">
        <v>33</v>
      </c>
      <c r="M325" s="3">
        <v>15</v>
      </c>
      <c r="N325" s="3" t="str">
        <f t="shared" si="39"/>
        <v>15–17</v>
      </c>
      <c r="O325" s="3" t="str">
        <f t="shared" si="40"/>
        <v>Advocate</v>
      </c>
      <c r="P325" t="s">
        <v>821</v>
      </c>
      <c r="Q325">
        <v>3206</v>
      </c>
      <c r="R325" t="s">
        <v>27</v>
      </c>
      <c r="S325" t="s">
        <v>28</v>
      </c>
    </row>
    <row r="326" spans="1:19" x14ac:dyDescent="0.25">
      <c r="A326" t="s">
        <v>822</v>
      </c>
      <c r="B326" t="s">
        <v>20</v>
      </c>
      <c r="C326">
        <v>84</v>
      </c>
      <c r="D326" s="2">
        <v>21659</v>
      </c>
      <c r="E326" s="3">
        <f t="shared" ca="1" si="38"/>
        <v>66</v>
      </c>
      <c r="F326" s="3" t="str">
        <f t="shared" ca="1" si="36"/>
        <v>61-74</v>
      </c>
      <c r="G326" s="3" t="str">
        <f t="shared" ca="1" si="35"/>
        <v>Retirees</v>
      </c>
      <c r="H326" t="s">
        <v>38</v>
      </c>
      <c r="I326" t="s">
        <v>31</v>
      </c>
      <c r="J326" t="s">
        <v>32</v>
      </c>
      <c r="K326" t="s">
        <v>24</v>
      </c>
      <c r="L326" t="s">
        <v>33</v>
      </c>
      <c r="M326" s="3">
        <v>15</v>
      </c>
      <c r="N326" s="3" t="str">
        <f t="shared" si="39"/>
        <v>15–17</v>
      </c>
      <c r="O326" s="3" t="str">
        <f t="shared" si="40"/>
        <v>Advocate</v>
      </c>
      <c r="P326" t="s">
        <v>823</v>
      </c>
      <c r="Q326">
        <v>2250</v>
      </c>
      <c r="R326" t="s">
        <v>35</v>
      </c>
      <c r="S326" t="s">
        <v>28</v>
      </c>
    </row>
    <row r="327" spans="1:19" x14ac:dyDescent="0.25">
      <c r="A327" t="s">
        <v>824</v>
      </c>
      <c r="B327" t="s">
        <v>20</v>
      </c>
      <c r="C327">
        <v>94</v>
      </c>
      <c r="D327" s="2">
        <v>21678</v>
      </c>
      <c r="E327" s="3">
        <f t="shared" ca="1" si="38"/>
        <v>66</v>
      </c>
      <c r="F327" s="3" t="str">
        <f t="shared" ca="1" si="36"/>
        <v>61-74</v>
      </c>
      <c r="G327" s="3" t="str">
        <f t="shared" ca="1" si="35"/>
        <v>Retirees</v>
      </c>
      <c r="H327" t="s">
        <v>657</v>
      </c>
      <c r="I327" t="s">
        <v>47</v>
      </c>
      <c r="J327" t="s">
        <v>32</v>
      </c>
      <c r="K327" t="s">
        <v>24</v>
      </c>
      <c r="L327" t="s">
        <v>33</v>
      </c>
      <c r="M327" s="3">
        <v>5</v>
      </c>
      <c r="N327" s="3" t="str">
        <f t="shared" si="39"/>
        <v>3–5</v>
      </c>
      <c r="O327" s="3" t="str">
        <f t="shared" si="40"/>
        <v>Explorer</v>
      </c>
      <c r="P327" t="s">
        <v>825</v>
      </c>
      <c r="Q327">
        <v>4065</v>
      </c>
      <c r="R327" t="s">
        <v>49</v>
      </c>
      <c r="S327" t="s">
        <v>28</v>
      </c>
    </row>
    <row r="328" spans="1:19" x14ac:dyDescent="0.25">
      <c r="A328" t="s">
        <v>826</v>
      </c>
      <c r="B328" t="s">
        <v>20</v>
      </c>
      <c r="C328">
        <v>63</v>
      </c>
      <c r="D328" s="2">
        <v>21713</v>
      </c>
      <c r="E328" s="3">
        <f t="shared" ca="1" si="38"/>
        <v>66</v>
      </c>
      <c r="F328" s="3" t="str">
        <f t="shared" ca="1" si="36"/>
        <v>61-74</v>
      </c>
      <c r="G328" s="3" t="str">
        <f t="shared" ca="1" si="35"/>
        <v>Retirees</v>
      </c>
      <c r="H328" t="s">
        <v>38</v>
      </c>
      <c r="I328" t="s">
        <v>22</v>
      </c>
      <c r="J328" t="s">
        <v>43</v>
      </c>
      <c r="K328" t="s">
        <v>24</v>
      </c>
      <c r="L328" t="s">
        <v>25</v>
      </c>
      <c r="M328" s="3">
        <v>18</v>
      </c>
      <c r="N328" s="3" t="str">
        <f t="shared" si="39"/>
        <v>18–20</v>
      </c>
      <c r="O328" s="3" t="str">
        <f t="shared" si="40"/>
        <v>Veteran</v>
      </c>
      <c r="P328" t="s">
        <v>827</v>
      </c>
      <c r="Q328">
        <v>2344</v>
      </c>
      <c r="R328" t="s">
        <v>35</v>
      </c>
      <c r="S328" t="s">
        <v>28</v>
      </c>
    </row>
    <row r="329" spans="1:19" x14ac:dyDescent="0.25">
      <c r="A329" t="s">
        <v>828</v>
      </c>
      <c r="B329" t="s">
        <v>51</v>
      </c>
      <c r="C329">
        <v>18</v>
      </c>
      <c r="D329" s="2">
        <v>21714</v>
      </c>
      <c r="E329" s="3">
        <f t="shared" ca="1" si="38"/>
        <v>66</v>
      </c>
      <c r="F329" s="3" t="str">
        <f t="shared" ca="1" si="36"/>
        <v>61-74</v>
      </c>
      <c r="G329" s="3" t="str">
        <f t="shared" ca="1" si="35"/>
        <v>Retirees</v>
      </c>
      <c r="H329" t="s">
        <v>384</v>
      </c>
      <c r="I329" t="s">
        <v>22</v>
      </c>
      <c r="J329" t="s">
        <v>43</v>
      </c>
      <c r="K329" t="s">
        <v>24</v>
      </c>
      <c r="L329" t="s">
        <v>25</v>
      </c>
      <c r="M329" s="3">
        <v>9</v>
      </c>
      <c r="N329" s="3" t="str">
        <f t="shared" si="39"/>
        <v>9–11</v>
      </c>
      <c r="O329" s="3" t="str">
        <f t="shared" si="40"/>
        <v>Regular</v>
      </c>
      <c r="P329" t="s">
        <v>829</v>
      </c>
      <c r="Q329">
        <v>3175</v>
      </c>
      <c r="R329" t="s">
        <v>27</v>
      </c>
      <c r="S329" t="s">
        <v>28</v>
      </c>
    </row>
    <row r="330" spans="1:19" x14ac:dyDescent="0.25">
      <c r="A330" t="s">
        <v>830</v>
      </c>
      <c r="B330" t="s">
        <v>51</v>
      </c>
      <c r="C330">
        <v>38</v>
      </c>
      <c r="D330" s="2">
        <v>21744</v>
      </c>
      <c r="E330" s="3">
        <f t="shared" ca="1" si="38"/>
        <v>66</v>
      </c>
      <c r="F330" s="3" t="str">
        <f ca="1">IF(E330&lt;18, "under 18", IF(E330&lt;=25, "18-25", IF(E330&lt;=35, "26-35", IF(E330&lt;=45, "36-45", IF(E330&lt;=60, "46-60", IF(E330&lt;=74, "61-74", "75+"))))))</f>
        <v>61-74</v>
      </c>
      <c r="G330" s="3" t="str">
        <f t="shared" ca="1" si="35"/>
        <v>Retirees</v>
      </c>
      <c r="H330" t="s">
        <v>648</v>
      </c>
      <c r="I330" t="s">
        <v>22</v>
      </c>
      <c r="J330" t="s">
        <v>32</v>
      </c>
      <c r="K330" t="s">
        <v>24</v>
      </c>
      <c r="L330" t="s">
        <v>25</v>
      </c>
      <c r="M330" s="3">
        <v>6</v>
      </c>
      <c r="N330" s="3" t="str">
        <f t="shared" si="39"/>
        <v>6–8</v>
      </c>
      <c r="O330" s="3" t="str">
        <f t="shared" si="40"/>
        <v>Settler</v>
      </c>
      <c r="P330" t="s">
        <v>831</v>
      </c>
      <c r="Q330">
        <v>2422</v>
      </c>
      <c r="R330" t="s">
        <v>35</v>
      </c>
      <c r="S330" t="s">
        <v>28</v>
      </c>
    </row>
    <row r="331" spans="1:19" x14ac:dyDescent="0.25">
      <c r="A331" t="s">
        <v>832</v>
      </c>
      <c r="B331" t="s">
        <v>51</v>
      </c>
      <c r="C331">
        <v>94</v>
      </c>
      <c r="D331" s="2">
        <v>21759</v>
      </c>
      <c r="E331" s="3">
        <f ca="1">YEAR(TODAY()) - YEAR(D331)</f>
        <v>66</v>
      </c>
      <c r="F331" s="3" t="str">
        <f t="shared" ca="1" si="36"/>
        <v>61-74</v>
      </c>
      <c r="G331" s="3" t="str">
        <f t="shared" ca="1" si="35"/>
        <v>Retirees</v>
      </c>
      <c r="H331" t="s">
        <v>302</v>
      </c>
      <c r="I331" t="s">
        <v>47</v>
      </c>
      <c r="J331" t="s">
        <v>23</v>
      </c>
      <c r="K331" t="s">
        <v>24</v>
      </c>
      <c r="L331" t="s">
        <v>25</v>
      </c>
      <c r="M331" s="3">
        <v>20</v>
      </c>
      <c r="N331" s="3" t="str">
        <f t="shared" si="39"/>
        <v>18–20</v>
      </c>
      <c r="O331" s="3" t="str">
        <f t="shared" si="40"/>
        <v>Veteran</v>
      </c>
      <c r="P331" t="s">
        <v>833</v>
      </c>
      <c r="Q331">
        <v>2766</v>
      </c>
      <c r="R331" t="s">
        <v>35</v>
      </c>
      <c r="S331" t="s">
        <v>28</v>
      </c>
    </row>
    <row r="332" spans="1:19" x14ac:dyDescent="0.25">
      <c r="A332" t="s">
        <v>834</v>
      </c>
      <c r="B332" t="s">
        <v>51</v>
      </c>
      <c r="C332">
        <v>3</v>
      </c>
      <c r="D332" s="2">
        <v>21763</v>
      </c>
      <c r="E332" s="3">
        <f t="shared" ref="E332:E395" ca="1" si="41">YEAR(TODAY()) - YEAR(D332)</f>
        <v>66</v>
      </c>
      <c r="F332" s="3" t="str">
        <f t="shared" ca="1" si="36"/>
        <v>61-74</v>
      </c>
      <c r="G332" s="3" t="str">
        <f t="shared" ca="1" si="35"/>
        <v>Retirees</v>
      </c>
      <c r="H332" t="s">
        <v>294</v>
      </c>
      <c r="I332" t="s">
        <v>53</v>
      </c>
      <c r="J332" t="s">
        <v>43</v>
      </c>
      <c r="K332" t="s">
        <v>24</v>
      </c>
      <c r="L332" t="s">
        <v>33</v>
      </c>
      <c r="M332" s="3">
        <v>9</v>
      </c>
      <c r="N332" s="3" t="str">
        <f t="shared" si="39"/>
        <v>9–11</v>
      </c>
      <c r="O332" s="3" t="str">
        <f t="shared" si="40"/>
        <v>Regular</v>
      </c>
      <c r="P332" t="s">
        <v>835</v>
      </c>
      <c r="Q332">
        <v>3130</v>
      </c>
      <c r="R332" t="s">
        <v>27</v>
      </c>
      <c r="S332" t="s">
        <v>28</v>
      </c>
    </row>
    <row r="333" spans="1:19" x14ac:dyDescent="0.25">
      <c r="A333" t="s">
        <v>836</v>
      </c>
      <c r="B333" t="s">
        <v>51</v>
      </c>
      <c r="C333">
        <v>88</v>
      </c>
      <c r="D333" s="2">
        <v>21763</v>
      </c>
      <c r="E333" s="3">
        <f t="shared" ca="1" si="41"/>
        <v>66</v>
      </c>
      <c r="F333" s="3" t="str">
        <f t="shared" ca="1" si="36"/>
        <v>61-74</v>
      </c>
      <c r="G333" s="3" t="str">
        <f t="shared" ca="1" si="35"/>
        <v>Retirees</v>
      </c>
      <c r="H333" t="s">
        <v>208</v>
      </c>
      <c r="I333" t="s">
        <v>31</v>
      </c>
      <c r="J333" t="s">
        <v>23</v>
      </c>
      <c r="K333" t="s">
        <v>24</v>
      </c>
      <c r="L333" t="s">
        <v>25</v>
      </c>
      <c r="M333" s="3">
        <v>12</v>
      </c>
      <c r="N333" s="3" t="str">
        <f t="shared" si="39"/>
        <v>12–14</v>
      </c>
      <c r="O333" s="3" t="str">
        <f t="shared" si="40"/>
        <v>Loyalist</v>
      </c>
      <c r="P333" t="s">
        <v>837</v>
      </c>
      <c r="Q333">
        <v>2153</v>
      </c>
      <c r="R333" t="s">
        <v>35</v>
      </c>
      <c r="S333" t="s">
        <v>28</v>
      </c>
    </row>
    <row r="334" spans="1:19" x14ac:dyDescent="0.25">
      <c r="A334" t="s">
        <v>838</v>
      </c>
      <c r="B334" t="s">
        <v>20</v>
      </c>
      <c r="C334">
        <v>47</v>
      </c>
      <c r="D334" s="2">
        <v>21782</v>
      </c>
      <c r="E334" s="3">
        <f t="shared" ca="1" si="41"/>
        <v>66</v>
      </c>
      <c r="F334" s="3" t="str">
        <f t="shared" ca="1" si="36"/>
        <v>61-74</v>
      </c>
      <c r="G334" s="3" t="str">
        <f t="shared" ca="1" si="35"/>
        <v>Retirees</v>
      </c>
      <c r="H334" t="s">
        <v>192</v>
      </c>
      <c r="I334" t="s">
        <v>47</v>
      </c>
      <c r="J334" t="s">
        <v>32</v>
      </c>
      <c r="K334" t="s">
        <v>24</v>
      </c>
      <c r="L334" t="s">
        <v>25</v>
      </c>
      <c r="M334" s="3">
        <v>5</v>
      </c>
      <c r="N334" s="3" t="str">
        <f t="shared" si="39"/>
        <v>3–5</v>
      </c>
      <c r="O334" s="3" t="str">
        <f t="shared" si="40"/>
        <v>Explorer</v>
      </c>
      <c r="P334" t="s">
        <v>839</v>
      </c>
      <c r="Q334">
        <v>3029</v>
      </c>
      <c r="R334" t="s">
        <v>27</v>
      </c>
      <c r="S334" t="s">
        <v>28</v>
      </c>
    </row>
    <row r="335" spans="1:19" x14ac:dyDescent="0.25">
      <c r="A335" t="s">
        <v>840</v>
      </c>
      <c r="B335" t="s">
        <v>51</v>
      </c>
      <c r="C335">
        <v>47</v>
      </c>
      <c r="D335" s="2">
        <v>21811</v>
      </c>
      <c r="E335" s="3">
        <f t="shared" ca="1" si="41"/>
        <v>66</v>
      </c>
      <c r="F335" s="3" t="str">
        <f t="shared" ca="1" si="36"/>
        <v>61-74</v>
      </c>
      <c r="G335" s="3" t="str">
        <f t="shared" ca="1" si="35"/>
        <v>Retirees</v>
      </c>
      <c r="H335" t="s">
        <v>246</v>
      </c>
      <c r="I335" t="s">
        <v>31</v>
      </c>
      <c r="J335" t="s">
        <v>32</v>
      </c>
      <c r="K335" t="s">
        <v>24</v>
      </c>
      <c r="L335" t="s">
        <v>33</v>
      </c>
      <c r="M335" s="3">
        <v>10</v>
      </c>
      <c r="N335" s="3" t="str">
        <f t="shared" si="39"/>
        <v>9–11</v>
      </c>
      <c r="O335" s="3" t="str">
        <f t="shared" si="40"/>
        <v>Regular</v>
      </c>
      <c r="P335" t="s">
        <v>841</v>
      </c>
      <c r="Q335">
        <v>2145</v>
      </c>
      <c r="R335" t="s">
        <v>35</v>
      </c>
      <c r="S335" t="s">
        <v>28</v>
      </c>
    </row>
    <row r="336" spans="1:19" x14ac:dyDescent="0.25">
      <c r="A336" t="s">
        <v>842</v>
      </c>
      <c r="B336" t="s">
        <v>51</v>
      </c>
      <c r="C336">
        <v>41</v>
      </c>
      <c r="D336" s="2">
        <v>21811</v>
      </c>
      <c r="E336" s="3">
        <f t="shared" ca="1" si="41"/>
        <v>66</v>
      </c>
      <c r="F336" s="3" t="str">
        <f t="shared" ca="1" si="36"/>
        <v>61-74</v>
      </c>
      <c r="G336" s="3" t="str">
        <f t="shared" ca="1" si="35"/>
        <v>Retirees</v>
      </c>
      <c r="H336" t="s">
        <v>843</v>
      </c>
      <c r="I336" t="s">
        <v>42</v>
      </c>
      <c r="J336" t="s">
        <v>32</v>
      </c>
      <c r="K336" t="s">
        <v>24</v>
      </c>
      <c r="L336" t="s">
        <v>25</v>
      </c>
      <c r="M336" s="3">
        <v>7</v>
      </c>
      <c r="N336" s="3" t="str">
        <f t="shared" si="39"/>
        <v>6–8</v>
      </c>
      <c r="O336" s="3" t="str">
        <f t="shared" si="40"/>
        <v>Settler</v>
      </c>
      <c r="P336" t="s">
        <v>844</v>
      </c>
      <c r="Q336">
        <v>2250</v>
      </c>
      <c r="R336" t="s">
        <v>35</v>
      </c>
      <c r="S336" t="s">
        <v>28</v>
      </c>
    </row>
    <row r="337" spans="1:19" x14ac:dyDescent="0.25">
      <c r="A337" t="s">
        <v>845</v>
      </c>
      <c r="B337" t="s">
        <v>51</v>
      </c>
      <c r="C337">
        <v>60</v>
      </c>
      <c r="D337" s="2">
        <v>21830</v>
      </c>
      <c r="E337" s="3">
        <f t="shared" ca="1" si="41"/>
        <v>66</v>
      </c>
      <c r="F337" s="3" t="str">
        <f t="shared" ca="1" si="36"/>
        <v>61-74</v>
      </c>
      <c r="G337" s="3" t="str">
        <f ca="1">IF(E337&lt;18, "under age", IF(E337&lt;=25, "Youth", IF(E337&lt;=35, "Young Workforce", IF(E337&lt;=45, "Established Adult", IF(E337&lt;=60, "Pre-retirees", IF(E337&lt;=74, "Retirees", "Elderly Aged"))))))</f>
        <v>Retirees</v>
      </c>
      <c r="H337" t="s">
        <v>384</v>
      </c>
      <c r="I337" t="s">
        <v>22</v>
      </c>
      <c r="J337" t="s">
        <v>23</v>
      </c>
      <c r="K337" t="s">
        <v>24</v>
      </c>
      <c r="L337" t="s">
        <v>33</v>
      </c>
      <c r="M337" s="3">
        <v>9</v>
      </c>
      <c r="N337" s="3" t="str">
        <f t="shared" si="39"/>
        <v>9–11</v>
      </c>
      <c r="O337" s="3" t="str">
        <f t="shared" si="40"/>
        <v>Regular</v>
      </c>
      <c r="P337" t="s">
        <v>846</v>
      </c>
      <c r="Q337">
        <v>2200</v>
      </c>
      <c r="R337" t="s">
        <v>35</v>
      </c>
      <c r="S337" t="s">
        <v>28</v>
      </c>
    </row>
    <row r="338" spans="1:19" x14ac:dyDescent="0.25">
      <c r="A338" t="s">
        <v>847</v>
      </c>
      <c r="B338" t="s">
        <v>20</v>
      </c>
      <c r="C338">
        <v>46</v>
      </c>
      <c r="D338" s="2">
        <v>21867</v>
      </c>
      <c r="E338" s="3">
        <f t="shared" ca="1" si="41"/>
        <v>66</v>
      </c>
      <c r="F338" s="3" t="str">
        <f t="shared" ca="1" si="36"/>
        <v>61-74</v>
      </c>
      <c r="G338" s="3" t="str">
        <f t="shared" ca="1" si="35"/>
        <v>Retirees</v>
      </c>
      <c r="H338" t="s">
        <v>848</v>
      </c>
      <c r="I338" t="s">
        <v>31</v>
      </c>
      <c r="J338" t="s">
        <v>43</v>
      </c>
      <c r="K338" t="s">
        <v>24</v>
      </c>
      <c r="L338" t="s">
        <v>33</v>
      </c>
      <c r="M338" s="3">
        <v>12</v>
      </c>
      <c r="N338" s="3" t="str">
        <f t="shared" si="39"/>
        <v>12–14</v>
      </c>
      <c r="O338" s="3" t="str">
        <f t="shared" si="40"/>
        <v>Loyalist</v>
      </c>
      <c r="P338" t="s">
        <v>849</v>
      </c>
      <c r="Q338">
        <v>3250</v>
      </c>
      <c r="R338" t="s">
        <v>27</v>
      </c>
      <c r="S338" t="s">
        <v>28</v>
      </c>
    </row>
    <row r="339" spans="1:19" x14ac:dyDescent="0.25">
      <c r="A339" t="s">
        <v>850</v>
      </c>
      <c r="B339" t="s">
        <v>51</v>
      </c>
      <c r="C339">
        <v>46</v>
      </c>
      <c r="D339" s="2">
        <v>21909</v>
      </c>
      <c r="E339" s="3">
        <f t="shared" ca="1" si="41"/>
        <v>66</v>
      </c>
      <c r="F339" s="3" t="str">
        <f t="shared" ca="1" si="36"/>
        <v>61-74</v>
      </c>
      <c r="G339" s="3" t="str">
        <f t="shared" ca="1" si="35"/>
        <v>Retirees</v>
      </c>
      <c r="H339" t="s">
        <v>251</v>
      </c>
      <c r="I339" t="s">
        <v>38</v>
      </c>
      <c r="J339" t="s">
        <v>43</v>
      </c>
      <c r="K339" t="s">
        <v>24</v>
      </c>
      <c r="L339" t="s">
        <v>25</v>
      </c>
      <c r="M339" s="3">
        <v>15</v>
      </c>
      <c r="N339" s="3" t="str">
        <f t="shared" si="39"/>
        <v>15–17</v>
      </c>
      <c r="O339" s="3" t="str">
        <f t="shared" si="40"/>
        <v>Advocate</v>
      </c>
      <c r="P339" t="s">
        <v>851</v>
      </c>
      <c r="Q339">
        <v>2147</v>
      </c>
      <c r="R339" t="s">
        <v>35</v>
      </c>
      <c r="S339" t="s">
        <v>28</v>
      </c>
    </row>
    <row r="340" spans="1:19" x14ac:dyDescent="0.25">
      <c r="A340" t="s">
        <v>852</v>
      </c>
      <c r="B340" t="s">
        <v>51</v>
      </c>
      <c r="C340">
        <v>13</v>
      </c>
      <c r="D340" s="2">
        <v>21936</v>
      </c>
      <c r="E340" s="3">
        <f t="shared" ca="1" si="41"/>
        <v>65</v>
      </c>
      <c r="F340" s="3" t="str">
        <f t="shared" ca="1" si="36"/>
        <v>61-74</v>
      </c>
      <c r="G340" s="3" t="str">
        <f t="shared" ca="1" si="35"/>
        <v>Retirees</v>
      </c>
      <c r="H340" t="s">
        <v>38</v>
      </c>
      <c r="I340" t="s">
        <v>126</v>
      </c>
      <c r="J340" t="s">
        <v>32</v>
      </c>
      <c r="K340" t="s">
        <v>24</v>
      </c>
      <c r="L340" t="s">
        <v>33</v>
      </c>
      <c r="M340" s="3">
        <v>10</v>
      </c>
      <c r="N340" s="3" t="str">
        <f t="shared" si="39"/>
        <v>9–11</v>
      </c>
      <c r="O340" s="3" t="str">
        <f t="shared" si="40"/>
        <v>Regular</v>
      </c>
      <c r="P340" t="s">
        <v>853</v>
      </c>
      <c r="Q340">
        <v>2259</v>
      </c>
      <c r="R340" t="s">
        <v>35</v>
      </c>
      <c r="S340" t="s">
        <v>28</v>
      </c>
    </row>
    <row r="341" spans="1:19" x14ac:dyDescent="0.25">
      <c r="A341" t="s">
        <v>854</v>
      </c>
      <c r="B341" t="s">
        <v>20</v>
      </c>
      <c r="C341">
        <v>41</v>
      </c>
      <c r="D341" s="2">
        <v>21960</v>
      </c>
      <c r="E341" s="3">
        <f t="shared" ca="1" si="41"/>
        <v>65</v>
      </c>
      <c r="F341" s="3" t="str">
        <f t="shared" ca="1" si="36"/>
        <v>61-74</v>
      </c>
      <c r="G341" s="3" t="str">
        <f t="shared" ca="1" si="35"/>
        <v>Retirees</v>
      </c>
      <c r="H341" t="s">
        <v>123</v>
      </c>
      <c r="I341" t="s">
        <v>85</v>
      </c>
      <c r="J341" t="s">
        <v>32</v>
      </c>
      <c r="K341" t="s">
        <v>24</v>
      </c>
      <c r="L341" t="s">
        <v>33</v>
      </c>
      <c r="M341" s="3">
        <v>12</v>
      </c>
      <c r="N341" s="3" t="str">
        <f t="shared" si="39"/>
        <v>12–14</v>
      </c>
      <c r="O341" s="3" t="str">
        <f t="shared" si="40"/>
        <v>Loyalist</v>
      </c>
      <c r="P341" t="s">
        <v>855</v>
      </c>
      <c r="Q341">
        <v>3029</v>
      </c>
      <c r="R341" t="s">
        <v>27</v>
      </c>
      <c r="S341" t="s">
        <v>28</v>
      </c>
    </row>
    <row r="342" spans="1:19" x14ac:dyDescent="0.25">
      <c r="A342" t="s">
        <v>856</v>
      </c>
      <c r="B342" t="s">
        <v>20</v>
      </c>
      <c r="C342">
        <v>11</v>
      </c>
      <c r="D342" s="2">
        <v>21993</v>
      </c>
      <c r="E342" s="3">
        <f t="shared" ca="1" si="41"/>
        <v>65</v>
      </c>
      <c r="F342" s="3" t="str">
        <f t="shared" ca="1" si="36"/>
        <v>61-74</v>
      </c>
      <c r="G342" s="3" t="str">
        <f t="shared" ca="1" si="35"/>
        <v>Retirees</v>
      </c>
      <c r="H342" t="s">
        <v>38</v>
      </c>
      <c r="I342" t="s">
        <v>38</v>
      </c>
      <c r="J342" t="s">
        <v>32</v>
      </c>
      <c r="K342" t="s">
        <v>24</v>
      </c>
      <c r="L342" t="s">
        <v>25</v>
      </c>
      <c r="M342" s="3">
        <v>15</v>
      </c>
      <c r="N342" s="3" t="str">
        <f t="shared" si="39"/>
        <v>15–17</v>
      </c>
      <c r="O342" s="3" t="str">
        <f t="shared" si="40"/>
        <v>Advocate</v>
      </c>
      <c r="P342" t="s">
        <v>857</v>
      </c>
      <c r="Q342">
        <v>4011</v>
      </c>
      <c r="R342" t="s">
        <v>49</v>
      </c>
      <c r="S342" t="s">
        <v>28</v>
      </c>
    </row>
    <row r="343" spans="1:19" x14ac:dyDescent="0.25">
      <c r="A343" t="s">
        <v>858</v>
      </c>
      <c r="B343" t="s">
        <v>20</v>
      </c>
      <c r="C343">
        <v>97</v>
      </c>
      <c r="D343" s="2">
        <v>22018</v>
      </c>
      <c r="E343" s="3">
        <f t="shared" ca="1" si="41"/>
        <v>65</v>
      </c>
      <c r="F343" s="3" t="str">
        <f t="shared" ca="1" si="36"/>
        <v>61-74</v>
      </c>
      <c r="G343" s="3" t="str">
        <f t="shared" ca="1" si="35"/>
        <v>Retirees</v>
      </c>
      <c r="H343" t="s">
        <v>334</v>
      </c>
      <c r="I343" t="s">
        <v>47</v>
      </c>
      <c r="J343" t="s">
        <v>23</v>
      </c>
      <c r="K343" t="s">
        <v>24</v>
      </c>
      <c r="L343" t="s">
        <v>25</v>
      </c>
      <c r="M343" s="3">
        <v>5</v>
      </c>
      <c r="N343" s="3" t="str">
        <f t="shared" si="39"/>
        <v>3–5</v>
      </c>
      <c r="O343" s="3" t="str">
        <f t="shared" si="40"/>
        <v>Explorer</v>
      </c>
      <c r="P343" t="s">
        <v>859</v>
      </c>
      <c r="Q343">
        <v>4128</v>
      </c>
      <c r="R343" t="s">
        <v>49</v>
      </c>
      <c r="S343" t="s">
        <v>28</v>
      </c>
    </row>
    <row r="344" spans="1:19" x14ac:dyDescent="0.25">
      <c r="A344" t="s">
        <v>860</v>
      </c>
      <c r="B344" t="s">
        <v>51</v>
      </c>
      <c r="C344">
        <v>38</v>
      </c>
      <c r="D344" s="2">
        <v>22029</v>
      </c>
      <c r="E344" s="3">
        <f t="shared" ca="1" si="41"/>
        <v>65</v>
      </c>
      <c r="F344" s="3" t="str">
        <f t="shared" ca="1" si="36"/>
        <v>61-74</v>
      </c>
      <c r="G344" s="3" t="str">
        <f t="shared" ca="1" si="35"/>
        <v>Retirees</v>
      </c>
      <c r="H344" t="s">
        <v>349</v>
      </c>
      <c r="I344" t="s">
        <v>31</v>
      </c>
      <c r="J344" t="s">
        <v>32</v>
      </c>
      <c r="K344" t="s">
        <v>24</v>
      </c>
      <c r="L344" t="s">
        <v>33</v>
      </c>
      <c r="M344" s="3">
        <v>5</v>
      </c>
      <c r="N344" s="3" t="str">
        <f t="shared" si="39"/>
        <v>3–5</v>
      </c>
      <c r="O344" s="3" t="str">
        <f t="shared" si="40"/>
        <v>Explorer</v>
      </c>
      <c r="P344" t="s">
        <v>861</v>
      </c>
      <c r="Q344">
        <v>4556</v>
      </c>
      <c r="R344" t="s">
        <v>49</v>
      </c>
      <c r="S344" t="s">
        <v>28</v>
      </c>
    </row>
    <row r="345" spans="1:19" x14ac:dyDescent="0.25">
      <c r="A345" t="s">
        <v>862</v>
      </c>
      <c r="B345" t="s">
        <v>20</v>
      </c>
      <c r="C345">
        <v>69</v>
      </c>
      <c r="D345" s="2">
        <v>22045</v>
      </c>
      <c r="E345" s="3">
        <f t="shared" ca="1" si="41"/>
        <v>65</v>
      </c>
      <c r="F345" s="3" t="str">
        <f t="shared" ca="1" si="36"/>
        <v>61-74</v>
      </c>
      <c r="G345" s="3" t="str">
        <f t="shared" ca="1" si="35"/>
        <v>Retirees</v>
      </c>
      <c r="H345" t="s">
        <v>257</v>
      </c>
      <c r="I345" t="s">
        <v>38</v>
      </c>
      <c r="J345" t="s">
        <v>23</v>
      </c>
      <c r="K345" t="s">
        <v>24</v>
      </c>
      <c r="L345" t="s">
        <v>33</v>
      </c>
      <c r="M345" s="3">
        <v>15</v>
      </c>
      <c r="N345" s="3" t="str">
        <f t="shared" si="39"/>
        <v>15–17</v>
      </c>
      <c r="O345" s="3" t="str">
        <f t="shared" si="40"/>
        <v>Advocate</v>
      </c>
      <c r="P345" t="s">
        <v>863</v>
      </c>
      <c r="Q345">
        <v>2480</v>
      </c>
      <c r="R345" t="s">
        <v>35</v>
      </c>
      <c r="S345" t="s">
        <v>28</v>
      </c>
    </row>
    <row r="346" spans="1:19" x14ac:dyDescent="0.25">
      <c r="A346" t="s">
        <v>864</v>
      </c>
      <c r="B346" t="s">
        <v>20</v>
      </c>
      <c r="C346">
        <v>45</v>
      </c>
      <c r="D346" s="2">
        <v>22101</v>
      </c>
      <c r="E346" s="3">
        <f t="shared" ca="1" si="41"/>
        <v>65</v>
      </c>
      <c r="F346" s="3" t="str">
        <f t="shared" ca="1" si="36"/>
        <v>61-74</v>
      </c>
      <c r="G346" s="3" t="str">
        <f t="shared" ca="1" si="35"/>
        <v>Retirees</v>
      </c>
      <c r="H346" t="s">
        <v>38</v>
      </c>
      <c r="I346" t="s">
        <v>22</v>
      </c>
      <c r="J346" t="s">
        <v>32</v>
      </c>
      <c r="K346" t="s">
        <v>24</v>
      </c>
      <c r="L346" t="s">
        <v>25</v>
      </c>
      <c r="M346" s="3">
        <v>15</v>
      </c>
      <c r="N346" s="3" t="str">
        <f t="shared" si="39"/>
        <v>15–17</v>
      </c>
      <c r="O346" s="3" t="str">
        <f t="shared" si="40"/>
        <v>Advocate</v>
      </c>
      <c r="P346" t="s">
        <v>865</v>
      </c>
      <c r="Q346">
        <v>3030</v>
      </c>
      <c r="R346" t="s">
        <v>27</v>
      </c>
      <c r="S346" t="s">
        <v>28</v>
      </c>
    </row>
    <row r="347" spans="1:19" x14ac:dyDescent="0.25">
      <c r="A347" t="s">
        <v>866</v>
      </c>
      <c r="B347" t="s">
        <v>20</v>
      </c>
      <c r="C347">
        <v>74</v>
      </c>
      <c r="D347" s="2">
        <v>22138</v>
      </c>
      <c r="E347" s="3">
        <f t="shared" ca="1" si="41"/>
        <v>65</v>
      </c>
      <c r="F347" s="3" t="str">
        <f t="shared" ca="1" si="36"/>
        <v>61-74</v>
      </c>
      <c r="G347" s="3" t="str">
        <f t="shared" ca="1" si="35"/>
        <v>Retirees</v>
      </c>
      <c r="H347" t="s">
        <v>46</v>
      </c>
      <c r="I347" t="s">
        <v>47</v>
      </c>
      <c r="J347" t="s">
        <v>43</v>
      </c>
      <c r="K347" t="s">
        <v>24</v>
      </c>
      <c r="L347" t="s">
        <v>33</v>
      </c>
      <c r="M347" s="3">
        <v>14</v>
      </c>
      <c r="N347" s="3" t="str">
        <f t="shared" si="39"/>
        <v>12–14</v>
      </c>
      <c r="O347" s="3" t="str">
        <f t="shared" si="40"/>
        <v>Loyalist</v>
      </c>
      <c r="P347" t="s">
        <v>867</v>
      </c>
      <c r="Q347">
        <v>2104</v>
      </c>
      <c r="R347" t="s">
        <v>35</v>
      </c>
      <c r="S347" t="s">
        <v>28</v>
      </c>
    </row>
    <row r="348" spans="1:19" x14ac:dyDescent="0.25">
      <c r="A348" t="s">
        <v>868</v>
      </c>
      <c r="B348" t="s">
        <v>20</v>
      </c>
      <c r="C348">
        <v>5</v>
      </c>
      <c r="D348" s="2">
        <v>22159</v>
      </c>
      <c r="E348" s="3">
        <f t="shared" ca="1" si="41"/>
        <v>65</v>
      </c>
      <c r="F348" s="3" t="str">
        <f t="shared" ca="1" si="36"/>
        <v>61-74</v>
      </c>
      <c r="G348" s="3" t="str">
        <f t="shared" ca="1" si="35"/>
        <v>Retirees</v>
      </c>
      <c r="H348" t="s">
        <v>421</v>
      </c>
      <c r="I348" t="s">
        <v>47</v>
      </c>
      <c r="J348" t="s">
        <v>32</v>
      </c>
      <c r="K348" t="s">
        <v>24</v>
      </c>
      <c r="L348" t="s">
        <v>33</v>
      </c>
      <c r="M348" s="3">
        <v>6</v>
      </c>
      <c r="N348" s="3" t="str">
        <f t="shared" si="39"/>
        <v>6–8</v>
      </c>
      <c r="O348" s="3" t="str">
        <f t="shared" si="40"/>
        <v>Settler</v>
      </c>
      <c r="P348" t="s">
        <v>869</v>
      </c>
      <c r="Q348">
        <v>3340</v>
      </c>
      <c r="R348" t="s">
        <v>27</v>
      </c>
      <c r="S348" t="s">
        <v>28</v>
      </c>
    </row>
    <row r="349" spans="1:19" x14ac:dyDescent="0.25">
      <c r="A349" t="s">
        <v>870</v>
      </c>
      <c r="B349" t="s">
        <v>51</v>
      </c>
      <c r="C349">
        <v>7</v>
      </c>
      <c r="D349" s="2">
        <v>22171</v>
      </c>
      <c r="E349" s="3">
        <f t="shared" ca="1" si="41"/>
        <v>65</v>
      </c>
      <c r="F349" s="3" t="str">
        <f ca="1">IF(E349&lt;18, "under 18", IF(E349&lt;=25, "18-25", IF(E349&lt;=35, "26-35", IF(E349&lt;=45, "36-45", IF(E349&lt;=60, "46-60", IF(E349&lt;=74, "61-74", "75+"))))))</f>
        <v>61-74</v>
      </c>
      <c r="G349" s="3" t="str">
        <f t="shared" ca="1" si="35"/>
        <v>Retirees</v>
      </c>
      <c r="H349" t="s">
        <v>157</v>
      </c>
      <c r="I349" t="s">
        <v>38</v>
      </c>
      <c r="J349" t="s">
        <v>43</v>
      </c>
      <c r="K349" t="s">
        <v>24</v>
      </c>
      <c r="L349" t="s">
        <v>25</v>
      </c>
      <c r="M349" s="3">
        <v>20</v>
      </c>
      <c r="N349" s="3" t="str">
        <f t="shared" si="39"/>
        <v>18–20</v>
      </c>
      <c r="O349" s="3" t="str">
        <f t="shared" si="40"/>
        <v>Veteran</v>
      </c>
      <c r="P349" t="s">
        <v>871</v>
      </c>
      <c r="Q349">
        <v>4128</v>
      </c>
      <c r="R349" t="s">
        <v>49</v>
      </c>
      <c r="S349" t="s">
        <v>28</v>
      </c>
    </row>
    <row r="350" spans="1:19" x14ac:dyDescent="0.25">
      <c r="A350" t="s">
        <v>872</v>
      </c>
      <c r="B350" t="s">
        <v>51</v>
      </c>
      <c r="C350">
        <v>37</v>
      </c>
      <c r="D350" s="2">
        <v>22190</v>
      </c>
      <c r="E350" s="3">
        <f t="shared" ca="1" si="41"/>
        <v>65</v>
      </c>
      <c r="F350" s="3" t="str">
        <f ca="1">IF(E350&lt;18, "under 18", IF(E350&lt;=25, "18-25", IF(E350&lt;=35, "26-35", IF(E350&lt;=45, "36-45", IF(E350&lt;=60, "46-60", IF(E350&lt;=74, "61-74", "75+"))))))</f>
        <v>61-74</v>
      </c>
      <c r="G350" s="3" t="str">
        <f t="shared" ca="1" si="35"/>
        <v>Retirees</v>
      </c>
      <c r="H350" t="s">
        <v>602</v>
      </c>
      <c r="I350" t="s">
        <v>47</v>
      </c>
      <c r="J350" t="s">
        <v>43</v>
      </c>
      <c r="K350" t="s">
        <v>24</v>
      </c>
      <c r="L350" t="s">
        <v>25</v>
      </c>
      <c r="M350" s="3">
        <v>11</v>
      </c>
      <c r="N350" s="3" t="str">
        <f t="shared" si="39"/>
        <v>9–11</v>
      </c>
      <c r="O350" s="3" t="str">
        <f t="shared" si="40"/>
        <v>Regular</v>
      </c>
      <c r="P350" t="s">
        <v>873</v>
      </c>
      <c r="Q350">
        <v>4561</v>
      </c>
      <c r="R350" t="s">
        <v>49</v>
      </c>
      <c r="S350" t="s">
        <v>28</v>
      </c>
    </row>
    <row r="351" spans="1:19" x14ac:dyDescent="0.25">
      <c r="A351" t="s">
        <v>874</v>
      </c>
      <c r="B351" t="s">
        <v>20</v>
      </c>
      <c r="C351">
        <v>45</v>
      </c>
      <c r="D351" s="2">
        <v>22242</v>
      </c>
      <c r="E351" s="3">
        <f t="shared" ca="1" si="41"/>
        <v>65</v>
      </c>
      <c r="F351" s="3" t="str">
        <f t="shared" ref="F351:F375" ca="1" si="42">IF(E351&lt;18, "under 18", IF(E351&lt;=25, "18-25", IF(E351&lt;=35, "26-35", IF(E351&lt;=45, "36-45", IF(E351&lt;=60, "46-60", IF(E351&lt;=74, "61-74", "75+"))))))</f>
        <v>61-74</v>
      </c>
      <c r="G351" s="3" t="str">
        <f t="shared" ca="1" si="35"/>
        <v>Retirees</v>
      </c>
      <c r="H351" t="s">
        <v>38</v>
      </c>
      <c r="I351" t="s">
        <v>31</v>
      </c>
      <c r="J351" t="s">
        <v>43</v>
      </c>
      <c r="K351" t="s">
        <v>24</v>
      </c>
      <c r="L351" t="s">
        <v>33</v>
      </c>
      <c r="M351" s="3">
        <v>8</v>
      </c>
      <c r="N351" s="3" t="str">
        <f t="shared" si="39"/>
        <v>6–8</v>
      </c>
      <c r="O351" s="3" t="str">
        <f t="shared" si="40"/>
        <v>Settler</v>
      </c>
      <c r="P351" t="s">
        <v>875</v>
      </c>
      <c r="Q351">
        <v>3056</v>
      </c>
      <c r="R351" t="s">
        <v>27</v>
      </c>
      <c r="S351" t="s">
        <v>28</v>
      </c>
    </row>
    <row r="352" spans="1:19" x14ac:dyDescent="0.25">
      <c r="A352" t="s">
        <v>876</v>
      </c>
      <c r="B352" t="s">
        <v>20</v>
      </c>
      <c r="C352">
        <v>84</v>
      </c>
      <c r="D352" s="2">
        <v>22260</v>
      </c>
      <c r="E352" s="3">
        <f t="shared" ca="1" si="41"/>
        <v>65</v>
      </c>
      <c r="F352" s="3" t="str">
        <f t="shared" ca="1" si="42"/>
        <v>61-74</v>
      </c>
      <c r="G352" s="3" t="str">
        <f t="shared" ca="1" si="35"/>
        <v>Retirees</v>
      </c>
      <c r="H352" t="s">
        <v>294</v>
      </c>
      <c r="I352" t="s">
        <v>53</v>
      </c>
      <c r="J352" t="s">
        <v>43</v>
      </c>
      <c r="K352" t="s">
        <v>24</v>
      </c>
      <c r="L352" t="s">
        <v>33</v>
      </c>
      <c r="M352" s="3">
        <v>11</v>
      </c>
      <c r="N352" s="3" t="str">
        <f t="shared" si="39"/>
        <v>9–11</v>
      </c>
      <c r="O352" s="3" t="str">
        <f t="shared" si="40"/>
        <v>Regular</v>
      </c>
      <c r="P352" t="s">
        <v>877</v>
      </c>
      <c r="Q352">
        <v>4171</v>
      </c>
      <c r="R352" t="s">
        <v>49</v>
      </c>
      <c r="S352" t="s">
        <v>28</v>
      </c>
    </row>
    <row r="353" spans="1:19" x14ac:dyDescent="0.25">
      <c r="A353" t="s">
        <v>878</v>
      </c>
      <c r="B353" t="s">
        <v>51</v>
      </c>
      <c r="C353">
        <v>68</v>
      </c>
      <c r="D353" s="2">
        <v>22269</v>
      </c>
      <c r="E353" s="3">
        <f ca="1">YEAR(TODAY()) - YEAR(D353)</f>
        <v>65</v>
      </c>
      <c r="F353" s="3" t="str">
        <f t="shared" ca="1" si="42"/>
        <v>61-74</v>
      </c>
      <c r="G353" s="3" t="str">
        <f t="shared" ca="1" si="35"/>
        <v>Retirees</v>
      </c>
      <c r="H353" t="s">
        <v>37</v>
      </c>
      <c r="I353" t="s">
        <v>57</v>
      </c>
      <c r="J353" t="s">
        <v>43</v>
      </c>
      <c r="K353" t="s">
        <v>24</v>
      </c>
      <c r="L353" t="s">
        <v>25</v>
      </c>
      <c r="M353" s="3">
        <v>20</v>
      </c>
      <c r="N353" s="3" t="str">
        <f t="shared" si="39"/>
        <v>18–20</v>
      </c>
      <c r="O353" s="3" t="str">
        <f t="shared" si="40"/>
        <v>Veteran</v>
      </c>
      <c r="P353" t="s">
        <v>879</v>
      </c>
      <c r="Q353">
        <v>4680</v>
      </c>
      <c r="R353" t="s">
        <v>49</v>
      </c>
      <c r="S353" t="s">
        <v>28</v>
      </c>
    </row>
    <row r="354" spans="1:19" x14ac:dyDescent="0.25">
      <c r="A354" t="s">
        <v>880</v>
      </c>
      <c r="B354" t="s">
        <v>51</v>
      </c>
      <c r="C354">
        <v>39</v>
      </c>
      <c r="D354" s="2">
        <v>22277</v>
      </c>
      <c r="E354" s="3">
        <f t="shared" ca="1" si="41"/>
        <v>65</v>
      </c>
      <c r="F354" s="3" t="str">
        <f t="shared" ca="1" si="42"/>
        <v>61-74</v>
      </c>
      <c r="G354" s="3" t="str">
        <f ca="1">IF(E354&lt;18, "under age", IF(E354&lt;=25, "Youth", IF(E354&lt;=35, "Young Workforce", IF(E354&lt;=45, "Established Adult", IF(E354&lt;=60, "Pre-retirees", IF(E354&lt;=74, "Retirees", "Elderly Aged"))))))</f>
        <v>Retirees</v>
      </c>
      <c r="H354" t="s">
        <v>707</v>
      </c>
      <c r="I354" t="s">
        <v>47</v>
      </c>
      <c r="J354" t="s">
        <v>23</v>
      </c>
      <c r="K354" t="s">
        <v>24</v>
      </c>
      <c r="L354" t="s">
        <v>25</v>
      </c>
      <c r="M354" s="3">
        <v>6</v>
      </c>
      <c r="N354" s="3" t="str">
        <f t="shared" si="39"/>
        <v>6–8</v>
      </c>
      <c r="O354" s="3" t="str">
        <f t="shared" si="40"/>
        <v>Settler</v>
      </c>
      <c r="P354" t="s">
        <v>881</v>
      </c>
      <c r="Q354">
        <v>4227</v>
      </c>
      <c r="R354" t="s">
        <v>49</v>
      </c>
      <c r="S354" t="s">
        <v>28</v>
      </c>
    </row>
    <row r="355" spans="1:19" x14ac:dyDescent="0.25">
      <c r="A355" t="s">
        <v>882</v>
      </c>
      <c r="B355" t="s">
        <v>51</v>
      </c>
      <c r="C355">
        <v>70</v>
      </c>
      <c r="D355" s="2">
        <v>22284</v>
      </c>
      <c r="E355" s="3">
        <f t="shared" ca="1" si="41"/>
        <v>64</v>
      </c>
      <c r="F355" s="3" t="str">
        <f t="shared" ca="1" si="42"/>
        <v>61-74</v>
      </c>
      <c r="G355" s="3" t="str">
        <f t="shared" ca="1" si="35"/>
        <v>Retirees</v>
      </c>
      <c r="H355" t="s">
        <v>38</v>
      </c>
      <c r="I355" t="s">
        <v>172</v>
      </c>
      <c r="J355" t="s">
        <v>32</v>
      </c>
      <c r="K355" t="s">
        <v>24</v>
      </c>
      <c r="L355" t="s">
        <v>25</v>
      </c>
      <c r="M355" s="3">
        <v>5</v>
      </c>
      <c r="N355" s="3" t="str">
        <f t="shared" si="39"/>
        <v>3–5</v>
      </c>
      <c r="O355" s="3" t="str">
        <f t="shared" si="40"/>
        <v>Explorer</v>
      </c>
      <c r="P355" t="s">
        <v>883</v>
      </c>
      <c r="Q355">
        <v>2480</v>
      </c>
      <c r="R355" t="s">
        <v>35</v>
      </c>
      <c r="S355" t="s">
        <v>28</v>
      </c>
    </row>
    <row r="356" spans="1:19" x14ac:dyDescent="0.25">
      <c r="A356" t="s">
        <v>884</v>
      </c>
      <c r="B356" t="s">
        <v>20</v>
      </c>
      <c r="C356">
        <v>84</v>
      </c>
      <c r="D356" s="2">
        <v>22286</v>
      </c>
      <c r="E356" s="3">
        <f t="shared" ca="1" si="41"/>
        <v>64</v>
      </c>
      <c r="F356" s="3" t="str">
        <f t="shared" ca="1" si="42"/>
        <v>61-74</v>
      </c>
      <c r="G356" s="3" t="str">
        <f t="shared" ca="1" si="35"/>
        <v>Retirees</v>
      </c>
      <c r="H356" t="s">
        <v>38</v>
      </c>
      <c r="I356" t="s">
        <v>53</v>
      </c>
      <c r="J356" t="s">
        <v>43</v>
      </c>
      <c r="K356" t="s">
        <v>24</v>
      </c>
      <c r="L356" t="s">
        <v>25</v>
      </c>
      <c r="M356" s="3">
        <v>15</v>
      </c>
      <c r="N356" s="3" t="str">
        <f t="shared" si="39"/>
        <v>15–17</v>
      </c>
      <c r="O356" s="3" t="str">
        <f t="shared" si="40"/>
        <v>Advocate</v>
      </c>
      <c r="P356" t="s">
        <v>885</v>
      </c>
      <c r="Q356">
        <v>4342</v>
      </c>
      <c r="R356" t="s">
        <v>49</v>
      </c>
      <c r="S356" t="s">
        <v>28</v>
      </c>
    </row>
    <row r="357" spans="1:19" x14ac:dyDescent="0.25">
      <c r="A357" t="s">
        <v>886</v>
      </c>
      <c r="B357" t="s">
        <v>20</v>
      </c>
      <c r="C357">
        <v>46</v>
      </c>
      <c r="D357" s="2">
        <v>22296</v>
      </c>
      <c r="E357" s="3">
        <f t="shared" ca="1" si="41"/>
        <v>64</v>
      </c>
      <c r="F357" s="3" t="str">
        <f t="shared" ca="1" si="42"/>
        <v>61-74</v>
      </c>
      <c r="G357" s="3" t="str">
        <f t="shared" ca="1" si="35"/>
        <v>Retirees</v>
      </c>
      <c r="H357" t="s">
        <v>38</v>
      </c>
      <c r="I357" t="s">
        <v>22</v>
      </c>
      <c r="J357" t="s">
        <v>23</v>
      </c>
      <c r="K357" t="s">
        <v>24</v>
      </c>
      <c r="L357" t="s">
        <v>33</v>
      </c>
      <c r="M357" s="3">
        <v>15</v>
      </c>
      <c r="N357" s="3" t="str">
        <f t="shared" si="39"/>
        <v>15–17</v>
      </c>
      <c r="O357" s="3" t="str">
        <f t="shared" si="40"/>
        <v>Advocate</v>
      </c>
      <c r="P357" t="s">
        <v>887</v>
      </c>
      <c r="Q357">
        <v>3046</v>
      </c>
      <c r="R357" t="s">
        <v>27</v>
      </c>
      <c r="S357" t="s">
        <v>28</v>
      </c>
    </row>
    <row r="358" spans="1:19" x14ac:dyDescent="0.25">
      <c r="A358" t="s">
        <v>888</v>
      </c>
      <c r="B358" t="s">
        <v>20</v>
      </c>
      <c r="C358">
        <v>13</v>
      </c>
      <c r="D358" s="2">
        <v>22297</v>
      </c>
      <c r="E358" s="3">
        <f t="shared" ca="1" si="41"/>
        <v>64</v>
      </c>
      <c r="F358" s="3" t="str">
        <f t="shared" ca="1" si="42"/>
        <v>61-74</v>
      </c>
      <c r="G358" s="3" t="str">
        <f t="shared" ca="1" si="35"/>
        <v>Retirees</v>
      </c>
      <c r="H358" t="s">
        <v>305</v>
      </c>
      <c r="I358" t="s">
        <v>57</v>
      </c>
      <c r="J358" t="s">
        <v>32</v>
      </c>
      <c r="K358" t="s">
        <v>24</v>
      </c>
      <c r="L358" t="s">
        <v>33</v>
      </c>
      <c r="M358" s="3">
        <v>9</v>
      </c>
      <c r="N358" s="3" t="str">
        <f t="shared" si="39"/>
        <v>9–11</v>
      </c>
      <c r="O358" s="3" t="str">
        <f t="shared" si="40"/>
        <v>Regular</v>
      </c>
      <c r="P358" t="s">
        <v>889</v>
      </c>
      <c r="Q358">
        <v>2145</v>
      </c>
      <c r="R358" t="s">
        <v>35</v>
      </c>
      <c r="S358" t="s">
        <v>28</v>
      </c>
    </row>
    <row r="359" spans="1:19" x14ac:dyDescent="0.25">
      <c r="A359" t="s">
        <v>890</v>
      </c>
      <c r="B359" t="s">
        <v>20</v>
      </c>
      <c r="C359">
        <v>16</v>
      </c>
      <c r="D359" s="2">
        <v>22322</v>
      </c>
      <c r="E359" s="3">
        <f t="shared" ca="1" si="41"/>
        <v>64</v>
      </c>
      <c r="F359" s="3" t="str">
        <f t="shared" ca="1" si="42"/>
        <v>61-74</v>
      </c>
      <c r="G359" s="3" t="str">
        <f t="shared" ca="1" si="35"/>
        <v>Retirees</v>
      </c>
      <c r="H359" t="s">
        <v>480</v>
      </c>
      <c r="I359" t="s">
        <v>38</v>
      </c>
      <c r="J359" t="s">
        <v>43</v>
      </c>
      <c r="K359" t="s">
        <v>24</v>
      </c>
      <c r="L359" t="s">
        <v>25</v>
      </c>
      <c r="M359" s="3">
        <v>10</v>
      </c>
      <c r="N359" s="3" t="str">
        <f t="shared" si="39"/>
        <v>9–11</v>
      </c>
      <c r="O359" s="3" t="str">
        <f t="shared" si="40"/>
        <v>Regular</v>
      </c>
      <c r="P359" t="s">
        <v>891</v>
      </c>
      <c r="Q359">
        <v>3910</v>
      </c>
      <c r="R359" t="s">
        <v>27</v>
      </c>
      <c r="S359" t="s">
        <v>28</v>
      </c>
    </row>
    <row r="360" spans="1:19" x14ac:dyDescent="0.25">
      <c r="A360" t="s">
        <v>892</v>
      </c>
      <c r="B360" t="s">
        <v>51</v>
      </c>
      <c r="C360">
        <v>22</v>
      </c>
      <c r="D360" s="2">
        <v>22323</v>
      </c>
      <c r="E360" s="3">
        <f t="shared" ca="1" si="41"/>
        <v>64</v>
      </c>
      <c r="F360" s="3" t="str">
        <f t="shared" ca="1" si="42"/>
        <v>61-74</v>
      </c>
      <c r="G360" s="3" t="str">
        <f t="shared" ca="1" si="35"/>
        <v>Retirees</v>
      </c>
      <c r="H360" t="s">
        <v>171</v>
      </c>
      <c r="I360" t="s">
        <v>22</v>
      </c>
      <c r="J360" t="s">
        <v>43</v>
      </c>
      <c r="K360" t="s">
        <v>24</v>
      </c>
      <c r="L360" t="s">
        <v>25</v>
      </c>
      <c r="M360" s="3">
        <v>17</v>
      </c>
      <c r="N360" s="3" t="str">
        <f t="shared" si="39"/>
        <v>15–17</v>
      </c>
      <c r="O360" s="3" t="str">
        <f t="shared" si="40"/>
        <v>Advocate</v>
      </c>
      <c r="P360" t="s">
        <v>893</v>
      </c>
      <c r="Q360">
        <v>4158</v>
      </c>
      <c r="R360" t="s">
        <v>49</v>
      </c>
      <c r="S360" t="s">
        <v>28</v>
      </c>
    </row>
    <row r="361" spans="1:19" x14ac:dyDescent="0.25">
      <c r="A361" t="s">
        <v>894</v>
      </c>
      <c r="B361" t="s">
        <v>51</v>
      </c>
      <c r="C361">
        <v>48</v>
      </c>
      <c r="D361" s="2">
        <v>22362</v>
      </c>
      <c r="E361" s="3">
        <f t="shared" ca="1" si="41"/>
        <v>64</v>
      </c>
      <c r="F361" s="3" t="str">
        <f t="shared" ca="1" si="42"/>
        <v>61-74</v>
      </c>
      <c r="G361" s="3" t="str">
        <f t="shared" ca="1" si="35"/>
        <v>Retirees</v>
      </c>
      <c r="H361" t="s">
        <v>895</v>
      </c>
      <c r="I361" t="s">
        <v>47</v>
      </c>
      <c r="J361" t="s">
        <v>43</v>
      </c>
      <c r="K361" t="s">
        <v>24</v>
      </c>
      <c r="L361" t="s">
        <v>25</v>
      </c>
      <c r="M361" s="3">
        <v>16</v>
      </c>
      <c r="N361" s="3" t="str">
        <f t="shared" si="39"/>
        <v>15–17</v>
      </c>
      <c r="O361" s="3" t="str">
        <f t="shared" si="40"/>
        <v>Advocate</v>
      </c>
      <c r="P361" t="s">
        <v>896</v>
      </c>
      <c r="Q361">
        <v>2576</v>
      </c>
      <c r="R361" t="s">
        <v>35</v>
      </c>
      <c r="S361" t="s">
        <v>28</v>
      </c>
    </row>
    <row r="362" spans="1:19" x14ac:dyDescent="0.25">
      <c r="A362" t="s">
        <v>897</v>
      </c>
      <c r="B362" t="s">
        <v>51</v>
      </c>
      <c r="C362">
        <v>0</v>
      </c>
      <c r="D362" s="2">
        <v>22386</v>
      </c>
      <c r="E362" s="3">
        <f t="shared" ca="1" si="41"/>
        <v>64</v>
      </c>
      <c r="F362" s="3" t="str">
        <f t="shared" ca="1" si="42"/>
        <v>61-74</v>
      </c>
      <c r="G362" s="3" t="str">
        <f t="shared" ref="G362:G425" ca="1" si="43">IF(E362&lt;18, "under age", IF(E362&lt;=25, "Youth", IF(E362&lt;=35, "Young Workforce", IF(E362&lt;=45, "Established Adult", IF(E362&lt;=60, "Pre-retirees", IF(E362&lt;=74, "Retirees", "Elderly Aged"))))))</f>
        <v>Retirees</v>
      </c>
      <c r="H362" t="s">
        <v>767</v>
      </c>
      <c r="I362" t="s">
        <v>31</v>
      </c>
      <c r="J362" t="s">
        <v>32</v>
      </c>
      <c r="K362" t="s">
        <v>24</v>
      </c>
      <c r="L362" t="s">
        <v>33</v>
      </c>
      <c r="M362" s="3">
        <v>17</v>
      </c>
      <c r="N362" s="3" t="str">
        <f t="shared" si="39"/>
        <v>15–17</v>
      </c>
      <c r="O362" s="3" t="str">
        <f t="shared" si="40"/>
        <v>Advocate</v>
      </c>
      <c r="P362" t="s">
        <v>898</v>
      </c>
      <c r="Q362">
        <v>2759</v>
      </c>
      <c r="R362" t="s">
        <v>35</v>
      </c>
      <c r="S362" t="s">
        <v>28</v>
      </c>
    </row>
    <row r="363" spans="1:19" x14ac:dyDescent="0.25">
      <c r="A363" t="s">
        <v>899</v>
      </c>
      <c r="B363" t="s">
        <v>51</v>
      </c>
      <c r="C363">
        <v>30</v>
      </c>
      <c r="D363" s="2">
        <v>22391</v>
      </c>
      <c r="E363" s="3">
        <f t="shared" ca="1" si="41"/>
        <v>64</v>
      </c>
      <c r="F363" s="3" t="str">
        <f t="shared" ca="1" si="42"/>
        <v>61-74</v>
      </c>
      <c r="G363" s="3" t="str">
        <f t="shared" ca="1" si="43"/>
        <v>Retirees</v>
      </c>
      <c r="H363" t="s">
        <v>177</v>
      </c>
      <c r="I363" t="s">
        <v>47</v>
      </c>
      <c r="J363" t="s">
        <v>32</v>
      </c>
      <c r="K363" t="s">
        <v>24</v>
      </c>
      <c r="L363" t="s">
        <v>33</v>
      </c>
      <c r="M363" s="3">
        <v>9</v>
      </c>
      <c r="N363" s="3" t="str">
        <f t="shared" si="39"/>
        <v>9–11</v>
      </c>
      <c r="O363" s="3" t="str">
        <f t="shared" si="40"/>
        <v>Regular</v>
      </c>
      <c r="P363" t="s">
        <v>900</v>
      </c>
      <c r="Q363">
        <v>4221</v>
      </c>
      <c r="R363" t="s">
        <v>49</v>
      </c>
      <c r="S363" t="s">
        <v>28</v>
      </c>
    </row>
    <row r="364" spans="1:19" x14ac:dyDescent="0.25">
      <c r="A364" t="s">
        <v>901</v>
      </c>
      <c r="B364" t="s">
        <v>51</v>
      </c>
      <c r="C364">
        <v>93</v>
      </c>
      <c r="D364" s="2">
        <v>22424</v>
      </c>
      <c r="E364" s="3">
        <f t="shared" ca="1" si="41"/>
        <v>64</v>
      </c>
      <c r="F364" s="3" t="str">
        <f t="shared" ca="1" si="42"/>
        <v>61-74</v>
      </c>
      <c r="G364" s="3" t="str">
        <f t="shared" ca="1" si="43"/>
        <v>Retirees</v>
      </c>
      <c r="H364" t="s">
        <v>426</v>
      </c>
      <c r="I364" t="s">
        <v>38</v>
      </c>
      <c r="J364" t="s">
        <v>23</v>
      </c>
      <c r="K364" t="s">
        <v>24</v>
      </c>
      <c r="L364" t="s">
        <v>25</v>
      </c>
      <c r="M364" s="3">
        <v>10</v>
      </c>
      <c r="N364" s="3" t="str">
        <f t="shared" si="39"/>
        <v>9–11</v>
      </c>
      <c r="O364" s="3" t="str">
        <f t="shared" si="40"/>
        <v>Regular</v>
      </c>
      <c r="P364" t="s">
        <v>902</v>
      </c>
      <c r="Q364">
        <v>3163</v>
      </c>
      <c r="R364" t="s">
        <v>27</v>
      </c>
      <c r="S364" t="s">
        <v>28</v>
      </c>
    </row>
    <row r="365" spans="1:19" x14ac:dyDescent="0.25">
      <c r="A365" t="s">
        <v>903</v>
      </c>
      <c r="B365" t="s">
        <v>51</v>
      </c>
      <c r="C365">
        <v>4</v>
      </c>
      <c r="D365" s="2">
        <v>22428</v>
      </c>
      <c r="E365" s="3">
        <f t="shared" ca="1" si="41"/>
        <v>64</v>
      </c>
      <c r="F365" s="3" t="str">
        <f t="shared" ca="1" si="42"/>
        <v>61-74</v>
      </c>
      <c r="G365" s="3" t="str">
        <f t="shared" ca="1" si="43"/>
        <v>Retirees</v>
      </c>
      <c r="H365" t="s">
        <v>183</v>
      </c>
      <c r="I365" t="s">
        <v>38</v>
      </c>
      <c r="J365" t="s">
        <v>32</v>
      </c>
      <c r="K365" t="s">
        <v>24</v>
      </c>
      <c r="L365" t="s">
        <v>25</v>
      </c>
      <c r="M365" s="3">
        <v>5</v>
      </c>
      <c r="N365" s="3" t="str">
        <f t="shared" si="39"/>
        <v>3–5</v>
      </c>
      <c r="O365" s="3" t="str">
        <f t="shared" si="40"/>
        <v>Explorer</v>
      </c>
      <c r="P365" t="s">
        <v>904</v>
      </c>
      <c r="Q365">
        <v>4105</v>
      </c>
      <c r="R365" t="s">
        <v>49</v>
      </c>
      <c r="S365" t="s">
        <v>28</v>
      </c>
    </row>
    <row r="366" spans="1:19" x14ac:dyDescent="0.25">
      <c r="A366" t="s">
        <v>905</v>
      </c>
      <c r="B366" t="s">
        <v>20</v>
      </c>
      <c r="C366">
        <v>21</v>
      </c>
      <c r="D366" s="2">
        <v>22493</v>
      </c>
      <c r="E366" s="3">
        <f t="shared" ca="1" si="41"/>
        <v>64</v>
      </c>
      <c r="F366" s="3" t="str">
        <f t="shared" ca="1" si="42"/>
        <v>61-74</v>
      </c>
      <c r="G366" s="3" t="str">
        <f t="shared" ca="1" si="43"/>
        <v>Retirees</v>
      </c>
      <c r="H366" t="s">
        <v>365</v>
      </c>
      <c r="I366" t="s">
        <v>38</v>
      </c>
      <c r="J366" t="s">
        <v>43</v>
      </c>
      <c r="K366" t="s">
        <v>24</v>
      </c>
      <c r="L366" t="s">
        <v>33</v>
      </c>
      <c r="M366" s="3">
        <v>10</v>
      </c>
      <c r="N366" s="3" t="str">
        <f t="shared" si="39"/>
        <v>9–11</v>
      </c>
      <c r="O366" s="3" t="str">
        <f t="shared" si="40"/>
        <v>Regular</v>
      </c>
      <c r="P366" t="s">
        <v>906</v>
      </c>
      <c r="Q366">
        <v>3810</v>
      </c>
      <c r="R366" t="s">
        <v>27</v>
      </c>
      <c r="S366" t="s">
        <v>28</v>
      </c>
    </row>
    <row r="367" spans="1:19" x14ac:dyDescent="0.25">
      <c r="A367" t="s">
        <v>907</v>
      </c>
      <c r="B367" t="s">
        <v>51</v>
      </c>
      <c r="C367">
        <v>11</v>
      </c>
      <c r="D367" s="2">
        <v>22493</v>
      </c>
      <c r="E367" s="3">
        <f t="shared" ca="1" si="41"/>
        <v>64</v>
      </c>
      <c r="F367" s="3" t="str">
        <f t="shared" ca="1" si="42"/>
        <v>61-74</v>
      </c>
      <c r="G367" s="3" t="str">
        <f t="shared" ca="1" si="43"/>
        <v>Retirees</v>
      </c>
      <c r="H367" t="s">
        <v>278</v>
      </c>
      <c r="I367" t="s">
        <v>38</v>
      </c>
      <c r="J367" t="s">
        <v>43</v>
      </c>
      <c r="K367" t="s">
        <v>24</v>
      </c>
      <c r="L367" t="s">
        <v>25</v>
      </c>
      <c r="M367" s="3">
        <v>12</v>
      </c>
      <c r="N367" s="3" t="str">
        <f t="shared" si="39"/>
        <v>12–14</v>
      </c>
      <c r="O367" s="3" t="str">
        <f t="shared" si="40"/>
        <v>Loyalist</v>
      </c>
      <c r="P367" t="s">
        <v>908</v>
      </c>
      <c r="Q367">
        <v>2221</v>
      </c>
      <c r="R367" t="s">
        <v>35</v>
      </c>
      <c r="S367" t="s">
        <v>28</v>
      </c>
    </row>
    <row r="368" spans="1:19" x14ac:dyDescent="0.25">
      <c r="A368" t="s">
        <v>909</v>
      </c>
      <c r="B368" t="s">
        <v>51</v>
      </c>
      <c r="C368">
        <v>54</v>
      </c>
      <c r="D368" s="2">
        <v>22507</v>
      </c>
      <c r="E368" s="3">
        <f t="shared" ca="1" si="41"/>
        <v>64</v>
      </c>
      <c r="F368" s="3" t="str">
        <f t="shared" ca="1" si="42"/>
        <v>61-74</v>
      </c>
      <c r="G368" s="3" t="str">
        <f t="shared" ca="1" si="43"/>
        <v>Retirees</v>
      </c>
      <c r="H368" t="s">
        <v>466</v>
      </c>
      <c r="I368" t="s">
        <v>31</v>
      </c>
      <c r="J368" t="s">
        <v>32</v>
      </c>
      <c r="K368" t="s">
        <v>24</v>
      </c>
      <c r="L368" t="s">
        <v>33</v>
      </c>
      <c r="M368" s="3">
        <v>11</v>
      </c>
      <c r="N368" s="3" t="str">
        <f t="shared" si="39"/>
        <v>9–11</v>
      </c>
      <c r="O368" s="3" t="str">
        <f t="shared" si="40"/>
        <v>Regular</v>
      </c>
      <c r="P368" t="s">
        <v>910</v>
      </c>
      <c r="Q368">
        <v>3201</v>
      </c>
      <c r="R368" t="s">
        <v>27</v>
      </c>
      <c r="S368" t="s">
        <v>28</v>
      </c>
    </row>
    <row r="369" spans="1:19" x14ac:dyDescent="0.25">
      <c r="A369" t="s">
        <v>911</v>
      </c>
      <c r="B369" t="s">
        <v>20</v>
      </c>
      <c r="C369">
        <v>76</v>
      </c>
      <c r="D369" s="2">
        <v>22516</v>
      </c>
      <c r="E369" s="3">
        <f t="shared" ca="1" si="41"/>
        <v>64</v>
      </c>
      <c r="F369" s="3" t="str">
        <f t="shared" ca="1" si="42"/>
        <v>61-74</v>
      </c>
      <c r="G369" s="3" t="str">
        <f t="shared" ca="1" si="43"/>
        <v>Retirees</v>
      </c>
      <c r="H369" t="s">
        <v>490</v>
      </c>
      <c r="I369" t="s">
        <v>31</v>
      </c>
      <c r="J369" t="s">
        <v>43</v>
      </c>
      <c r="K369" t="s">
        <v>24</v>
      </c>
      <c r="L369" t="s">
        <v>25</v>
      </c>
      <c r="M369" s="3">
        <v>7</v>
      </c>
      <c r="N369" s="3" t="str">
        <f t="shared" si="39"/>
        <v>6–8</v>
      </c>
      <c r="O369" s="3" t="str">
        <f t="shared" si="40"/>
        <v>Settler</v>
      </c>
      <c r="P369" t="s">
        <v>912</v>
      </c>
      <c r="Q369">
        <v>2380</v>
      </c>
      <c r="R369" t="s">
        <v>35</v>
      </c>
      <c r="S369" t="s">
        <v>28</v>
      </c>
    </row>
    <row r="370" spans="1:19" x14ac:dyDescent="0.25">
      <c r="A370" t="s">
        <v>913</v>
      </c>
      <c r="B370" t="s">
        <v>51</v>
      </c>
      <c r="C370">
        <v>82</v>
      </c>
      <c r="D370" s="2">
        <v>22520</v>
      </c>
      <c r="E370" s="3">
        <f t="shared" ca="1" si="41"/>
        <v>64</v>
      </c>
      <c r="F370" s="3" t="str">
        <f t="shared" ca="1" si="42"/>
        <v>61-74</v>
      </c>
      <c r="G370" s="3" t="str">
        <f t="shared" ca="1" si="43"/>
        <v>Retirees</v>
      </c>
      <c r="H370" t="s">
        <v>914</v>
      </c>
      <c r="I370" t="s">
        <v>38</v>
      </c>
      <c r="J370" t="s">
        <v>32</v>
      </c>
      <c r="K370" t="s">
        <v>24</v>
      </c>
      <c r="L370" t="s">
        <v>25</v>
      </c>
      <c r="M370" s="3">
        <v>14</v>
      </c>
      <c r="N370" s="3" t="str">
        <f t="shared" si="39"/>
        <v>12–14</v>
      </c>
      <c r="O370" s="3" t="str">
        <f t="shared" si="40"/>
        <v>Loyalist</v>
      </c>
      <c r="P370" t="s">
        <v>915</v>
      </c>
      <c r="Q370">
        <v>2770</v>
      </c>
      <c r="R370" t="s">
        <v>35</v>
      </c>
      <c r="S370" t="s">
        <v>28</v>
      </c>
    </row>
    <row r="371" spans="1:19" x14ac:dyDescent="0.25">
      <c r="A371" t="s">
        <v>916</v>
      </c>
      <c r="B371" t="s">
        <v>20</v>
      </c>
      <c r="C371">
        <v>11</v>
      </c>
      <c r="D371" s="2">
        <v>22553</v>
      </c>
      <c r="E371" s="3">
        <f t="shared" ca="1" si="41"/>
        <v>64</v>
      </c>
      <c r="F371" s="3" t="str">
        <f t="shared" ca="1" si="42"/>
        <v>61-74</v>
      </c>
      <c r="G371" s="3" t="str">
        <f t="shared" ca="1" si="43"/>
        <v>Retirees</v>
      </c>
      <c r="H371" t="s">
        <v>38</v>
      </c>
      <c r="I371" t="s">
        <v>31</v>
      </c>
      <c r="J371" t="s">
        <v>32</v>
      </c>
      <c r="K371" t="s">
        <v>24</v>
      </c>
      <c r="L371" t="s">
        <v>33</v>
      </c>
      <c r="M371" s="3">
        <v>13</v>
      </c>
      <c r="N371" s="3" t="str">
        <f t="shared" si="39"/>
        <v>12–14</v>
      </c>
      <c r="O371" s="3" t="str">
        <f t="shared" si="40"/>
        <v>Loyalist</v>
      </c>
      <c r="P371" t="s">
        <v>917</v>
      </c>
      <c r="Q371">
        <v>2767</v>
      </c>
      <c r="R371" t="s">
        <v>35</v>
      </c>
      <c r="S371" t="s">
        <v>28</v>
      </c>
    </row>
    <row r="372" spans="1:19" x14ac:dyDescent="0.25">
      <c r="A372" t="s">
        <v>918</v>
      </c>
      <c r="B372" t="s">
        <v>51</v>
      </c>
      <c r="C372">
        <v>5</v>
      </c>
      <c r="D372" s="2">
        <v>22556</v>
      </c>
      <c r="E372" s="3">
        <f t="shared" ca="1" si="41"/>
        <v>64</v>
      </c>
      <c r="F372" s="3" t="str">
        <f t="shared" ca="1" si="42"/>
        <v>61-74</v>
      </c>
      <c r="G372" s="3" t="str">
        <f t="shared" ca="1" si="43"/>
        <v>Retirees</v>
      </c>
      <c r="H372" t="s">
        <v>919</v>
      </c>
      <c r="I372" t="s">
        <v>47</v>
      </c>
      <c r="J372" t="s">
        <v>32</v>
      </c>
      <c r="K372" t="s">
        <v>24</v>
      </c>
      <c r="L372" t="s">
        <v>33</v>
      </c>
      <c r="M372" s="3">
        <v>18</v>
      </c>
      <c r="N372" s="3" t="str">
        <f t="shared" si="39"/>
        <v>18–20</v>
      </c>
      <c r="O372" s="3" t="str">
        <f t="shared" si="40"/>
        <v>Veteran</v>
      </c>
      <c r="P372" t="s">
        <v>920</v>
      </c>
      <c r="Q372">
        <v>3806</v>
      </c>
      <c r="R372" t="s">
        <v>27</v>
      </c>
      <c r="S372" t="s">
        <v>28</v>
      </c>
    </row>
    <row r="373" spans="1:19" x14ac:dyDescent="0.25">
      <c r="A373" t="s">
        <v>921</v>
      </c>
      <c r="B373" t="s">
        <v>20</v>
      </c>
      <c r="C373">
        <v>59</v>
      </c>
      <c r="D373" s="2">
        <v>22574</v>
      </c>
      <c r="E373" s="3">
        <f ca="1">YEAR(TODAY()) - YEAR(D373)</f>
        <v>64</v>
      </c>
      <c r="F373" s="3" t="str">
        <f t="shared" ca="1" si="42"/>
        <v>61-74</v>
      </c>
      <c r="G373" s="3" t="str">
        <f t="shared" ca="1" si="43"/>
        <v>Retirees</v>
      </c>
      <c r="H373" t="s">
        <v>365</v>
      </c>
      <c r="I373" t="s">
        <v>22</v>
      </c>
      <c r="J373" t="s">
        <v>43</v>
      </c>
      <c r="K373" t="s">
        <v>24</v>
      </c>
      <c r="L373" t="s">
        <v>25</v>
      </c>
      <c r="M373" s="3">
        <v>15</v>
      </c>
      <c r="N373" s="3" t="str">
        <f t="shared" si="39"/>
        <v>15–17</v>
      </c>
      <c r="O373" s="3" t="str">
        <f t="shared" si="40"/>
        <v>Advocate</v>
      </c>
      <c r="P373" t="s">
        <v>922</v>
      </c>
      <c r="Q373">
        <v>3047</v>
      </c>
      <c r="R373" t="s">
        <v>27</v>
      </c>
      <c r="S373" t="s">
        <v>28</v>
      </c>
    </row>
    <row r="374" spans="1:19" x14ac:dyDescent="0.25">
      <c r="A374" t="s">
        <v>923</v>
      </c>
      <c r="B374" t="s">
        <v>20</v>
      </c>
      <c r="C374">
        <v>95</v>
      </c>
      <c r="D374" s="2">
        <v>22576</v>
      </c>
      <c r="E374" s="3">
        <f t="shared" ca="1" si="41"/>
        <v>64</v>
      </c>
      <c r="F374" s="3" t="str">
        <f t="shared" ca="1" si="42"/>
        <v>61-74</v>
      </c>
      <c r="G374" s="3" t="str">
        <f t="shared" ca="1" si="43"/>
        <v>Retirees</v>
      </c>
      <c r="H374" t="s">
        <v>675</v>
      </c>
      <c r="I374" t="s">
        <v>38</v>
      </c>
      <c r="J374" t="s">
        <v>32</v>
      </c>
      <c r="K374" t="s">
        <v>24</v>
      </c>
      <c r="L374" t="s">
        <v>33</v>
      </c>
      <c r="M374" s="3">
        <v>5</v>
      </c>
      <c r="N374" s="3" t="str">
        <f t="shared" si="39"/>
        <v>3–5</v>
      </c>
      <c r="O374" s="3" t="str">
        <f t="shared" si="40"/>
        <v>Explorer</v>
      </c>
      <c r="P374" t="s">
        <v>924</v>
      </c>
      <c r="Q374">
        <v>2340</v>
      </c>
      <c r="R374" t="s">
        <v>35</v>
      </c>
      <c r="S374" t="s">
        <v>28</v>
      </c>
    </row>
    <row r="375" spans="1:19" x14ac:dyDescent="0.25">
      <c r="A375" t="s">
        <v>925</v>
      </c>
      <c r="B375" t="s">
        <v>20</v>
      </c>
      <c r="C375">
        <v>12</v>
      </c>
      <c r="D375" s="2">
        <v>22588</v>
      </c>
      <c r="E375" s="3">
        <f t="shared" ca="1" si="41"/>
        <v>64</v>
      </c>
      <c r="F375" s="3" t="str">
        <f t="shared" ca="1" si="42"/>
        <v>61-74</v>
      </c>
      <c r="G375" s="3" t="str">
        <f t="shared" ca="1" si="43"/>
        <v>Retirees</v>
      </c>
      <c r="H375" t="s">
        <v>251</v>
      </c>
      <c r="I375" t="s">
        <v>38</v>
      </c>
      <c r="J375" t="s">
        <v>43</v>
      </c>
      <c r="K375" t="s">
        <v>24</v>
      </c>
      <c r="L375" t="s">
        <v>33</v>
      </c>
      <c r="M375" s="3">
        <v>12</v>
      </c>
      <c r="N375" s="3" t="str">
        <f t="shared" si="39"/>
        <v>12–14</v>
      </c>
      <c r="O375" s="3" t="str">
        <f t="shared" si="40"/>
        <v>Loyalist</v>
      </c>
      <c r="P375" t="s">
        <v>926</v>
      </c>
      <c r="Q375">
        <v>2069</v>
      </c>
      <c r="R375" t="s">
        <v>35</v>
      </c>
      <c r="S375" t="s">
        <v>28</v>
      </c>
    </row>
    <row r="376" spans="1:19" x14ac:dyDescent="0.25">
      <c r="A376" t="s">
        <v>927</v>
      </c>
      <c r="B376" t="s">
        <v>51</v>
      </c>
      <c r="C376">
        <v>72</v>
      </c>
      <c r="D376" s="2">
        <v>22590</v>
      </c>
      <c r="E376" s="3">
        <f t="shared" ca="1" si="41"/>
        <v>64</v>
      </c>
      <c r="F376" s="3" t="str">
        <f ca="1">IF(E376&lt;18, "under 18", IF(E376&lt;=25, "18-25", IF(E376&lt;=35, "26-35", IF(E376&lt;=45, "36-45", IF(E376&lt;=60, "46-60", IF(E376&lt;=74, "61-74", "75+"))))))</f>
        <v>61-74</v>
      </c>
      <c r="G376" s="3" t="str">
        <f t="shared" ca="1" si="43"/>
        <v>Retirees</v>
      </c>
      <c r="H376" t="s">
        <v>112</v>
      </c>
      <c r="I376" t="s">
        <v>38</v>
      </c>
      <c r="J376" t="s">
        <v>43</v>
      </c>
      <c r="K376" t="s">
        <v>24</v>
      </c>
      <c r="L376" t="s">
        <v>33</v>
      </c>
      <c r="M376" s="3">
        <v>14</v>
      </c>
      <c r="N376" s="3" t="str">
        <f t="shared" si="39"/>
        <v>12–14</v>
      </c>
      <c r="O376" s="3" t="str">
        <f t="shared" si="40"/>
        <v>Loyalist</v>
      </c>
      <c r="P376" t="s">
        <v>928</v>
      </c>
      <c r="Q376">
        <v>2223</v>
      </c>
      <c r="R376" t="s">
        <v>35</v>
      </c>
      <c r="S376" t="s">
        <v>28</v>
      </c>
    </row>
    <row r="377" spans="1:19" x14ac:dyDescent="0.25">
      <c r="A377" t="s">
        <v>929</v>
      </c>
      <c r="B377" t="s">
        <v>51</v>
      </c>
      <c r="C377">
        <v>76</v>
      </c>
      <c r="D377" s="2">
        <v>22620</v>
      </c>
      <c r="E377" s="3">
        <f t="shared" ca="1" si="41"/>
        <v>64</v>
      </c>
      <c r="F377" s="3" t="str">
        <f t="shared" ref="F377:F425" ca="1" si="44">IF(E377&lt;18, "under 18", IF(E377&lt;=25, "18-25", IF(E377&lt;=35, "26-35", IF(E377&lt;=45, "36-45", IF(E377&lt;=60, "46-60", IF(E377&lt;=74, "61-74", "75+"))))))</f>
        <v>61-74</v>
      </c>
      <c r="G377" s="3" t="str">
        <f t="shared" ca="1" si="43"/>
        <v>Retirees</v>
      </c>
      <c r="H377" t="s">
        <v>38</v>
      </c>
      <c r="I377" t="s">
        <v>38</v>
      </c>
      <c r="J377" t="s">
        <v>43</v>
      </c>
      <c r="K377" t="s">
        <v>24</v>
      </c>
      <c r="L377" t="s">
        <v>33</v>
      </c>
      <c r="M377" s="3">
        <v>6</v>
      </c>
      <c r="N377" s="3" t="str">
        <f t="shared" si="39"/>
        <v>6–8</v>
      </c>
      <c r="O377" s="3" t="str">
        <f t="shared" si="40"/>
        <v>Settler</v>
      </c>
      <c r="P377" t="s">
        <v>930</v>
      </c>
      <c r="Q377">
        <v>3027</v>
      </c>
      <c r="R377" t="s">
        <v>27</v>
      </c>
      <c r="S377" t="s">
        <v>28</v>
      </c>
    </row>
    <row r="378" spans="1:19" x14ac:dyDescent="0.25">
      <c r="A378" t="s">
        <v>931</v>
      </c>
      <c r="B378" t="s">
        <v>20</v>
      </c>
      <c r="C378">
        <v>60</v>
      </c>
      <c r="D378" s="2">
        <v>22625</v>
      </c>
      <c r="E378" s="3">
        <f t="shared" ca="1" si="41"/>
        <v>64</v>
      </c>
      <c r="F378" s="3" t="str">
        <f t="shared" ca="1" si="44"/>
        <v>61-74</v>
      </c>
      <c r="G378" s="3" t="str">
        <f t="shared" ca="1" si="43"/>
        <v>Retirees</v>
      </c>
      <c r="H378" t="s">
        <v>767</v>
      </c>
      <c r="I378" t="s">
        <v>31</v>
      </c>
      <c r="J378" t="s">
        <v>23</v>
      </c>
      <c r="K378" t="s">
        <v>24</v>
      </c>
      <c r="L378" t="s">
        <v>25</v>
      </c>
      <c r="M378" s="3">
        <v>16</v>
      </c>
      <c r="N378" s="3" t="str">
        <f t="shared" si="39"/>
        <v>15–17</v>
      </c>
      <c r="O378" s="3" t="str">
        <f t="shared" si="40"/>
        <v>Advocate</v>
      </c>
      <c r="P378" t="s">
        <v>932</v>
      </c>
      <c r="Q378">
        <v>2128</v>
      </c>
      <c r="R378" t="s">
        <v>35</v>
      </c>
      <c r="S378" t="s">
        <v>28</v>
      </c>
    </row>
    <row r="379" spans="1:19" x14ac:dyDescent="0.25">
      <c r="A379" t="s">
        <v>933</v>
      </c>
      <c r="B379" t="s">
        <v>20</v>
      </c>
      <c r="C379">
        <v>73</v>
      </c>
      <c r="D379" s="2">
        <v>22637</v>
      </c>
      <c r="E379" s="3">
        <f t="shared" ca="1" si="41"/>
        <v>64</v>
      </c>
      <c r="F379" s="3" t="str">
        <f t="shared" ca="1" si="44"/>
        <v>61-74</v>
      </c>
      <c r="G379" s="3" t="str">
        <f t="shared" ca="1" si="43"/>
        <v>Retirees</v>
      </c>
      <c r="H379" t="s">
        <v>68</v>
      </c>
      <c r="I379" t="s">
        <v>53</v>
      </c>
      <c r="J379" t="s">
        <v>32</v>
      </c>
      <c r="K379" t="s">
        <v>24</v>
      </c>
      <c r="L379" t="s">
        <v>25</v>
      </c>
      <c r="M379" s="3">
        <v>9</v>
      </c>
      <c r="N379" s="3" t="str">
        <f t="shared" si="39"/>
        <v>9–11</v>
      </c>
      <c r="O379" s="3" t="str">
        <f t="shared" si="40"/>
        <v>Regular</v>
      </c>
      <c r="P379" t="s">
        <v>934</v>
      </c>
      <c r="Q379">
        <v>2097</v>
      </c>
      <c r="R379" t="s">
        <v>35</v>
      </c>
      <c r="S379" t="s">
        <v>28</v>
      </c>
    </row>
    <row r="380" spans="1:19" x14ac:dyDescent="0.25">
      <c r="A380" t="s">
        <v>935</v>
      </c>
      <c r="B380" t="s">
        <v>20</v>
      </c>
      <c r="C380">
        <v>30</v>
      </c>
      <c r="D380" s="2">
        <v>22641</v>
      </c>
      <c r="E380" s="3">
        <f t="shared" ca="1" si="41"/>
        <v>64</v>
      </c>
      <c r="F380" s="3" t="str">
        <f t="shared" ca="1" si="44"/>
        <v>61-74</v>
      </c>
      <c r="G380" s="3" t="str">
        <f t="shared" ca="1" si="43"/>
        <v>Retirees</v>
      </c>
      <c r="H380" t="s">
        <v>297</v>
      </c>
      <c r="I380" t="s">
        <v>47</v>
      </c>
      <c r="J380" t="s">
        <v>23</v>
      </c>
      <c r="K380" t="s">
        <v>24</v>
      </c>
      <c r="L380" t="s">
        <v>25</v>
      </c>
      <c r="M380" s="3">
        <v>14</v>
      </c>
      <c r="N380" s="3" t="str">
        <f t="shared" si="39"/>
        <v>12–14</v>
      </c>
      <c r="O380" s="3" t="str">
        <f t="shared" si="40"/>
        <v>Loyalist</v>
      </c>
      <c r="P380" t="s">
        <v>936</v>
      </c>
      <c r="Q380">
        <v>2324</v>
      </c>
      <c r="R380" t="s">
        <v>35</v>
      </c>
      <c r="S380" t="s">
        <v>28</v>
      </c>
    </row>
    <row r="381" spans="1:19" x14ac:dyDescent="0.25">
      <c r="A381" t="s">
        <v>937</v>
      </c>
      <c r="B381" t="s">
        <v>51</v>
      </c>
      <c r="C381">
        <v>37</v>
      </c>
      <c r="D381" s="2">
        <v>22708</v>
      </c>
      <c r="E381" s="3">
        <f t="shared" ca="1" si="41"/>
        <v>63</v>
      </c>
      <c r="F381" s="3" t="str">
        <f t="shared" ca="1" si="44"/>
        <v>61-74</v>
      </c>
      <c r="G381" s="3" t="str">
        <f t="shared" ca="1" si="43"/>
        <v>Retirees</v>
      </c>
      <c r="H381" t="s">
        <v>149</v>
      </c>
      <c r="I381" t="s">
        <v>38</v>
      </c>
      <c r="J381" t="s">
        <v>32</v>
      </c>
      <c r="K381" t="s">
        <v>24</v>
      </c>
      <c r="L381" t="s">
        <v>33</v>
      </c>
      <c r="M381" s="3">
        <v>5</v>
      </c>
      <c r="N381" s="3" t="str">
        <f t="shared" si="39"/>
        <v>3–5</v>
      </c>
      <c r="O381" s="3" t="str">
        <f t="shared" si="40"/>
        <v>Explorer</v>
      </c>
      <c r="P381" t="s">
        <v>938</v>
      </c>
      <c r="Q381">
        <v>4818</v>
      </c>
      <c r="R381" t="s">
        <v>49</v>
      </c>
      <c r="S381" t="s">
        <v>28</v>
      </c>
    </row>
    <row r="382" spans="1:19" x14ac:dyDescent="0.25">
      <c r="A382" t="s">
        <v>939</v>
      </c>
      <c r="B382" t="s">
        <v>20</v>
      </c>
      <c r="C382">
        <v>24</v>
      </c>
      <c r="D382" s="2">
        <v>22771</v>
      </c>
      <c r="E382" s="3">
        <f t="shared" ca="1" si="41"/>
        <v>63</v>
      </c>
      <c r="F382" s="3" t="str">
        <f t="shared" ca="1" si="44"/>
        <v>61-74</v>
      </c>
      <c r="G382" s="3" t="str">
        <f t="shared" ca="1" si="43"/>
        <v>Retirees</v>
      </c>
      <c r="H382" t="s">
        <v>848</v>
      </c>
      <c r="I382" t="s">
        <v>31</v>
      </c>
      <c r="J382" t="s">
        <v>23</v>
      </c>
      <c r="K382" t="s">
        <v>24</v>
      </c>
      <c r="L382" t="s">
        <v>33</v>
      </c>
      <c r="M382" s="3">
        <v>12</v>
      </c>
      <c r="N382" s="3" t="str">
        <f t="shared" si="39"/>
        <v>12–14</v>
      </c>
      <c r="O382" s="3" t="str">
        <f t="shared" si="40"/>
        <v>Loyalist</v>
      </c>
      <c r="P382" t="s">
        <v>940</v>
      </c>
      <c r="Q382">
        <v>3356</v>
      </c>
      <c r="R382" t="s">
        <v>27</v>
      </c>
      <c r="S382" t="s">
        <v>28</v>
      </c>
    </row>
    <row r="383" spans="1:19" x14ac:dyDescent="0.25">
      <c r="A383" t="s">
        <v>941</v>
      </c>
      <c r="B383" t="s">
        <v>20</v>
      </c>
      <c r="C383">
        <v>25</v>
      </c>
      <c r="D383" s="2">
        <v>22778</v>
      </c>
      <c r="E383" s="3">
        <f t="shared" ca="1" si="41"/>
        <v>63</v>
      </c>
      <c r="F383" s="3" t="str">
        <f t="shared" ca="1" si="44"/>
        <v>61-74</v>
      </c>
      <c r="G383" s="3" t="str">
        <f t="shared" ca="1" si="43"/>
        <v>Retirees</v>
      </c>
      <c r="H383" t="s">
        <v>294</v>
      </c>
      <c r="I383" t="s">
        <v>53</v>
      </c>
      <c r="J383" t="s">
        <v>32</v>
      </c>
      <c r="K383" t="s">
        <v>24</v>
      </c>
      <c r="L383" t="s">
        <v>25</v>
      </c>
      <c r="M383" s="3">
        <v>5</v>
      </c>
      <c r="N383" s="3" t="str">
        <f t="shared" si="39"/>
        <v>3–5</v>
      </c>
      <c r="O383" s="3" t="str">
        <f t="shared" si="40"/>
        <v>Explorer</v>
      </c>
      <c r="P383" t="s">
        <v>942</v>
      </c>
      <c r="Q383">
        <v>4115</v>
      </c>
      <c r="R383" t="s">
        <v>49</v>
      </c>
      <c r="S383" t="s">
        <v>28</v>
      </c>
    </row>
    <row r="384" spans="1:19" x14ac:dyDescent="0.25">
      <c r="A384" t="s">
        <v>943</v>
      </c>
      <c r="B384" t="s">
        <v>51</v>
      </c>
      <c r="C384">
        <v>82</v>
      </c>
      <c r="D384" s="2">
        <v>22839</v>
      </c>
      <c r="E384" s="3">
        <f t="shared" ca="1" si="41"/>
        <v>63</v>
      </c>
      <c r="F384" s="3" t="str">
        <f t="shared" ca="1" si="44"/>
        <v>61-74</v>
      </c>
      <c r="G384" s="3" t="str">
        <f t="shared" ca="1" si="43"/>
        <v>Retirees</v>
      </c>
      <c r="H384" t="s">
        <v>37</v>
      </c>
      <c r="I384" t="s">
        <v>47</v>
      </c>
      <c r="J384" t="s">
        <v>32</v>
      </c>
      <c r="K384" t="s">
        <v>24</v>
      </c>
      <c r="L384" t="s">
        <v>33</v>
      </c>
      <c r="M384" s="3">
        <v>12</v>
      </c>
      <c r="N384" s="3" t="str">
        <f t="shared" si="39"/>
        <v>12–14</v>
      </c>
      <c r="O384" s="3" t="str">
        <f t="shared" si="40"/>
        <v>Loyalist</v>
      </c>
      <c r="P384" t="s">
        <v>944</v>
      </c>
      <c r="Q384">
        <v>2046</v>
      </c>
      <c r="R384" t="s">
        <v>35</v>
      </c>
      <c r="S384" t="s">
        <v>28</v>
      </c>
    </row>
    <row r="385" spans="1:19" x14ac:dyDescent="0.25">
      <c r="A385" t="s">
        <v>945</v>
      </c>
      <c r="B385" t="s">
        <v>20</v>
      </c>
      <c r="C385">
        <v>78</v>
      </c>
      <c r="D385" s="2">
        <v>22855</v>
      </c>
      <c r="E385" s="3">
        <f t="shared" ca="1" si="41"/>
        <v>63</v>
      </c>
      <c r="F385" s="3" t="str">
        <f t="shared" ca="1" si="44"/>
        <v>61-74</v>
      </c>
      <c r="G385" s="3" t="str">
        <f t="shared" ca="1" si="43"/>
        <v>Retirees</v>
      </c>
      <c r="H385" t="s">
        <v>413</v>
      </c>
      <c r="I385" t="s">
        <v>47</v>
      </c>
      <c r="J385" t="s">
        <v>23</v>
      </c>
      <c r="K385" t="s">
        <v>24</v>
      </c>
      <c r="L385" t="s">
        <v>25</v>
      </c>
      <c r="M385" s="3">
        <v>5</v>
      </c>
      <c r="N385" s="3" t="str">
        <f t="shared" si="39"/>
        <v>3–5</v>
      </c>
      <c r="O385" s="3" t="str">
        <f t="shared" si="40"/>
        <v>Explorer</v>
      </c>
      <c r="P385" t="s">
        <v>946</v>
      </c>
      <c r="Q385">
        <v>2650</v>
      </c>
      <c r="R385" t="s">
        <v>35</v>
      </c>
      <c r="S385" t="s">
        <v>28</v>
      </c>
    </row>
    <row r="386" spans="1:19" x14ac:dyDescent="0.25">
      <c r="A386" t="s">
        <v>947</v>
      </c>
      <c r="B386" t="s">
        <v>20</v>
      </c>
      <c r="C386">
        <v>73</v>
      </c>
      <c r="D386" s="2">
        <v>22863</v>
      </c>
      <c r="E386" s="3">
        <f t="shared" ca="1" si="41"/>
        <v>63</v>
      </c>
      <c r="F386" s="3" t="str">
        <f t="shared" ca="1" si="44"/>
        <v>61-74</v>
      </c>
      <c r="G386" s="3" t="str">
        <f t="shared" ca="1" si="43"/>
        <v>Retirees</v>
      </c>
      <c r="H386" t="s">
        <v>463</v>
      </c>
      <c r="I386" t="s">
        <v>31</v>
      </c>
      <c r="J386" t="s">
        <v>43</v>
      </c>
      <c r="K386" t="s">
        <v>24</v>
      </c>
      <c r="L386" t="s">
        <v>33</v>
      </c>
      <c r="M386" s="3">
        <v>12</v>
      </c>
      <c r="N386" s="3" t="str">
        <f t="shared" ref="N386:N449" si="45">_xlfn.IFS(M386&lt;=2, "0–2", M386&lt;=5, "3–5", M386&lt;=8, "6–8", M386&lt;=11, "9–11", M386&lt;=14, "12–14", M386&lt;=17, "15–17", M386&lt;=20, "18–20", M386&gt;=21, "21+")</f>
        <v>12–14</v>
      </c>
      <c r="O386" s="3" t="str">
        <f t="shared" ref="O386:O449" si="46">_xlfn.IFS(M386&lt;=2, "Newbie", M386&lt;=5, "Explorer", M386&lt;=8, "Settler", M386&lt;=11, "Regular", M386&lt;=14, "Loyalist", M386&lt;=17, "Advocate", M386&lt;=20, "Veteran", M386&gt;=21, "Legacy")</f>
        <v>Loyalist</v>
      </c>
      <c r="P386" t="s">
        <v>948</v>
      </c>
      <c r="Q386">
        <v>2122</v>
      </c>
      <c r="R386" t="s">
        <v>35</v>
      </c>
      <c r="S386" t="s">
        <v>28</v>
      </c>
    </row>
    <row r="387" spans="1:19" x14ac:dyDescent="0.25">
      <c r="A387" t="s">
        <v>949</v>
      </c>
      <c r="B387" t="s">
        <v>51</v>
      </c>
      <c r="C387">
        <v>56</v>
      </c>
      <c r="D387" s="2">
        <v>22884</v>
      </c>
      <c r="E387" s="3">
        <f t="shared" ca="1" si="41"/>
        <v>63</v>
      </c>
      <c r="F387" s="3" t="str">
        <f t="shared" ca="1" si="44"/>
        <v>61-74</v>
      </c>
      <c r="G387" s="3" t="str">
        <f t="shared" ca="1" si="43"/>
        <v>Retirees</v>
      </c>
      <c r="H387" t="s">
        <v>233</v>
      </c>
      <c r="I387" t="s">
        <v>47</v>
      </c>
      <c r="J387" t="s">
        <v>43</v>
      </c>
      <c r="K387" t="s">
        <v>24</v>
      </c>
      <c r="L387" t="s">
        <v>33</v>
      </c>
      <c r="M387" s="3">
        <v>11</v>
      </c>
      <c r="N387" s="3" t="str">
        <f t="shared" si="45"/>
        <v>9–11</v>
      </c>
      <c r="O387" s="3" t="str">
        <f t="shared" si="46"/>
        <v>Regular</v>
      </c>
      <c r="P387" t="s">
        <v>950</v>
      </c>
      <c r="Q387">
        <v>3216</v>
      </c>
      <c r="R387" t="s">
        <v>27</v>
      </c>
      <c r="S387" t="s">
        <v>28</v>
      </c>
    </row>
    <row r="388" spans="1:19" x14ac:dyDescent="0.25">
      <c r="A388" t="s">
        <v>951</v>
      </c>
      <c r="B388" t="s">
        <v>20</v>
      </c>
      <c r="C388">
        <v>74</v>
      </c>
      <c r="D388" s="2">
        <v>22906</v>
      </c>
      <c r="E388" s="3">
        <f t="shared" ca="1" si="41"/>
        <v>63</v>
      </c>
      <c r="F388" s="3" t="str">
        <f t="shared" ca="1" si="44"/>
        <v>61-74</v>
      </c>
      <c r="G388" s="3" t="str">
        <f t="shared" ca="1" si="43"/>
        <v>Retirees</v>
      </c>
      <c r="H388" t="s">
        <v>38</v>
      </c>
      <c r="I388" t="s">
        <v>47</v>
      </c>
      <c r="J388" t="s">
        <v>32</v>
      </c>
      <c r="K388" t="s">
        <v>24</v>
      </c>
      <c r="L388" t="s">
        <v>25</v>
      </c>
      <c r="M388" s="3">
        <v>15</v>
      </c>
      <c r="N388" s="3" t="str">
        <f t="shared" si="45"/>
        <v>15–17</v>
      </c>
      <c r="O388" s="3" t="str">
        <f t="shared" si="46"/>
        <v>Advocate</v>
      </c>
      <c r="P388" t="s">
        <v>952</v>
      </c>
      <c r="Q388">
        <v>2038</v>
      </c>
      <c r="R388" t="s">
        <v>35</v>
      </c>
      <c r="S388" t="s">
        <v>28</v>
      </c>
    </row>
    <row r="389" spans="1:19" x14ac:dyDescent="0.25">
      <c r="A389" t="s">
        <v>953</v>
      </c>
      <c r="B389" t="s">
        <v>20</v>
      </c>
      <c r="C389">
        <v>86</v>
      </c>
      <c r="D389" s="2">
        <v>22910</v>
      </c>
      <c r="E389" s="3">
        <f t="shared" ca="1" si="41"/>
        <v>63</v>
      </c>
      <c r="F389" s="3" t="str">
        <f t="shared" ca="1" si="44"/>
        <v>61-74</v>
      </c>
      <c r="G389" s="3" t="str">
        <f t="shared" ca="1" si="43"/>
        <v>Retirees</v>
      </c>
      <c r="H389" t="s">
        <v>230</v>
      </c>
      <c r="I389" t="s">
        <v>31</v>
      </c>
      <c r="J389" t="s">
        <v>32</v>
      </c>
      <c r="K389" t="s">
        <v>24</v>
      </c>
      <c r="L389" t="s">
        <v>25</v>
      </c>
      <c r="M389" s="3">
        <v>17</v>
      </c>
      <c r="N389" s="3" t="str">
        <f t="shared" si="45"/>
        <v>15–17</v>
      </c>
      <c r="O389" s="3" t="str">
        <f t="shared" si="46"/>
        <v>Advocate</v>
      </c>
      <c r="P389" t="s">
        <v>954</v>
      </c>
      <c r="Q389">
        <v>4503</v>
      </c>
      <c r="R389" t="s">
        <v>49</v>
      </c>
      <c r="S389" t="s">
        <v>28</v>
      </c>
    </row>
    <row r="390" spans="1:19" x14ac:dyDescent="0.25">
      <c r="A390" t="s">
        <v>955</v>
      </c>
      <c r="B390" t="s">
        <v>51</v>
      </c>
      <c r="C390">
        <v>50</v>
      </c>
      <c r="D390" s="2">
        <v>22925</v>
      </c>
      <c r="E390" s="3">
        <f t="shared" ca="1" si="41"/>
        <v>63</v>
      </c>
      <c r="F390" s="3" t="str">
        <f t="shared" ca="1" si="44"/>
        <v>61-74</v>
      </c>
      <c r="G390" s="3" t="str">
        <f t="shared" ca="1" si="43"/>
        <v>Retirees</v>
      </c>
      <c r="H390" t="s">
        <v>219</v>
      </c>
      <c r="I390" t="s">
        <v>31</v>
      </c>
      <c r="J390" t="s">
        <v>23</v>
      </c>
      <c r="K390" t="s">
        <v>24</v>
      </c>
      <c r="L390" t="s">
        <v>25</v>
      </c>
      <c r="M390" s="3">
        <v>5</v>
      </c>
      <c r="N390" s="3" t="str">
        <f t="shared" si="45"/>
        <v>3–5</v>
      </c>
      <c r="O390" s="3" t="str">
        <f t="shared" si="46"/>
        <v>Explorer</v>
      </c>
      <c r="P390" t="s">
        <v>956</v>
      </c>
      <c r="Q390">
        <v>3804</v>
      </c>
      <c r="R390" t="s">
        <v>27</v>
      </c>
      <c r="S390" t="s">
        <v>28</v>
      </c>
    </row>
    <row r="391" spans="1:19" x14ac:dyDescent="0.25">
      <c r="A391" t="s">
        <v>957</v>
      </c>
      <c r="B391" t="s">
        <v>20</v>
      </c>
      <c r="C391">
        <v>8</v>
      </c>
      <c r="D391" s="2">
        <v>23012</v>
      </c>
      <c r="E391" s="3">
        <f t="shared" ca="1" si="41"/>
        <v>62</v>
      </c>
      <c r="F391" s="3" t="str">
        <f t="shared" ca="1" si="44"/>
        <v>61-74</v>
      </c>
      <c r="G391" s="3" t="str">
        <f t="shared" ca="1" si="43"/>
        <v>Retirees</v>
      </c>
      <c r="H391" t="s">
        <v>504</v>
      </c>
      <c r="I391" t="s">
        <v>31</v>
      </c>
      <c r="J391" t="s">
        <v>23</v>
      </c>
      <c r="K391" t="s">
        <v>24</v>
      </c>
      <c r="L391" t="s">
        <v>25</v>
      </c>
      <c r="M391" s="3">
        <v>18</v>
      </c>
      <c r="N391" s="3" t="str">
        <f t="shared" si="45"/>
        <v>18–20</v>
      </c>
      <c r="O391" s="3" t="str">
        <f t="shared" si="46"/>
        <v>Veteran</v>
      </c>
      <c r="P391" t="s">
        <v>958</v>
      </c>
      <c r="Q391">
        <v>4285</v>
      </c>
      <c r="R391" t="s">
        <v>49</v>
      </c>
      <c r="S391" t="s">
        <v>28</v>
      </c>
    </row>
    <row r="392" spans="1:19" x14ac:dyDescent="0.25">
      <c r="A392" t="s">
        <v>959</v>
      </c>
      <c r="B392" t="s">
        <v>20</v>
      </c>
      <c r="C392">
        <v>7</v>
      </c>
      <c r="D392" s="2">
        <v>23025</v>
      </c>
      <c r="E392" s="3">
        <f ca="1">YEAR(TODAY()) - YEAR(D392)</f>
        <v>62</v>
      </c>
      <c r="F392" s="3" t="str">
        <f t="shared" ca="1" si="44"/>
        <v>61-74</v>
      </c>
      <c r="G392" s="3" t="str">
        <f t="shared" ca="1" si="43"/>
        <v>Retirees</v>
      </c>
      <c r="H392" t="s">
        <v>177</v>
      </c>
      <c r="I392" t="s">
        <v>47</v>
      </c>
      <c r="J392" t="s">
        <v>32</v>
      </c>
      <c r="K392" t="s">
        <v>24</v>
      </c>
      <c r="L392" t="s">
        <v>33</v>
      </c>
      <c r="M392" s="3">
        <v>12</v>
      </c>
      <c r="N392" s="3" t="str">
        <f t="shared" si="45"/>
        <v>12–14</v>
      </c>
      <c r="O392" s="3" t="str">
        <f t="shared" si="46"/>
        <v>Loyalist</v>
      </c>
      <c r="P392" t="s">
        <v>960</v>
      </c>
      <c r="Q392">
        <v>2456</v>
      </c>
      <c r="R392" t="s">
        <v>35</v>
      </c>
      <c r="S392" t="s">
        <v>28</v>
      </c>
    </row>
    <row r="393" spans="1:19" x14ac:dyDescent="0.25">
      <c r="A393" t="s">
        <v>961</v>
      </c>
      <c r="B393" t="s">
        <v>20</v>
      </c>
      <c r="C393">
        <v>57</v>
      </c>
      <c r="D393" s="2">
        <v>23074</v>
      </c>
      <c r="E393" s="3">
        <f t="shared" ca="1" si="41"/>
        <v>62</v>
      </c>
      <c r="F393" s="3" t="str">
        <f t="shared" ca="1" si="44"/>
        <v>61-74</v>
      </c>
      <c r="G393" s="3" t="str">
        <f t="shared" ca="1" si="43"/>
        <v>Retirees</v>
      </c>
      <c r="H393" t="s">
        <v>38</v>
      </c>
      <c r="I393" t="s">
        <v>38</v>
      </c>
      <c r="J393" t="s">
        <v>32</v>
      </c>
      <c r="K393" t="s">
        <v>24</v>
      </c>
      <c r="L393" t="s">
        <v>33</v>
      </c>
      <c r="M393" s="3">
        <v>12</v>
      </c>
      <c r="N393" s="3" t="str">
        <f t="shared" si="45"/>
        <v>12–14</v>
      </c>
      <c r="O393" s="3" t="str">
        <f t="shared" si="46"/>
        <v>Loyalist</v>
      </c>
      <c r="P393" t="s">
        <v>962</v>
      </c>
      <c r="Q393">
        <v>3030</v>
      </c>
      <c r="R393" t="s">
        <v>27</v>
      </c>
      <c r="S393" t="s">
        <v>28</v>
      </c>
    </row>
    <row r="394" spans="1:19" x14ac:dyDescent="0.25">
      <c r="A394" t="s">
        <v>963</v>
      </c>
      <c r="B394" t="s">
        <v>20</v>
      </c>
      <c r="C394">
        <v>74</v>
      </c>
      <c r="D394" s="2">
        <v>23125</v>
      </c>
      <c r="E394" s="3">
        <f t="shared" ca="1" si="41"/>
        <v>62</v>
      </c>
      <c r="F394" s="3" t="str">
        <f t="shared" ca="1" si="44"/>
        <v>61-74</v>
      </c>
      <c r="G394" s="3" t="str">
        <f t="shared" ca="1" si="43"/>
        <v>Retirees</v>
      </c>
      <c r="H394" t="s">
        <v>675</v>
      </c>
      <c r="I394" t="s">
        <v>126</v>
      </c>
      <c r="J394" t="s">
        <v>32</v>
      </c>
      <c r="K394" t="s">
        <v>24</v>
      </c>
      <c r="L394" t="s">
        <v>25</v>
      </c>
      <c r="M394" s="3">
        <v>19</v>
      </c>
      <c r="N394" s="3" t="str">
        <f t="shared" si="45"/>
        <v>18–20</v>
      </c>
      <c r="O394" s="3" t="str">
        <f t="shared" si="46"/>
        <v>Veteran</v>
      </c>
      <c r="P394" t="s">
        <v>964</v>
      </c>
      <c r="Q394">
        <v>2170</v>
      </c>
      <c r="R394" t="s">
        <v>35</v>
      </c>
      <c r="S394" t="s">
        <v>28</v>
      </c>
    </row>
    <row r="395" spans="1:19" x14ac:dyDescent="0.25">
      <c r="A395" t="s">
        <v>965</v>
      </c>
      <c r="B395" t="s">
        <v>20</v>
      </c>
      <c r="C395">
        <v>74</v>
      </c>
      <c r="D395" s="2">
        <v>23133</v>
      </c>
      <c r="E395" s="3">
        <f t="shared" ca="1" si="41"/>
        <v>62</v>
      </c>
      <c r="F395" s="3" t="str">
        <f ca="1">IF(E395&lt;18, "under 18", IF(E395&lt;=25, "18-25", IF(E395&lt;=35, "26-35", IF(E395&lt;=45, "36-45", IF(E395&lt;=60, "46-60", IF(E395&lt;=74, "61-74", "75+"))))))</f>
        <v>61-74</v>
      </c>
      <c r="G395" s="3" t="str">
        <f t="shared" ca="1" si="43"/>
        <v>Retirees</v>
      </c>
      <c r="H395" t="s">
        <v>727</v>
      </c>
      <c r="I395" t="s">
        <v>22</v>
      </c>
      <c r="J395" t="s">
        <v>43</v>
      </c>
      <c r="K395" t="s">
        <v>24</v>
      </c>
      <c r="L395" t="s">
        <v>33</v>
      </c>
      <c r="M395" s="3">
        <v>14</v>
      </c>
      <c r="N395" s="3" t="str">
        <f t="shared" si="45"/>
        <v>12–14</v>
      </c>
      <c r="O395" s="3" t="str">
        <f t="shared" si="46"/>
        <v>Loyalist</v>
      </c>
      <c r="P395" t="s">
        <v>966</v>
      </c>
      <c r="Q395">
        <v>4680</v>
      </c>
      <c r="R395" t="s">
        <v>49</v>
      </c>
      <c r="S395" t="s">
        <v>28</v>
      </c>
    </row>
    <row r="396" spans="1:19" x14ac:dyDescent="0.25">
      <c r="A396" t="s">
        <v>967</v>
      </c>
      <c r="B396" t="s">
        <v>20</v>
      </c>
      <c r="C396">
        <v>88</v>
      </c>
      <c r="D396" s="2">
        <v>23142</v>
      </c>
      <c r="E396" s="3">
        <f t="shared" ref="E396:E411" ca="1" si="47">YEAR(TODAY()) - YEAR(D396)</f>
        <v>62</v>
      </c>
      <c r="F396" s="3" t="str">
        <f t="shared" ca="1" si="44"/>
        <v>61-74</v>
      </c>
      <c r="G396" s="3" t="str">
        <f t="shared" ca="1" si="43"/>
        <v>Retirees</v>
      </c>
      <c r="H396" t="s">
        <v>162</v>
      </c>
      <c r="I396" t="s">
        <v>31</v>
      </c>
      <c r="J396" t="s">
        <v>32</v>
      </c>
      <c r="K396" t="s">
        <v>24</v>
      </c>
      <c r="L396" t="s">
        <v>25</v>
      </c>
      <c r="M396" s="3">
        <v>6</v>
      </c>
      <c r="N396" s="3" t="str">
        <f t="shared" si="45"/>
        <v>6–8</v>
      </c>
      <c r="O396" s="3" t="str">
        <f t="shared" si="46"/>
        <v>Settler</v>
      </c>
      <c r="P396" t="s">
        <v>968</v>
      </c>
      <c r="Q396">
        <v>3082</v>
      </c>
      <c r="R396" t="s">
        <v>27</v>
      </c>
      <c r="S396" t="s">
        <v>28</v>
      </c>
    </row>
    <row r="397" spans="1:19" x14ac:dyDescent="0.25">
      <c r="A397" t="s">
        <v>969</v>
      </c>
      <c r="B397" t="s">
        <v>20</v>
      </c>
      <c r="C397">
        <v>21</v>
      </c>
      <c r="D397" s="2">
        <v>23178</v>
      </c>
      <c r="E397" s="3">
        <f t="shared" ca="1" si="47"/>
        <v>62</v>
      </c>
      <c r="F397" s="3" t="str">
        <f t="shared" ca="1" si="44"/>
        <v>61-74</v>
      </c>
      <c r="G397" s="3" t="str">
        <f t="shared" ca="1" si="43"/>
        <v>Retirees</v>
      </c>
      <c r="H397" t="s">
        <v>495</v>
      </c>
      <c r="I397" t="s">
        <v>172</v>
      </c>
      <c r="J397" t="s">
        <v>32</v>
      </c>
      <c r="K397" t="s">
        <v>24</v>
      </c>
      <c r="L397" t="s">
        <v>33</v>
      </c>
      <c r="M397" s="3">
        <v>18</v>
      </c>
      <c r="N397" s="3" t="str">
        <f t="shared" si="45"/>
        <v>18–20</v>
      </c>
      <c r="O397" s="3" t="str">
        <f t="shared" si="46"/>
        <v>Veteran</v>
      </c>
      <c r="P397" t="s">
        <v>970</v>
      </c>
      <c r="Q397">
        <v>2230</v>
      </c>
      <c r="R397" t="s">
        <v>35</v>
      </c>
      <c r="S397" t="s">
        <v>28</v>
      </c>
    </row>
    <row r="398" spans="1:19" x14ac:dyDescent="0.25">
      <c r="A398" t="s">
        <v>971</v>
      </c>
      <c r="B398" t="s">
        <v>51</v>
      </c>
      <c r="C398">
        <v>62</v>
      </c>
      <c r="D398" s="2">
        <v>23223</v>
      </c>
      <c r="E398" s="3">
        <f t="shared" ca="1" si="47"/>
        <v>62</v>
      </c>
      <c r="F398" s="3" t="str">
        <f t="shared" ca="1" si="44"/>
        <v>61-74</v>
      </c>
      <c r="G398" s="3" t="str">
        <f t="shared" ca="1" si="43"/>
        <v>Retirees</v>
      </c>
      <c r="H398" t="s">
        <v>972</v>
      </c>
      <c r="I398" t="s">
        <v>31</v>
      </c>
      <c r="J398" t="s">
        <v>32</v>
      </c>
      <c r="K398" t="s">
        <v>24</v>
      </c>
      <c r="L398" t="s">
        <v>25</v>
      </c>
      <c r="M398" s="3">
        <v>6</v>
      </c>
      <c r="N398" s="3" t="str">
        <f t="shared" si="45"/>
        <v>6–8</v>
      </c>
      <c r="O398" s="3" t="str">
        <f t="shared" si="46"/>
        <v>Settler</v>
      </c>
      <c r="P398" t="s">
        <v>973</v>
      </c>
      <c r="Q398">
        <v>2070</v>
      </c>
      <c r="R398" t="s">
        <v>35</v>
      </c>
      <c r="S398" t="s">
        <v>28</v>
      </c>
    </row>
    <row r="399" spans="1:19" x14ac:dyDescent="0.25">
      <c r="A399" t="s">
        <v>974</v>
      </c>
      <c r="B399" t="s">
        <v>20</v>
      </c>
      <c r="C399">
        <v>79</v>
      </c>
      <c r="D399" s="2">
        <v>23233</v>
      </c>
      <c r="E399" s="3">
        <f t="shared" ca="1" si="47"/>
        <v>62</v>
      </c>
      <c r="F399" s="3" t="str">
        <f t="shared" ca="1" si="44"/>
        <v>61-74</v>
      </c>
      <c r="G399" s="3" t="str">
        <f t="shared" ca="1" si="43"/>
        <v>Retirees</v>
      </c>
      <c r="H399" t="s">
        <v>68</v>
      </c>
      <c r="I399" t="s">
        <v>53</v>
      </c>
      <c r="J399" t="s">
        <v>32</v>
      </c>
      <c r="K399" t="s">
        <v>24</v>
      </c>
      <c r="L399" t="s">
        <v>25</v>
      </c>
      <c r="M399" s="3">
        <v>17</v>
      </c>
      <c r="N399" s="3" t="str">
        <f t="shared" si="45"/>
        <v>15–17</v>
      </c>
      <c r="O399" s="3" t="str">
        <f t="shared" si="46"/>
        <v>Advocate</v>
      </c>
      <c r="P399" t="s">
        <v>975</v>
      </c>
      <c r="Q399">
        <v>3073</v>
      </c>
      <c r="R399" t="s">
        <v>27</v>
      </c>
      <c r="S399" t="s">
        <v>28</v>
      </c>
    </row>
    <row r="400" spans="1:19" x14ac:dyDescent="0.25">
      <c r="A400" t="s">
        <v>976</v>
      </c>
      <c r="B400" t="s">
        <v>51</v>
      </c>
      <c r="C400">
        <v>30</v>
      </c>
      <c r="D400" s="2">
        <v>23243</v>
      </c>
      <c r="E400" s="3">
        <f t="shared" ca="1" si="47"/>
        <v>62</v>
      </c>
      <c r="F400" s="3" t="str">
        <f t="shared" ca="1" si="44"/>
        <v>61-74</v>
      </c>
      <c r="G400" s="3" t="str">
        <f t="shared" ca="1" si="43"/>
        <v>Retirees</v>
      </c>
      <c r="H400" t="s">
        <v>977</v>
      </c>
      <c r="I400" t="s">
        <v>31</v>
      </c>
      <c r="J400" t="s">
        <v>32</v>
      </c>
      <c r="K400" t="s">
        <v>24</v>
      </c>
      <c r="L400" t="s">
        <v>25</v>
      </c>
      <c r="M400" s="3">
        <v>6</v>
      </c>
      <c r="N400" s="3" t="str">
        <f t="shared" si="45"/>
        <v>6–8</v>
      </c>
      <c r="O400" s="3" t="str">
        <f t="shared" si="46"/>
        <v>Settler</v>
      </c>
      <c r="P400" t="s">
        <v>978</v>
      </c>
      <c r="Q400">
        <v>2220</v>
      </c>
      <c r="R400" t="s">
        <v>35</v>
      </c>
      <c r="S400" t="s">
        <v>28</v>
      </c>
    </row>
    <row r="401" spans="1:19" x14ac:dyDescent="0.25">
      <c r="A401" t="s">
        <v>979</v>
      </c>
      <c r="B401" t="s">
        <v>51</v>
      </c>
      <c r="C401">
        <v>79</v>
      </c>
      <c r="D401" s="2">
        <v>23248</v>
      </c>
      <c r="E401" s="3">
        <f t="shared" ca="1" si="47"/>
        <v>62</v>
      </c>
      <c r="F401" s="3" t="str">
        <f t="shared" ca="1" si="44"/>
        <v>61-74</v>
      </c>
      <c r="G401" s="3" t="str">
        <f t="shared" ca="1" si="43"/>
        <v>Retirees</v>
      </c>
      <c r="H401" t="s">
        <v>512</v>
      </c>
      <c r="I401" t="s">
        <v>22</v>
      </c>
      <c r="J401" t="s">
        <v>32</v>
      </c>
      <c r="K401" t="s">
        <v>24</v>
      </c>
      <c r="L401" t="s">
        <v>33</v>
      </c>
      <c r="M401" s="3">
        <v>15</v>
      </c>
      <c r="N401" s="3" t="str">
        <f t="shared" si="45"/>
        <v>15–17</v>
      </c>
      <c r="O401" s="3" t="str">
        <f t="shared" si="46"/>
        <v>Advocate</v>
      </c>
      <c r="P401" t="s">
        <v>980</v>
      </c>
      <c r="Q401">
        <v>4211</v>
      </c>
      <c r="R401" t="s">
        <v>49</v>
      </c>
      <c r="S401" t="s">
        <v>28</v>
      </c>
    </row>
    <row r="402" spans="1:19" x14ac:dyDescent="0.25">
      <c r="A402" t="s">
        <v>981</v>
      </c>
      <c r="B402" t="s">
        <v>20</v>
      </c>
      <c r="C402">
        <v>6</v>
      </c>
      <c r="D402" s="2">
        <v>23248</v>
      </c>
      <c r="E402" s="3">
        <f t="shared" ca="1" si="47"/>
        <v>62</v>
      </c>
      <c r="F402" s="3" t="str">
        <f t="shared" ca="1" si="44"/>
        <v>61-74</v>
      </c>
      <c r="G402" s="3" t="str">
        <f t="shared" ca="1" si="43"/>
        <v>Retirees</v>
      </c>
      <c r="H402" t="s">
        <v>413</v>
      </c>
      <c r="I402" t="s">
        <v>47</v>
      </c>
      <c r="J402" t="s">
        <v>32</v>
      </c>
      <c r="K402" t="s">
        <v>24</v>
      </c>
      <c r="L402" t="s">
        <v>33</v>
      </c>
      <c r="M402" s="3">
        <v>18</v>
      </c>
      <c r="N402" s="3" t="str">
        <f t="shared" si="45"/>
        <v>18–20</v>
      </c>
      <c r="O402" s="3" t="str">
        <f t="shared" si="46"/>
        <v>Veteran</v>
      </c>
      <c r="P402" t="s">
        <v>982</v>
      </c>
      <c r="Q402">
        <v>4035</v>
      </c>
      <c r="R402" t="s">
        <v>49</v>
      </c>
      <c r="S402" t="s">
        <v>28</v>
      </c>
    </row>
    <row r="403" spans="1:19" x14ac:dyDescent="0.25">
      <c r="A403" t="s">
        <v>983</v>
      </c>
      <c r="B403" t="s">
        <v>51</v>
      </c>
      <c r="C403">
        <v>52</v>
      </c>
      <c r="D403" s="2">
        <v>23255</v>
      </c>
      <c r="E403" s="3">
        <f t="shared" ca="1" si="47"/>
        <v>62</v>
      </c>
      <c r="F403" s="3" t="str">
        <f t="shared" ca="1" si="44"/>
        <v>61-74</v>
      </c>
      <c r="G403" s="3" t="str">
        <f t="shared" ca="1" si="43"/>
        <v>Retirees</v>
      </c>
      <c r="H403" t="s">
        <v>569</v>
      </c>
      <c r="I403" t="s">
        <v>38</v>
      </c>
      <c r="J403" t="s">
        <v>43</v>
      </c>
      <c r="K403" t="s">
        <v>24</v>
      </c>
      <c r="L403" t="s">
        <v>25</v>
      </c>
      <c r="M403" s="3">
        <v>17</v>
      </c>
      <c r="N403" s="3" t="str">
        <f t="shared" si="45"/>
        <v>15–17</v>
      </c>
      <c r="O403" s="3" t="str">
        <f t="shared" si="46"/>
        <v>Advocate</v>
      </c>
      <c r="P403" t="s">
        <v>984</v>
      </c>
      <c r="Q403">
        <v>4352</v>
      </c>
      <c r="R403" t="s">
        <v>49</v>
      </c>
      <c r="S403" t="s">
        <v>28</v>
      </c>
    </row>
    <row r="404" spans="1:19" x14ac:dyDescent="0.25">
      <c r="A404" t="s">
        <v>985</v>
      </c>
      <c r="B404" t="s">
        <v>51</v>
      </c>
      <c r="C404">
        <v>57</v>
      </c>
      <c r="D404" s="2">
        <v>23299</v>
      </c>
      <c r="E404" s="3">
        <f t="shared" ca="1" si="47"/>
        <v>62</v>
      </c>
      <c r="F404" s="3" t="str">
        <f t="shared" ca="1" si="44"/>
        <v>61-74</v>
      </c>
      <c r="G404" s="3" t="str">
        <f t="shared" ca="1" si="43"/>
        <v>Retirees</v>
      </c>
      <c r="H404" t="s">
        <v>106</v>
      </c>
      <c r="I404" t="s">
        <v>172</v>
      </c>
      <c r="J404" t="s">
        <v>32</v>
      </c>
      <c r="K404" t="s">
        <v>24</v>
      </c>
      <c r="L404" t="s">
        <v>25</v>
      </c>
      <c r="M404" s="3">
        <v>15</v>
      </c>
      <c r="N404" s="3" t="str">
        <f t="shared" si="45"/>
        <v>15–17</v>
      </c>
      <c r="O404" s="3" t="str">
        <f t="shared" si="46"/>
        <v>Advocate</v>
      </c>
      <c r="P404" t="s">
        <v>986</v>
      </c>
      <c r="Q404">
        <v>4350</v>
      </c>
      <c r="R404" t="s">
        <v>49</v>
      </c>
      <c r="S404" t="s">
        <v>28</v>
      </c>
    </row>
    <row r="405" spans="1:19" x14ac:dyDescent="0.25">
      <c r="A405" t="s">
        <v>987</v>
      </c>
      <c r="B405" t="s">
        <v>20</v>
      </c>
      <c r="C405">
        <v>82</v>
      </c>
      <c r="D405" s="2">
        <v>23300</v>
      </c>
      <c r="E405" s="3">
        <f t="shared" ca="1" si="47"/>
        <v>62</v>
      </c>
      <c r="F405" s="3" t="str">
        <f t="shared" ca="1" si="44"/>
        <v>61-74</v>
      </c>
      <c r="G405" s="3" t="str">
        <f t="shared" ca="1" si="43"/>
        <v>Retirees</v>
      </c>
      <c r="H405" t="s">
        <v>421</v>
      </c>
      <c r="I405" t="s">
        <v>85</v>
      </c>
      <c r="J405" t="s">
        <v>32</v>
      </c>
      <c r="K405" t="s">
        <v>24</v>
      </c>
      <c r="L405" t="s">
        <v>25</v>
      </c>
      <c r="M405" s="3">
        <v>10</v>
      </c>
      <c r="N405" s="3" t="str">
        <f t="shared" si="45"/>
        <v>9–11</v>
      </c>
      <c r="O405" s="3" t="str">
        <f t="shared" si="46"/>
        <v>Regular</v>
      </c>
      <c r="P405" t="s">
        <v>988</v>
      </c>
      <c r="Q405">
        <v>2470</v>
      </c>
      <c r="R405" t="s">
        <v>35</v>
      </c>
      <c r="S405" t="s">
        <v>28</v>
      </c>
    </row>
    <row r="406" spans="1:19" x14ac:dyDescent="0.25">
      <c r="A406" t="s">
        <v>989</v>
      </c>
      <c r="B406" t="s">
        <v>20</v>
      </c>
      <c r="C406">
        <v>60</v>
      </c>
      <c r="D406" s="2">
        <v>23353</v>
      </c>
      <c r="E406" s="3">
        <f t="shared" ca="1" si="47"/>
        <v>62</v>
      </c>
      <c r="F406" s="3" t="str">
        <f t="shared" ca="1" si="44"/>
        <v>61-74</v>
      </c>
      <c r="G406" s="3" t="str">
        <f t="shared" ca="1" si="43"/>
        <v>Retirees</v>
      </c>
      <c r="H406" t="s">
        <v>848</v>
      </c>
      <c r="I406" t="s">
        <v>31</v>
      </c>
      <c r="J406" t="s">
        <v>43</v>
      </c>
      <c r="K406" t="s">
        <v>24</v>
      </c>
      <c r="L406" t="s">
        <v>25</v>
      </c>
      <c r="M406" s="3">
        <v>15</v>
      </c>
      <c r="N406" s="3" t="str">
        <f t="shared" si="45"/>
        <v>15–17</v>
      </c>
      <c r="O406" s="3" t="str">
        <f t="shared" si="46"/>
        <v>Advocate</v>
      </c>
      <c r="P406" t="s">
        <v>990</v>
      </c>
      <c r="Q406">
        <v>2620</v>
      </c>
      <c r="R406" t="s">
        <v>35</v>
      </c>
      <c r="S406" t="s">
        <v>28</v>
      </c>
    </row>
    <row r="407" spans="1:19" x14ac:dyDescent="0.25">
      <c r="A407" t="s">
        <v>991</v>
      </c>
      <c r="B407" t="s">
        <v>20</v>
      </c>
      <c r="C407">
        <v>48</v>
      </c>
      <c r="D407" s="2">
        <v>23358</v>
      </c>
      <c r="E407" s="3">
        <f t="shared" ca="1" si="47"/>
        <v>62</v>
      </c>
      <c r="F407" s="3" t="str">
        <f ca="1">IF(E407&lt;18, "under 18", IF(E407&lt;=25, "18-25", IF(E407&lt;=35, "26-35", IF(E407&lt;=45, "36-45", IF(E407&lt;=60, "46-60", IF(E407&lt;=74, "61-74", "75+"))))))</f>
        <v>61-74</v>
      </c>
      <c r="G407" s="3" t="str">
        <f t="shared" ca="1" si="43"/>
        <v>Retirees</v>
      </c>
      <c r="H407" t="s">
        <v>94</v>
      </c>
      <c r="I407" t="s">
        <v>31</v>
      </c>
      <c r="J407" t="s">
        <v>23</v>
      </c>
      <c r="K407" t="s">
        <v>24</v>
      </c>
      <c r="L407" t="s">
        <v>25</v>
      </c>
      <c r="M407" s="3">
        <v>14</v>
      </c>
      <c r="N407" s="3" t="str">
        <f t="shared" si="45"/>
        <v>12–14</v>
      </c>
      <c r="O407" s="3" t="str">
        <f t="shared" si="46"/>
        <v>Loyalist</v>
      </c>
      <c r="P407" t="s">
        <v>992</v>
      </c>
      <c r="Q407">
        <v>4207</v>
      </c>
      <c r="R407" t="s">
        <v>49</v>
      </c>
      <c r="S407" t="s">
        <v>28</v>
      </c>
    </row>
    <row r="408" spans="1:19" x14ac:dyDescent="0.25">
      <c r="A408" t="s">
        <v>993</v>
      </c>
      <c r="B408" t="s">
        <v>20</v>
      </c>
      <c r="C408">
        <v>59</v>
      </c>
      <c r="D408" s="2">
        <v>23398</v>
      </c>
      <c r="E408" s="3">
        <f t="shared" ca="1" si="47"/>
        <v>61</v>
      </c>
      <c r="F408" s="3" t="str">
        <f t="shared" ca="1" si="44"/>
        <v>61-74</v>
      </c>
      <c r="G408" s="3" t="str">
        <f t="shared" ca="1" si="43"/>
        <v>Retirees</v>
      </c>
      <c r="H408" t="s">
        <v>569</v>
      </c>
      <c r="I408" t="s">
        <v>42</v>
      </c>
      <c r="J408" t="s">
        <v>32</v>
      </c>
      <c r="K408" t="s">
        <v>24</v>
      </c>
      <c r="L408" t="s">
        <v>33</v>
      </c>
      <c r="M408" s="3">
        <v>6</v>
      </c>
      <c r="N408" s="3" t="str">
        <f t="shared" si="45"/>
        <v>6–8</v>
      </c>
      <c r="O408" s="3" t="str">
        <f t="shared" si="46"/>
        <v>Settler</v>
      </c>
      <c r="P408" t="s">
        <v>994</v>
      </c>
      <c r="Q408">
        <v>2440</v>
      </c>
      <c r="R408" t="s">
        <v>35</v>
      </c>
      <c r="S408" t="s">
        <v>28</v>
      </c>
    </row>
    <row r="409" spans="1:19" x14ac:dyDescent="0.25">
      <c r="A409" t="s">
        <v>995</v>
      </c>
      <c r="B409" t="s">
        <v>51</v>
      </c>
      <c r="C409">
        <v>85</v>
      </c>
      <c r="D409" s="2">
        <v>23407</v>
      </c>
      <c r="E409" s="3">
        <f t="shared" ca="1" si="47"/>
        <v>61</v>
      </c>
      <c r="F409" s="3" t="str">
        <f t="shared" ca="1" si="44"/>
        <v>61-74</v>
      </c>
      <c r="G409" s="3" t="str">
        <f t="shared" ca="1" si="43"/>
        <v>Retirees</v>
      </c>
      <c r="H409" t="s">
        <v>106</v>
      </c>
      <c r="I409" t="s">
        <v>31</v>
      </c>
      <c r="J409" t="s">
        <v>32</v>
      </c>
      <c r="K409" t="s">
        <v>24</v>
      </c>
      <c r="L409" t="s">
        <v>25</v>
      </c>
      <c r="M409" s="3">
        <v>8</v>
      </c>
      <c r="N409" s="3" t="str">
        <f t="shared" si="45"/>
        <v>6–8</v>
      </c>
      <c r="O409" s="3" t="str">
        <f t="shared" si="46"/>
        <v>Settler</v>
      </c>
      <c r="P409" t="s">
        <v>996</v>
      </c>
      <c r="Q409">
        <v>2211</v>
      </c>
      <c r="R409" t="s">
        <v>35</v>
      </c>
      <c r="S409" t="s">
        <v>28</v>
      </c>
    </row>
    <row r="410" spans="1:19" x14ac:dyDescent="0.25">
      <c r="A410" t="s">
        <v>997</v>
      </c>
      <c r="B410" t="s">
        <v>20</v>
      </c>
      <c r="C410">
        <v>83</v>
      </c>
      <c r="D410" s="2">
        <v>23408</v>
      </c>
      <c r="E410" s="3">
        <f t="shared" ca="1" si="47"/>
        <v>61</v>
      </c>
      <c r="F410" s="3" t="str">
        <f t="shared" ca="1" si="44"/>
        <v>61-74</v>
      </c>
      <c r="G410" s="3" t="str">
        <f t="shared" ca="1" si="43"/>
        <v>Retirees</v>
      </c>
      <c r="H410" t="s">
        <v>141</v>
      </c>
      <c r="I410" t="s">
        <v>38</v>
      </c>
      <c r="J410" t="s">
        <v>32</v>
      </c>
      <c r="K410" t="s">
        <v>24</v>
      </c>
      <c r="L410" t="s">
        <v>25</v>
      </c>
      <c r="M410" s="3">
        <v>9</v>
      </c>
      <c r="N410" s="3" t="str">
        <f t="shared" si="45"/>
        <v>9–11</v>
      </c>
      <c r="O410" s="3" t="str">
        <f t="shared" si="46"/>
        <v>Regular</v>
      </c>
      <c r="P410" t="s">
        <v>998</v>
      </c>
      <c r="Q410">
        <v>4170</v>
      </c>
      <c r="R410" t="s">
        <v>49</v>
      </c>
      <c r="S410" t="s">
        <v>28</v>
      </c>
    </row>
    <row r="411" spans="1:19" x14ac:dyDescent="0.25">
      <c r="A411" t="s">
        <v>999</v>
      </c>
      <c r="B411" t="s">
        <v>20</v>
      </c>
      <c r="C411">
        <v>17</v>
      </c>
      <c r="D411" s="2">
        <v>23450</v>
      </c>
      <c r="E411" s="3">
        <f t="shared" ca="1" si="47"/>
        <v>61</v>
      </c>
      <c r="F411" s="3" t="str">
        <f t="shared" ca="1" si="44"/>
        <v>61-74</v>
      </c>
      <c r="G411" s="3" t="str">
        <f t="shared" ca="1" si="43"/>
        <v>Retirees</v>
      </c>
      <c r="H411" t="s">
        <v>718</v>
      </c>
      <c r="I411" t="s">
        <v>85</v>
      </c>
      <c r="J411" t="s">
        <v>43</v>
      </c>
      <c r="K411" t="s">
        <v>24</v>
      </c>
      <c r="L411" t="s">
        <v>25</v>
      </c>
      <c r="M411" s="3">
        <v>12</v>
      </c>
      <c r="N411" s="3" t="str">
        <f t="shared" si="45"/>
        <v>12–14</v>
      </c>
      <c r="O411" s="3" t="str">
        <f t="shared" si="46"/>
        <v>Loyalist</v>
      </c>
      <c r="P411" t="s">
        <v>1000</v>
      </c>
      <c r="Q411">
        <v>2030</v>
      </c>
      <c r="R411" t="s">
        <v>35</v>
      </c>
      <c r="S411" t="s">
        <v>28</v>
      </c>
    </row>
    <row r="412" spans="1:19" x14ac:dyDescent="0.25">
      <c r="A412" t="s">
        <v>1001</v>
      </c>
      <c r="B412" t="s">
        <v>20</v>
      </c>
      <c r="C412">
        <v>32</v>
      </c>
      <c r="D412" s="2">
        <v>23486</v>
      </c>
      <c r="E412" s="3">
        <f ca="1">YEAR(TODAY()) - YEAR(D412)</f>
        <v>61</v>
      </c>
      <c r="F412" s="3" t="str">
        <f t="shared" ca="1" si="44"/>
        <v>61-74</v>
      </c>
      <c r="G412" s="3" t="str">
        <f t="shared" ca="1" si="43"/>
        <v>Retirees</v>
      </c>
      <c r="H412" t="s">
        <v>208</v>
      </c>
      <c r="I412" t="s">
        <v>31</v>
      </c>
      <c r="J412" t="s">
        <v>32</v>
      </c>
      <c r="K412" t="s">
        <v>24</v>
      </c>
      <c r="L412" t="s">
        <v>33</v>
      </c>
      <c r="M412" s="3">
        <v>10</v>
      </c>
      <c r="N412" s="3" t="str">
        <f t="shared" si="45"/>
        <v>9–11</v>
      </c>
      <c r="O412" s="3" t="str">
        <f t="shared" si="46"/>
        <v>Regular</v>
      </c>
      <c r="P412" t="s">
        <v>1002</v>
      </c>
      <c r="Q412">
        <v>4053</v>
      </c>
      <c r="R412" t="s">
        <v>49</v>
      </c>
      <c r="S412" t="s">
        <v>28</v>
      </c>
    </row>
    <row r="413" spans="1:19" x14ac:dyDescent="0.25">
      <c r="A413" t="s">
        <v>1003</v>
      </c>
      <c r="B413" t="s">
        <v>20</v>
      </c>
      <c r="C413">
        <v>87</v>
      </c>
      <c r="D413" s="2">
        <v>23512</v>
      </c>
      <c r="E413" s="3">
        <f t="shared" ref="E413:E476" ca="1" si="48">YEAR(TODAY()) - YEAR(D413)</f>
        <v>61</v>
      </c>
      <c r="F413" s="3" t="str">
        <f t="shared" ca="1" si="44"/>
        <v>61-74</v>
      </c>
      <c r="G413" s="3" t="str">
        <f t="shared" ca="1" si="43"/>
        <v>Retirees</v>
      </c>
      <c r="H413" t="s">
        <v>38</v>
      </c>
      <c r="I413" t="s">
        <v>47</v>
      </c>
      <c r="J413" t="s">
        <v>43</v>
      </c>
      <c r="K413" t="s">
        <v>24</v>
      </c>
      <c r="L413" t="s">
        <v>25</v>
      </c>
      <c r="M413" s="3">
        <v>11</v>
      </c>
      <c r="N413" s="3" t="str">
        <f t="shared" si="45"/>
        <v>9–11</v>
      </c>
      <c r="O413" s="3" t="str">
        <f t="shared" si="46"/>
        <v>Regular</v>
      </c>
      <c r="P413" t="s">
        <v>1004</v>
      </c>
      <c r="Q413">
        <v>4053</v>
      </c>
      <c r="R413" t="s">
        <v>49</v>
      </c>
      <c r="S413" t="s">
        <v>28</v>
      </c>
    </row>
    <row r="414" spans="1:19" x14ac:dyDescent="0.25">
      <c r="A414" t="s">
        <v>1005</v>
      </c>
      <c r="B414" t="s">
        <v>20</v>
      </c>
      <c r="C414">
        <v>53</v>
      </c>
      <c r="D414" s="2">
        <v>23516</v>
      </c>
      <c r="E414" s="3">
        <f t="shared" ca="1" si="48"/>
        <v>61</v>
      </c>
      <c r="F414" s="3" t="str">
        <f t="shared" ca="1" si="44"/>
        <v>61-74</v>
      </c>
      <c r="G414" s="3" t="str">
        <f t="shared" ca="1" si="43"/>
        <v>Retirees</v>
      </c>
      <c r="H414" t="s">
        <v>84</v>
      </c>
      <c r="I414" t="s">
        <v>47</v>
      </c>
      <c r="J414" t="s">
        <v>32</v>
      </c>
      <c r="K414" t="s">
        <v>24</v>
      </c>
      <c r="L414" t="s">
        <v>33</v>
      </c>
      <c r="M414" s="3">
        <v>8</v>
      </c>
      <c r="N414" s="3" t="str">
        <f t="shared" si="45"/>
        <v>6–8</v>
      </c>
      <c r="O414" s="3" t="str">
        <f t="shared" si="46"/>
        <v>Settler</v>
      </c>
      <c r="P414" t="s">
        <v>1006</v>
      </c>
      <c r="Q414">
        <v>2291</v>
      </c>
      <c r="R414" t="s">
        <v>35</v>
      </c>
      <c r="S414" t="s">
        <v>28</v>
      </c>
    </row>
    <row r="415" spans="1:19" x14ac:dyDescent="0.25">
      <c r="A415" t="s">
        <v>1007</v>
      </c>
      <c r="B415" t="s">
        <v>51</v>
      </c>
      <c r="C415">
        <v>54</v>
      </c>
      <c r="D415" s="2">
        <v>23550</v>
      </c>
      <c r="E415" s="3">
        <f t="shared" ca="1" si="48"/>
        <v>61</v>
      </c>
      <c r="F415" s="3" t="str">
        <f t="shared" ca="1" si="44"/>
        <v>61-74</v>
      </c>
      <c r="G415" s="3" t="str">
        <f t="shared" ca="1" si="43"/>
        <v>Retirees</v>
      </c>
      <c r="H415" t="s">
        <v>152</v>
      </c>
      <c r="I415" t="s">
        <v>22</v>
      </c>
      <c r="J415" t="s">
        <v>43</v>
      </c>
      <c r="K415" t="s">
        <v>24</v>
      </c>
      <c r="L415" t="s">
        <v>33</v>
      </c>
      <c r="M415" s="3">
        <v>8</v>
      </c>
      <c r="N415" s="3" t="str">
        <f t="shared" si="45"/>
        <v>6–8</v>
      </c>
      <c r="O415" s="3" t="str">
        <f t="shared" si="46"/>
        <v>Settler</v>
      </c>
      <c r="P415" t="s">
        <v>1008</v>
      </c>
      <c r="Q415">
        <v>2099</v>
      </c>
      <c r="R415" t="s">
        <v>35</v>
      </c>
      <c r="S415" t="s">
        <v>28</v>
      </c>
    </row>
    <row r="416" spans="1:19" x14ac:dyDescent="0.25">
      <c r="A416" t="s">
        <v>1009</v>
      </c>
      <c r="B416" t="s">
        <v>20</v>
      </c>
      <c r="C416">
        <v>35</v>
      </c>
      <c r="D416" s="2">
        <v>23565</v>
      </c>
      <c r="E416" s="3">
        <f t="shared" ca="1" si="48"/>
        <v>61</v>
      </c>
      <c r="F416" s="3" t="str">
        <f t="shared" ca="1" si="44"/>
        <v>61-74</v>
      </c>
      <c r="G416" s="3" t="str">
        <f t="shared" ca="1" si="43"/>
        <v>Retirees</v>
      </c>
      <c r="H416" t="s">
        <v>63</v>
      </c>
      <c r="I416" t="s">
        <v>22</v>
      </c>
      <c r="J416" t="s">
        <v>23</v>
      </c>
      <c r="K416" t="s">
        <v>24</v>
      </c>
      <c r="L416" t="s">
        <v>25</v>
      </c>
      <c r="M416" s="3">
        <v>10</v>
      </c>
      <c r="N416" s="3" t="str">
        <f t="shared" si="45"/>
        <v>9–11</v>
      </c>
      <c r="O416" s="3" t="str">
        <f t="shared" si="46"/>
        <v>Regular</v>
      </c>
      <c r="P416" t="s">
        <v>1010</v>
      </c>
      <c r="Q416">
        <v>4818</v>
      </c>
      <c r="R416" t="s">
        <v>49</v>
      </c>
      <c r="S416" t="s">
        <v>28</v>
      </c>
    </row>
    <row r="417" spans="1:19" x14ac:dyDescent="0.25">
      <c r="A417" t="s">
        <v>1011</v>
      </c>
      <c r="B417" t="s">
        <v>51</v>
      </c>
      <c r="C417">
        <v>16</v>
      </c>
      <c r="D417" s="2">
        <v>23612</v>
      </c>
      <c r="E417" s="3">
        <f t="shared" ca="1" si="48"/>
        <v>61</v>
      </c>
      <c r="F417" s="3" t="str">
        <f t="shared" ca="1" si="44"/>
        <v>61-74</v>
      </c>
      <c r="G417" s="3" t="str">
        <f t="shared" ca="1" si="43"/>
        <v>Retirees</v>
      </c>
      <c r="H417" t="s">
        <v>168</v>
      </c>
      <c r="I417" t="s">
        <v>22</v>
      </c>
      <c r="J417" t="s">
        <v>43</v>
      </c>
      <c r="K417" t="s">
        <v>24</v>
      </c>
      <c r="L417" t="s">
        <v>25</v>
      </c>
      <c r="M417" s="3">
        <v>8</v>
      </c>
      <c r="N417" s="3" t="str">
        <f t="shared" si="45"/>
        <v>6–8</v>
      </c>
      <c r="O417" s="3" t="str">
        <f t="shared" si="46"/>
        <v>Settler</v>
      </c>
      <c r="P417" t="s">
        <v>1012</v>
      </c>
      <c r="Q417">
        <v>3207</v>
      </c>
      <c r="R417" t="s">
        <v>27</v>
      </c>
      <c r="S417" t="s">
        <v>28</v>
      </c>
    </row>
    <row r="418" spans="1:19" x14ac:dyDescent="0.25">
      <c r="A418" t="s">
        <v>1013</v>
      </c>
      <c r="B418" t="s">
        <v>51</v>
      </c>
      <c r="C418">
        <v>17</v>
      </c>
      <c r="D418" s="2">
        <v>23648</v>
      </c>
      <c r="E418" s="3">
        <f t="shared" ca="1" si="48"/>
        <v>61</v>
      </c>
      <c r="F418" s="3" t="str">
        <f t="shared" ca="1" si="44"/>
        <v>61-74</v>
      </c>
      <c r="G418" s="3" t="str">
        <f t="shared" ca="1" si="43"/>
        <v>Retirees</v>
      </c>
      <c r="H418" t="s">
        <v>727</v>
      </c>
      <c r="I418" t="s">
        <v>47</v>
      </c>
      <c r="J418" t="s">
        <v>23</v>
      </c>
      <c r="K418" t="s">
        <v>24</v>
      </c>
      <c r="L418" t="s">
        <v>25</v>
      </c>
      <c r="M418" s="3">
        <v>13</v>
      </c>
      <c r="N418" s="3" t="str">
        <f t="shared" si="45"/>
        <v>12–14</v>
      </c>
      <c r="O418" s="3" t="str">
        <f t="shared" si="46"/>
        <v>Loyalist</v>
      </c>
      <c r="P418" t="s">
        <v>1014</v>
      </c>
      <c r="Q418">
        <v>4055</v>
      </c>
      <c r="R418" t="s">
        <v>49</v>
      </c>
      <c r="S418" t="s">
        <v>28</v>
      </c>
    </row>
    <row r="419" spans="1:19" x14ac:dyDescent="0.25">
      <c r="A419" t="s">
        <v>1015</v>
      </c>
      <c r="B419" t="s">
        <v>20</v>
      </c>
      <c r="C419">
        <v>59</v>
      </c>
      <c r="D419" s="2">
        <v>23651</v>
      </c>
      <c r="E419" s="3">
        <f t="shared" ca="1" si="48"/>
        <v>61</v>
      </c>
      <c r="F419" s="3" t="str">
        <f t="shared" ca="1" si="44"/>
        <v>61-74</v>
      </c>
      <c r="G419" s="3" t="str">
        <f t="shared" ca="1" si="43"/>
        <v>Retirees</v>
      </c>
      <c r="H419" t="s">
        <v>38</v>
      </c>
      <c r="I419" t="s">
        <v>22</v>
      </c>
      <c r="J419" t="s">
        <v>32</v>
      </c>
      <c r="K419" t="s">
        <v>24</v>
      </c>
      <c r="L419" t="s">
        <v>33</v>
      </c>
      <c r="M419" s="3">
        <v>13</v>
      </c>
      <c r="N419" s="3" t="str">
        <f t="shared" si="45"/>
        <v>12–14</v>
      </c>
      <c r="O419" s="3" t="str">
        <f t="shared" si="46"/>
        <v>Loyalist</v>
      </c>
      <c r="P419" t="s">
        <v>1016</v>
      </c>
      <c r="Q419">
        <v>2011</v>
      </c>
      <c r="R419" t="s">
        <v>35</v>
      </c>
      <c r="S419" t="s">
        <v>28</v>
      </c>
    </row>
    <row r="420" spans="1:19" x14ac:dyDescent="0.25">
      <c r="A420" t="s">
        <v>1017</v>
      </c>
      <c r="B420" t="s">
        <v>51</v>
      </c>
      <c r="C420">
        <v>48</v>
      </c>
      <c r="D420" s="2">
        <v>23683</v>
      </c>
      <c r="E420" s="3">
        <f t="shared" ca="1" si="48"/>
        <v>61</v>
      </c>
      <c r="F420" s="3" t="str">
        <f t="shared" ca="1" si="44"/>
        <v>61-74</v>
      </c>
      <c r="G420" s="3" t="str">
        <f t="shared" ca="1" si="43"/>
        <v>Retirees</v>
      </c>
      <c r="H420" t="s">
        <v>162</v>
      </c>
      <c r="I420" t="s">
        <v>53</v>
      </c>
      <c r="J420" t="s">
        <v>32</v>
      </c>
      <c r="K420" t="s">
        <v>24</v>
      </c>
      <c r="L420" t="s">
        <v>33</v>
      </c>
      <c r="M420" s="3">
        <v>14</v>
      </c>
      <c r="N420" s="3" t="str">
        <f t="shared" si="45"/>
        <v>12–14</v>
      </c>
      <c r="O420" s="3" t="str">
        <f t="shared" si="46"/>
        <v>Loyalist</v>
      </c>
      <c r="P420" t="s">
        <v>1018</v>
      </c>
      <c r="Q420">
        <v>3139</v>
      </c>
      <c r="R420" t="s">
        <v>27</v>
      </c>
      <c r="S420" t="s">
        <v>28</v>
      </c>
    </row>
    <row r="421" spans="1:19" x14ac:dyDescent="0.25">
      <c r="A421" t="s">
        <v>1019</v>
      </c>
      <c r="B421" t="s">
        <v>20</v>
      </c>
      <c r="C421">
        <v>26</v>
      </c>
      <c r="D421" s="2">
        <v>23687</v>
      </c>
      <c r="E421" s="3">
        <f t="shared" ca="1" si="48"/>
        <v>61</v>
      </c>
      <c r="F421" s="3" t="str">
        <f t="shared" ca="1" si="44"/>
        <v>61-74</v>
      </c>
      <c r="G421" s="3" t="str">
        <f t="shared" ca="1" si="43"/>
        <v>Retirees</v>
      </c>
      <c r="H421" t="s">
        <v>38</v>
      </c>
      <c r="I421" t="s">
        <v>22</v>
      </c>
      <c r="J421" t="s">
        <v>32</v>
      </c>
      <c r="K421" t="s">
        <v>24</v>
      </c>
      <c r="L421" t="s">
        <v>25</v>
      </c>
      <c r="M421" s="3">
        <v>14</v>
      </c>
      <c r="N421" s="3" t="str">
        <f t="shared" si="45"/>
        <v>12–14</v>
      </c>
      <c r="O421" s="3" t="str">
        <f t="shared" si="46"/>
        <v>Loyalist</v>
      </c>
      <c r="P421" t="s">
        <v>1020</v>
      </c>
      <c r="Q421">
        <v>3103</v>
      </c>
      <c r="R421" t="s">
        <v>27</v>
      </c>
      <c r="S421" t="s">
        <v>28</v>
      </c>
    </row>
    <row r="422" spans="1:19" x14ac:dyDescent="0.25">
      <c r="A422" t="s">
        <v>1021</v>
      </c>
      <c r="B422" t="s">
        <v>51</v>
      </c>
      <c r="C422">
        <v>83</v>
      </c>
      <c r="D422" s="2">
        <v>23691</v>
      </c>
      <c r="E422" s="3">
        <f t="shared" ca="1" si="48"/>
        <v>61</v>
      </c>
      <c r="F422" s="3" t="str">
        <f t="shared" ca="1" si="44"/>
        <v>61-74</v>
      </c>
      <c r="G422" s="3" t="str">
        <f t="shared" ca="1" si="43"/>
        <v>Retirees</v>
      </c>
      <c r="H422" t="s">
        <v>177</v>
      </c>
      <c r="I422" t="s">
        <v>22</v>
      </c>
      <c r="J422" t="s">
        <v>23</v>
      </c>
      <c r="K422" t="s">
        <v>24</v>
      </c>
      <c r="L422" t="s">
        <v>33</v>
      </c>
      <c r="M422" s="3">
        <v>16</v>
      </c>
      <c r="N422" s="3" t="str">
        <f t="shared" si="45"/>
        <v>15–17</v>
      </c>
      <c r="O422" s="3" t="str">
        <f t="shared" si="46"/>
        <v>Advocate</v>
      </c>
      <c r="P422" t="s">
        <v>1022</v>
      </c>
      <c r="Q422">
        <v>4557</v>
      </c>
      <c r="R422" t="s">
        <v>49</v>
      </c>
      <c r="S422" t="s">
        <v>28</v>
      </c>
    </row>
    <row r="423" spans="1:19" x14ac:dyDescent="0.25">
      <c r="A423" t="s">
        <v>1023</v>
      </c>
      <c r="B423" t="s">
        <v>20</v>
      </c>
      <c r="C423">
        <v>99</v>
      </c>
      <c r="D423" s="2">
        <v>23718</v>
      </c>
      <c r="E423" s="3">
        <f t="shared" ca="1" si="48"/>
        <v>61</v>
      </c>
      <c r="F423" s="3" t="str">
        <f t="shared" ca="1" si="44"/>
        <v>61-74</v>
      </c>
      <c r="G423" s="3" t="str">
        <f t="shared" ca="1" si="43"/>
        <v>Retirees</v>
      </c>
      <c r="H423" t="s">
        <v>349</v>
      </c>
      <c r="I423" t="s">
        <v>31</v>
      </c>
      <c r="J423" t="s">
        <v>43</v>
      </c>
      <c r="K423" t="s">
        <v>24</v>
      </c>
      <c r="L423" t="s">
        <v>33</v>
      </c>
      <c r="M423" s="3">
        <v>14</v>
      </c>
      <c r="N423" s="3" t="str">
        <f t="shared" si="45"/>
        <v>12–14</v>
      </c>
      <c r="O423" s="3" t="str">
        <f t="shared" si="46"/>
        <v>Loyalist</v>
      </c>
      <c r="P423" t="s">
        <v>1024</v>
      </c>
      <c r="Q423">
        <v>4151</v>
      </c>
      <c r="R423" t="s">
        <v>49</v>
      </c>
      <c r="S423" t="s">
        <v>28</v>
      </c>
    </row>
    <row r="424" spans="1:19" x14ac:dyDescent="0.25">
      <c r="A424" t="s">
        <v>1025</v>
      </c>
      <c r="B424" t="s">
        <v>51</v>
      </c>
      <c r="C424">
        <v>39</v>
      </c>
      <c r="D424" s="2">
        <v>23750</v>
      </c>
      <c r="E424" s="3">
        <f t="shared" ca="1" si="48"/>
        <v>60</v>
      </c>
      <c r="F424" s="3" t="str">
        <f t="shared" ca="1" si="44"/>
        <v>46-60</v>
      </c>
      <c r="G424" s="3" t="str">
        <f t="shared" ca="1" si="43"/>
        <v>Pre-retirees</v>
      </c>
      <c r="H424" t="s">
        <v>132</v>
      </c>
      <c r="I424" t="s">
        <v>31</v>
      </c>
      <c r="J424" t="s">
        <v>43</v>
      </c>
      <c r="K424" t="s">
        <v>24</v>
      </c>
      <c r="L424" t="s">
        <v>33</v>
      </c>
      <c r="M424" s="3">
        <v>9</v>
      </c>
      <c r="N424" s="3" t="str">
        <f t="shared" si="45"/>
        <v>9–11</v>
      </c>
      <c r="O424" s="3" t="str">
        <f t="shared" si="46"/>
        <v>Regular</v>
      </c>
      <c r="P424" t="s">
        <v>1026</v>
      </c>
      <c r="Q424">
        <v>2148</v>
      </c>
      <c r="R424" t="s">
        <v>35</v>
      </c>
      <c r="S424" t="s">
        <v>28</v>
      </c>
    </row>
    <row r="425" spans="1:19" x14ac:dyDescent="0.25">
      <c r="A425" t="s">
        <v>1027</v>
      </c>
      <c r="B425" t="s">
        <v>51</v>
      </c>
      <c r="C425">
        <v>56</v>
      </c>
      <c r="D425" s="2">
        <v>23776</v>
      </c>
      <c r="E425" s="3">
        <f t="shared" ca="1" si="48"/>
        <v>60</v>
      </c>
      <c r="F425" s="3" t="str">
        <f t="shared" ca="1" si="44"/>
        <v>46-60</v>
      </c>
      <c r="G425" s="3" t="str">
        <f t="shared" ca="1" si="43"/>
        <v>Pre-retirees</v>
      </c>
      <c r="H425" t="s">
        <v>1028</v>
      </c>
      <c r="I425" t="s">
        <v>126</v>
      </c>
      <c r="J425" t="s">
        <v>32</v>
      </c>
      <c r="K425" t="s">
        <v>24</v>
      </c>
      <c r="L425" t="s">
        <v>25</v>
      </c>
      <c r="M425" s="3">
        <v>5</v>
      </c>
      <c r="N425" s="3" t="str">
        <f t="shared" si="45"/>
        <v>3–5</v>
      </c>
      <c r="O425" s="3" t="str">
        <f t="shared" si="46"/>
        <v>Explorer</v>
      </c>
      <c r="P425" t="s">
        <v>1029</v>
      </c>
      <c r="Q425">
        <v>2484</v>
      </c>
      <c r="R425" t="s">
        <v>35</v>
      </c>
      <c r="S425" t="s">
        <v>28</v>
      </c>
    </row>
    <row r="426" spans="1:19" x14ac:dyDescent="0.25">
      <c r="A426" t="s">
        <v>1030</v>
      </c>
      <c r="B426" t="s">
        <v>51</v>
      </c>
      <c r="C426">
        <v>83</v>
      </c>
      <c r="D426" s="2">
        <v>23782</v>
      </c>
      <c r="E426" s="3">
        <f t="shared" ca="1" si="48"/>
        <v>60</v>
      </c>
      <c r="F426" s="3" t="str">
        <f ca="1">IF(E426&lt;18, "under 18", IF(E426&lt;=25, "18-25", IF(E426&lt;=35, "26-35", IF(E426&lt;=45, "36-45", IF(E426&lt;=60, "46-60", IF(E426&lt;=74, "61-74", "75+"))))))</f>
        <v>46-60</v>
      </c>
      <c r="G426" s="3" t="str">
        <f t="shared" ref="G426:G489" ca="1" si="49">IF(E426&lt;18, "under age", IF(E426&lt;=25, "Youth", IF(E426&lt;=35, "Young Workforce", IF(E426&lt;=45, "Established Adult", IF(E426&lt;=60, "Pre-retirees", IF(E426&lt;=74, "Retirees", "Elderly Aged"))))))</f>
        <v>Pre-retirees</v>
      </c>
      <c r="H426" t="s">
        <v>344</v>
      </c>
      <c r="I426" t="s">
        <v>22</v>
      </c>
      <c r="J426" t="s">
        <v>32</v>
      </c>
      <c r="K426" t="s">
        <v>24</v>
      </c>
      <c r="L426" t="s">
        <v>33</v>
      </c>
      <c r="M426" s="3">
        <v>7</v>
      </c>
      <c r="N426" s="3" t="str">
        <f t="shared" si="45"/>
        <v>6–8</v>
      </c>
      <c r="O426" s="3" t="str">
        <f t="shared" si="46"/>
        <v>Settler</v>
      </c>
      <c r="P426" t="s">
        <v>1031</v>
      </c>
      <c r="Q426">
        <v>3029</v>
      </c>
      <c r="R426" t="s">
        <v>27</v>
      </c>
      <c r="S426" t="s">
        <v>28</v>
      </c>
    </row>
    <row r="427" spans="1:19" x14ac:dyDescent="0.25">
      <c r="A427" t="s">
        <v>1032</v>
      </c>
      <c r="B427" t="s">
        <v>20</v>
      </c>
      <c r="C427">
        <v>49</v>
      </c>
      <c r="D427" s="2">
        <v>23798</v>
      </c>
      <c r="E427" s="3">
        <f t="shared" ca="1" si="48"/>
        <v>60</v>
      </c>
      <c r="F427" s="3" t="str">
        <f ca="1">IF(E427&lt;18, "under 18", IF(E427&lt;=25, "18-25", IF(E427&lt;=35, "26-35", IF(E427&lt;=45, "36-45", IF(E427&lt;=60, "46-60", IF(E427&lt;=74, "61-74", "75+"))))))</f>
        <v>46-60</v>
      </c>
      <c r="G427" s="3" t="str">
        <f t="shared" ca="1" si="49"/>
        <v>Pre-retirees</v>
      </c>
      <c r="H427" t="s">
        <v>1033</v>
      </c>
      <c r="I427" t="s">
        <v>126</v>
      </c>
      <c r="J427" t="s">
        <v>43</v>
      </c>
      <c r="K427" t="s">
        <v>24</v>
      </c>
      <c r="L427" t="s">
        <v>25</v>
      </c>
      <c r="M427" s="3">
        <v>18</v>
      </c>
      <c r="N427" s="3" t="str">
        <f t="shared" si="45"/>
        <v>18–20</v>
      </c>
      <c r="O427" s="3" t="str">
        <f t="shared" si="46"/>
        <v>Veteran</v>
      </c>
      <c r="P427" t="s">
        <v>1034</v>
      </c>
      <c r="Q427">
        <v>3029</v>
      </c>
      <c r="R427" t="s">
        <v>27</v>
      </c>
      <c r="S427" t="s">
        <v>28</v>
      </c>
    </row>
    <row r="428" spans="1:19" x14ac:dyDescent="0.25">
      <c r="A428" t="s">
        <v>1035</v>
      </c>
      <c r="B428" t="s">
        <v>51</v>
      </c>
      <c r="C428">
        <v>97</v>
      </c>
      <c r="D428" s="2">
        <v>23800</v>
      </c>
      <c r="E428" s="3">
        <f t="shared" ca="1" si="48"/>
        <v>60</v>
      </c>
      <c r="F428" s="3" t="str">
        <f t="shared" ref="F428:F446" ca="1" si="50">IF(E428&lt;18, "under 18", IF(E428&lt;=25, "18-25", IF(E428&lt;=35, "26-35", IF(E428&lt;=45, "36-45", IF(E428&lt;=60, "46-60", IF(E428&lt;=74, "61-74", "75+"))))))</f>
        <v>46-60</v>
      </c>
      <c r="G428" s="3" t="str">
        <f t="shared" ca="1" si="49"/>
        <v>Pre-retirees</v>
      </c>
      <c r="H428" t="s">
        <v>30</v>
      </c>
      <c r="I428" t="s">
        <v>22</v>
      </c>
      <c r="J428" t="s">
        <v>32</v>
      </c>
      <c r="K428" t="s">
        <v>24</v>
      </c>
      <c r="L428" t="s">
        <v>25</v>
      </c>
      <c r="M428" s="3">
        <v>4</v>
      </c>
      <c r="N428" s="3" t="str">
        <f t="shared" si="45"/>
        <v>3–5</v>
      </c>
      <c r="O428" s="3" t="str">
        <f t="shared" si="46"/>
        <v>Explorer</v>
      </c>
      <c r="P428" t="s">
        <v>1036</v>
      </c>
      <c r="Q428">
        <v>2148</v>
      </c>
      <c r="R428" t="s">
        <v>35</v>
      </c>
      <c r="S428" t="s">
        <v>28</v>
      </c>
    </row>
    <row r="429" spans="1:19" x14ac:dyDescent="0.25">
      <c r="A429" t="s">
        <v>1037</v>
      </c>
      <c r="B429" t="s">
        <v>51</v>
      </c>
      <c r="C429">
        <v>35</v>
      </c>
      <c r="D429" s="2">
        <v>23816</v>
      </c>
      <c r="E429" s="3">
        <f t="shared" ca="1" si="48"/>
        <v>60</v>
      </c>
      <c r="F429" s="3" t="str">
        <f t="shared" ca="1" si="50"/>
        <v>46-60</v>
      </c>
      <c r="G429" s="3" t="str">
        <f t="shared" ca="1" si="49"/>
        <v>Pre-retirees</v>
      </c>
      <c r="H429" t="s">
        <v>323</v>
      </c>
      <c r="I429" t="s">
        <v>31</v>
      </c>
      <c r="J429" t="s">
        <v>32</v>
      </c>
      <c r="K429" t="s">
        <v>24</v>
      </c>
      <c r="L429" t="s">
        <v>33</v>
      </c>
      <c r="M429" s="3">
        <v>16</v>
      </c>
      <c r="N429" s="3" t="str">
        <f t="shared" si="45"/>
        <v>15–17</v>
      </c>
      <c r="O429" s="3" t="str">
        <f t="shared" si="46"/>
        <v>Advocate</v>
      </c>
      <c r="P429" t="s">
        <v>1038</v>
      </c>
      <c r="Q429">
        <v>2140</v>
      </c>
      <c r="R429" t="s">
        <v>35</v>
      </c>
      <c r="S429" t="s">
        <v>28</v>
      </c>
    </row>
    <row r="430" spans="1:19" x14ac:dyDescent="0.25">
      <c r="A430" t="s">
        <v>1039</v>
      </c>
      <c r="B430" t="s">
        <v>51</v>
      </c>
      <c r="C430">
        <v>80</v>
      </c>
      <c r="D430" s="2">
        <v>23854</v>
      </c>
      <c r="E430" s="3">
        <f t="shared" ca="1" si="48"/>
        <v>60</v>
      </c>
      <c r="F430" s="3" t="str">
        <f t="shared" ca="1" si="50"/>
        <v>46-60</v>
      </c>
      <c r="G430" s="3" t="str">
        <f t="shared" ca="1" si="49"/>
        <v>Pre-retirees</v>
      </c>
      <c r="H430" t="s">
        <v>46</v>
      </c>
      <c r="I430" t="s">
        <v>47</v>
      </c>
      <c r="J430" t="s">
        <v>43</v>
      </c>
      <c r="K430" t="s">
        <v>24</v>
      </c>
      <c r="L430" t="s">
        <v>33</v>
      </c>
      <c r="M430" s="3">
        <v>5</v>
      </c>
      <c r="N430" s="3" t="str">
        <f t="shared" si="45"/>
        <v>3–5</v>
      </c>
      <c r="O430" s="3" t="str">
        <f t="shared" si="46"/>
        <v>Explorer</v>
      </c>
      <c r="P430" t="s">
        <v>1040</v>
      </c>
      <c r="Q430">
        <v>2046</v>
      </c>
      <c r="R430" t="s">
        <v>35</v>
      </c>
      <c r="S430" t="s">
        <v>28</v>
      </c>
    </row>
    <row r="431" spans="1:19" x14ac:dyDescent="0.25">
      <c r="A431" t="s">
        <v>1041</v>
      </c>
      <c r="B431" t="s">
        <v>51</v>
      </c>
      <c r="C431">
        <v>1</v>
      </c>
      <c r="D431" s="2">
        <v>23866</v>
      </c>
      <c r="E431" s="3">
        <f t="shared" ca="1" si="48"/>
        <v>60</v>
      </c>
      <c r="F431" s="3" t="str">
        <f t="shared" ca="1" si="50"/>
        <v>46-60</v>
      </c>
      <c r="G431" s="3" t="str">
        <f t="shared" ca="1" si="49"/>
        <v>Pre-retirees</v>
      </c>
      <c r="H431" t="s">
        <v>1042</v>
      </c>
      <c r="I431" t="s">
        <v>22</v>
      </c>
      <c r="J431" t="s">
        <v>23</v>
      </c>
      <c r="K431" t="s">
        <v>24</v>
      </c>
      <c r="L431" t="s">
        <v>33</v>
      </c>
      <c r="M431" s="3">
        <v>17</v>
      </c>
      <c r="N431" s="3" t="str">
        <f t="shared" si="45"/>
        <v>15–17</v>
      </c>
      <c r="O431" s="3" t="str">
        <f t="shared" si="46"/>
        <v>Advocate</v>
      </c>
      <c r="P431" t="s">
        <v>1043</v>
      </c>
      <c r="Q431">
        <v>3121</v>
      </c>
      <c r="R431" t="s">
        <v>27</v>
      </c>
      <c r="S431" t="s">
        <v>28</v>
      </c>
    </row>
    <row r="432" spans="1:19" x14ac:dyDescent="0.25">
      <c r="A432" t="s">
        <v>1044</v>
      </c>
      <c r="B432" t="s">
        <v>20</v>
      </c>
      <c r="C432">
        <v>56</v>
      </c>
      <c r="D432" s="2">
        <v>23890</v>
      </c>
      <c r="E432" s="3">
        <f t="shared" ca="1" si="48"/>
        <v>60</v>
      </c>
      <c r="F432" s="3" t="str">
        <f t="shared" ca="1" si="50"/>
        <v>46-60</v>
      </c>
      <c r="G432" s="3" t="str">
        <f t="shared" ca="1" si="49"/>
        <v>Pre-retirees</v>
      </c>
      <c r="H432" t="s">
        <v>286</v>
      </c>
      <c r="I432" t="s">
        <v>57</v>
      </c>
      <c r="J432" t="s">
        <v>32</v>
      </c>
      <c r="K432" t="s">
        <v>24</v>
      </c>
      <c r="L432" t="s">
        <v>33</v>
      </c>
      <c r="M432" s="3">
        <v>11</v>
      </c>
      <c r="N432" s="3" t="str">
        <f t="shared" si="45"/>
        <v>9–11</v>
      </c>
      <c r="O432" s="3" t="str">
        <f t="shared" si="46"/>
        <v>Regular</v>
      </c>
      <c r="P432" t="s">
        <v>1045</v>
      </c>
      <c r="Q432">
        <v>3155</v>
      </c>
      <c r="R432" t="s">
        <v>27</v>
      </c>
      <c r="S432" t="s">
        <v>28</v>
      </c>
    </row>
    <row r="433" spans="1:19" x14ac:dyDescent="0.25">
      <c r="A433" t="s">
        <v>1046</v>
      </c>
      <c r="B433" t="s">
        <v>51</v>
      </c>
      <c r="C433">
        <v>38</v>
      </c>
      <c r="D433" s="2">
        <v>23926</v>
      </c>
      <c r="E433" s="3">
        <f t="shared" ca="1" si="48"/>
        <v>60</v>
      </c>
      <c r="F433" s="3" t="str">
        <f t="shared" ca="1" si="50"/>
        <v>46-60</v>
      </c>
      <c r="G433" s="3" t="str">
        <f t="shared" ca="1" si="49"/>
        <v>Pre-retirees</v>
      </c>
      <c r="H433" t="s">
        <v>37</v>
      </c>
      <c r="I433" t="s">
        <v>38</v>
      </c>
      <c r="J433" t="s">
        <v>32</v>
      </c>
      <c r="K433" t="s">
        <v>24</v>
      </c>
      <c r="L433" t="s">
        <v>25</v>
      </c>
      <c r="M433" s="3">
        <v>13</v>
      </c>
      <c r="N433" s="3" t="str">
        <f t="shared" si="45"/>
        <v>12–14</v>
      </c>
      <c r="O433" s="3" t="str">
        <f t="shared" si="46"/>
        <v>Loyalist</v>
      </c>
      <c r="P433" t="s">
        <v>1047</v>
      </c>
      <c r="Q433">
        <v>3240</v>
      </c>
      <c r="R433" t="s">
        <v>27</v>
      </c>
      <c r="S433" t="s">
        <v>28</v>
      </c>
    </row>
    <row r="434" spans="1:19" x14ac:dyDescent="0.25">
      <c r="A434" t="s">
        <v>1048</v>
      </c>
      <c r="B434" t="s">
        <v>20</v>
      </c>
      <c r="C434">
        <v>81</v>
      </c>
      <c r="D434" s="2">
        <v>23926</v>
      </c>
      <c r="E434" s="3">
        <f ca="1">YEAR(TODAY()) - YEAR(D434)</f>
        <v>60</v>
      </c>
      <c r="F434" s="3" t="str">
        <f t="shared" ca="1" si="50"/>
        <v>46-60</v>
      </c>
      <c r="G434" s="3" t="str">
        <f t="shared" ca="1" si="49"/>
        <v>Pre-retirees</v>
      </c>
      <c r="H434" t="s">
        <v>192</v>
      </c>
      <c r="I434" t="s">
        <v>22</v>
      </c>
      <c r="J434" t="s">
        <v>23</v>
      </c>
      <c r="K434" t="s">
        <v>24</v>
      </c>
      <c r="L434" t="s">
        <v>33</v>
      </c>
      <c r="M434" s="3">
        <v>17</v>
      </c>
      <c r="N434" s="3" t="str">
        <f t="shared" si="45"/>
        <v>15–17</v>
      </c>
      <c r="O434" s="3" t="str">
        <f t="shared" si="46"/>
        <v>Advocate</v>
      </c>
      <c r="P434" t="s">
        <v>1049</v>
      </c>
      <c r="Q434">
        <v>3791</v>
      </c>
      <c r="R434" t="s">
        <v>27</v>
      </c>
      <c r="S434" t="s">
        <v>28</v>
      </c>
    </row>
    <row r="435" spans="1:19" x14ac:dyDescent="0.25">
      <c r="A435" t="s">
        <v>1050</v>
      </c>
      <c r="B435" t="s">
        <v>20</v>
      </c>
      <c r="C435">
        <v>82</v>
      </c>
      <c r="D435" s="2">
        <v>23938</v>
      </c>
      <c r="E435" s="3">
        <f t="shared" ca="1" si="48"/>
        <v>60</v>
      </c>
      <c r="F435" s="3" t="str">
        <f t="shared" ca="1" si="50"/>
        <v>46-60</v>
      </c>
      <c r="G435" s="3" t="str">
        <f t="shared" ca="1" si="49"/>
        <v>Pre-retirees</v>
      </c>
      <c r="H435" t="s">
        <v>1051</v>
      </c>
      <c r="I435" t="s">
        <v>47</v>
      </c>
      <c r="J435" t="s">
        <v>32</v>
      </c>
      <c r="K435" t="s">
        <v>24</v>
      </c>
      <c r="L435" t="s">
        <v>33</v>
      </c>
      <c r="M435" s="3">
        <v>17</v>
      </c>
      <c r="N435" s="3" t="str">
        <f t="shared" si="45"/>
        <v>15–17</v>
      </c>
      <c r="O435" s="3" t="str">
        <f t="shared" si="46"/>
        <v>Advocate</v>
      </c>
      <c r="P435" t="s">
        <v>1052</v>
      </c>
      <c r="Q435">
        <v>2218</v>
      </c>
      <c r="R435" t="s">
        <v>35</v>
      </c>
      <c r="S435" t="s">
        <v>28</v>
      </c>
    </row>
    <row r="436" spans="1:19" x14ac:dyDescent="0.25">
      <c r="A436" t="s">
        <v>1053</v>
      </c>
      <c r="B436" t="s">
        <v>51</v>
      </c>
      <c r="C436">
        <v>94</v>
      </c>
      <c r="D436" s="2">
        <v>23969</v>
      </c>
      <c r="E436" s="3">
        <f t="shared" ca="1" si="48"/>
        <v>60</v>
      </c>
      <c r="F436" s="3" t="str">
        <f t="shared" ca="1" si="50"/>
        <v>46-60</v>
      </c>
      <c r="G436" s="3" t="str">
        <f t="shared" ca="1" si="49"/>
        <v>Pre-retirees</v>
      </c>
      <c r="H436" t="s">
        <v>344</v>
      </c>
      <c r="I436" t="s">
        <v>38</v>
      </c>
      <c r="J436" t="s">
        <v>32</v>
      </c>
      <c r="K436" t="s">
        <v>24</v>
      </c>
      <c r="L436" t="s">
        <v>33</v>
      </c>
      <c r="M436" s="3">
        <v>14</v>
      </c>
      <c r="N436" s="3" t="str">
        <f t="shared" si="45"/>
        <v>12–14</v>
      </c>
      <c r="O436" s="3" t="str">
        <f t="shared" si="46"/>
        <v>Loyalist</v>
      </c>
      <c r="P436" t="s">
        <v>1054</v>
      </c>
      <c r="Q436">
        <v>2148</v>
      </c>
      <c r="R436" t="s">
        <v>35</v>
      </c>
      <c r="S436" t="s">
        <v>28</v>
      </c>
    </row>
    <row r="437" spans="1:19" x14ac:dyDescent="0.25">
      <c r="A437" t="s">
        <v>1055</v>
      </c>
      <c r="B437" t="s">
        <v>51</v>
      </c>
      <c r="C437">
        <v>36</v>
      </c>
      <c r="D437" s="2">
        <v>23975</v>
      </c>
      <c r="E437" s="3">
        <f t="shared" ca="1" si="48"/>
        <v>60</v>
      </c>
      <c r="F437" s="3" t="str">
        <f t="shared" ca="1" si="50"/>
        <v>46-60</v>
      </c>
      <c r="G437" s="3" t="str">
        <f t="shared" ca="1" si="49"/>
        <v>Pre-retirees</v>
      </c>
      <c r="H437" t="s">
        <v>1056</v>
      </c>
      <c r="I437" t="s">
        <v>47</v>
      </c>
      <c r="J437" t="s">
        <v>32</v>
      </c>
      <c r="K437" t="s">
        <v>24</v>
      </c>
      <c r="L437" t="s">
        <v>33</v>
      </c>
      <c r="M437" s="3">
        <v>17</v>
      </c>
      <c r="N437" s="3" t="str">
        <f t="shared" si="45"/>
        <v>15–17</v>
      </c>
      <c r="O437" s="3" t="str">
        <f t="shared" si="46"/>
        <v>Advocate</v>
      </c>
      <c r="P437" t="s">
        <v>1057</v>
      </c>
      <c r="Q437">
        <v>3030</v>
      </c>
      <c r="R437" t="s">
        <v>27</v>
      </c>
      <c r="S437" t="s">
        <v>28</v>
      </c>
    </row>
    <row r="438" spans="1:19" x14ac:dyDescent="0.25">
      <c r="A438" t="s">
        <v>1058</v>
      </c>
      <c r="B438" t="s">
        <v>51</v>
      </c>
      <c r="C438">
        <v>97</v>
      </c>
      <c r="D438" s="2">
        <v>23989</v>
      </c>
      <c r="E438" s="3">
        <f t="shared" ca="1" si="48"/>
        <v>60</v>
      </c>
      <c r="F438" s="3" t="str">
        <f t="shared" ca="1" si="50"/>
        <v>46-60</v>
      </c>
      <c r="G438" s="3" t="str">
        <f t="shared" ca="1" si="49"/>
        <v>Pre-retirees</v>
      </c>
      <c r="H438" t="s">
        <v>334</v>
      </c>
      <c r="I438" t="s">
        <v>47</v>
      </c>
      <c r="J438" t="s">
        <v>32</v>
      </c>
      <c r="K438" t="s">
        <v>24</v>
      </c>
      <c r="L438" t="s">
        <v>33</v>
      </c>
      <c r="M438" s="3">
        <v>6</v>
      </c>
      <c r="N438" s="3" t="str">
        <f t="shared" si="45"/>
        <v>6–8</v>
      </c>
      <c r="O438" s="3" t="str">
        <f t="shared" si="46"/>
        <v>Settler</v>
      </c>
      <c r="P438" t="s">
        <v>1059</v>
      </c>
      <c r="Q438">
        <v>2759</v>
      </c>
      <c r="R438" t="s">
        <v>35</v>
      </c>
      <c r="S438" t="s">
        <v>28</v>
      </c>
    </row>
    <row r="439" spans="1:19" x14ac:dyDescent="0.25">
      <c r="A439" t="s">
        <v>1060</v>
      </c>
      <c r="B439" t="s">
        <v>20</v>
      </c>
      <c r="C439">
        <v>34</v>
      </c>
      <c r="D439" s="2">
        <v>23993</v>
      </c>
      <c r="E439" s="3">
        <f t="shared" ca="1" si="48"/>
        <v>60</v>
      </c>
      <c r="F439" s="3" t="str">
        <f t="shared" ca="1" si="50"/>
        <v>46-60</v>
      </c>
      <c r="G439" s="3" t="str">
        <f t="shared" ca="1" si="49"/>
        <v>Pre-retirees</v>
      </c>
      <c r="H439" t="s">
        <v>254</v>
      </c>
      <c r="I439" t="s">
        <v>22</v>
      </c>
      <c r="J439" t="s">
        <v>32</v>
      </c>
      <c r="K439" t="s">
        <v>24</v>
      </c>
      <c r="L439" t="s">
        <v>33</v>
      </c>
      <c r="M439" s="3">
        <v>9</v>
      </c>
      <c r="N439" s="3" t="str">
        <f t="shared" si="45"/>
        <v>9–11</v>
      </c>
      <c r="O439" s="3" t="str">
        <f t="shared" si="46"/>
        <v>Regular</v>
      </c>
      <c r="P439" t="s">
        <v>1061</v>
      </c>
      <c r="Q439">
        <v>2756</v>
      </c>
      <c r="R439" t="s">
        <v>35</v>
      </c>
      <c r="S439" t="s">
        <v>28</v>
      </c>
    </row>
    <row r="440" spans="1:19" x14ac:dyDescent="0.25">
      <c r="A440" t="s">
        <v>1062</v>
      </c>
      <c r="B440" t="s">
        <v>51</v>
      </c>
      <c r="C440">
        <v>8</v>
      </c>
      <c r="D440" s="2">
        <v>23994</v>
      </c>
      <c r="E440" s="3">
        <f t="shared" ca="1" si="48"/>
        <v>60</v>
      </c>
      <c r="F440" s="3" t="str">
        <f t="shared" ca="1" si="50"/>
        <v>46-60</v>
      </c>
      <c r="G440" s="3" t="str">
        <f t="shared" ca="1" si="49"/>
        <v>Pre-retirees</v>
      </c>
      <c r="H440" t="s">
        <v>180</v>
      </c>
      <c r="I440" t="s">
        <v>38</v>
      </c>
      <c r="J440" t="s">
        <v>23</v>
      </c>
      <c r="K440" t="s">
        <v>24</v>
      </c>
      <c r="L440" t="s">
        <v>25</v>
      </c>
      <c r="M440" s="3">
        <v>4</v>
      </c>
      <c r="N440" s="3" t="str">
        <f t="shared" si="45"/>
        <v>3–5</v>
      </c>
      <c r="O440" s="3" t="str">
        <f t="shared" si="46"/>
        <v>Explorer</v>
      </c>
      <c r="P440" t="s">
        <v>1063</v>
      </c>
      <c r="Q440">
        <v>3782</v>
      </c>
      <c r="R440" t="s">
        <v>27</v>
      </c>
      <c r="S440" t="s">
        <v>28</v>
      </c>
    </row>
    <row r="441" spans="1:19" x14ac:dyDescent="0.25">
      <c r="A441" t="s">
        <v>1064</v>
      </c>
      <c r="B441" t="s">
        <v>20</v>
      </c>
      <c r="C441">
        <v>34</v>
      </c>
      <c r="D441" s="2">
        <v>24006</v>
      </c>
      <c r="E441" s="3">
        <f t="shared" ca="1" si="48"/>
        <v>60</v>
      </c>
      <c r="F441" s="3" t="str">
        <f t="shared" ca="1" si="50"/>
        <v>46-60</v>
      </c>
      <c r="G441" s="3" t="str">
        <f t="shared" ca="1" si="49"/>
        <v>Pre-retirees</v>
      </c>
      <c r="H441" t="s">
        <v>1065</v>
      </c>
      <c r="I441" t="s">
        <v>22</v>
      </c>
      <c r="J441" t="s">
        <v>23</v>
      </c>
      <c r="K441" t="s">
        <v>24</v>
      </c>
      <c r="L441" t="s">
        <v>33</v>
      </c>
      <c r="M441" s="3">
        <v>19</v>
      </c>
      <c r="N441" s="3" t="str">
        <f t="shared" si="45"/>
        <v>18–20</v>
      </c>
      <c r="O441" s="3" t="str">
        <f t="shared" si="46"/>
        <v>Veteran</v>
      </c>
      <c r="P441" t="s">
        <v>1066</v>
      </c>
      <c r="Q441">
        <v>2093</v>
      </c>
      <c r="R441" t="s">
        <v>35</v>
      </c>
      <c r="S441" t="s">
        <v>28</v>
      </c>
    </row>
    <row r="442" spans="1:19" x14ac:dyDescent="0.25">
      <c r="A442" t="s">
        <v>1067</v>
      </c>
      <c r="B442" t="s">
        <v>20</v>
      </c>
      <c r="C442">
        <v>28</v>
      </c>
      <c r="D442" s="2">
        <v>24089</v>
      </c>
      <c r="E442" s="3">
        <f t="shared" ca="1" si="48"/>
        <v>60</v>
      </c>
      <c r="F442" s="3" t="str">
        <f t="shared" ca="1" si="50"/>
        <v>46-60</v>
      </c>
      <c r="G442" s="3" t="str">
        <f t="shared" ca="1" si="49"/>
        <v>Pre-retirees</v>
      </c>
      <c r="H442" t="s">
        <v>308</v>
      </c>
      <c r="I442" t="s">
        <v>31</v>
      </c>
      <c r="J442" t="s">
        <v>32</v>
      </c>
      <c r="K442" t="s">
        <v>24</v>
      </c>
      <c r="L442" t="s">
        <v>33</v>
      </c>
      <c r="M442" s="3">
        <v>5</v>
      </c>
      <c r="N442" s="3" t="str">
        <f t="shared" si="45"/>
        <v>3–5</v>
      </c>
      <c r="O442" s="3" t="str">
        <f t="shared" si="46"/>
        <v>Explorer</v>
      </c>
      <c r="P442" t="s">
        <v>1068</v>
      </c>
      <c r="Q442">
        <v>3977</v>
      </c>
      <c r="R442" t="s">
        <v>27</v>
      </c>
      <c r="S442" t="s">
        <v>28</v>
      </c>
    </row>
    <row r="443" spans="1:19" x14ac:dyDescent="0.25">
      <c r="A443" t="s">
        <v>1069</v>
      </c>
      <c r="B443" t="s">
        <v>20</v>
      </c>
      <c r="C443">
        <v>11</v>
      </c>
      <c r="D443" s="2">
        <v>24098</v>
      </c>
      <c r="E443" s="3">
        <f t="shared" ca="1" si="48"/>
        <v>60</v>
      </c>
      <c r="F443" s="3" t="str">
        <f t="shared" ca="1" si="50"/>
        <v>46-60</v>
      </c>
      <c r="G443" s="3" t="str">
        <f t="shared" ca="1" si="49"/>
        <v>Pre-retirees</v>
      </c>
      <c r="H443" t="s">
        <v>365</v>
      </c>
      <c r="I443" t="s">
        <v>57</v>
      </c>
      <c r="J443" t="s">
        <v>32</v>
      </c>
      <c r="K443" t="s">
        <v>24</v>
      </c>
      <c r="L443" t="s">
        <v>25</v>
      </c>
      <c r="M443" s="3">
        <v>9</v>
      </c>
      <c r="N443" s="3" t="str">
        <f t="shared" si="45"/>
        <v>9–11</v>
      </c>
      <c r="O443" s="3" t="str">
        <f t="shared" si="46"/>
        <v>Regular</v>
      </c>
      <c r="P443" t="s">
        <v>1070</v>
      </c>
      <c r="Q443">
        <v>2232</v>
      </c>
      <c r="R443" t="s">
        <v>35</v>
      </c>
      <c r="S443" t="s">
        <v>28</v>
      </c>
    </row>
    <row r="444" spans="1:19" x14ac:dyDescent="0.25">
      <c r="A444" t="s">
        <v>1071</v>
      </c>
      <c r="B444" t="s">
        <v>20</v>
      </c>
      <c r="C444">
        <v>55</v>
      </c>
      <c r="D444" s="2">
        <v>24109</v>
      </c>
      <c r="E444" s="3">
        <f t="shared" ca="1" si="48"/>
        <v>59</v>
      </c>
      <c r="F444" s="3" t="str">
        <f t="shared" ca="1" si="50"/>
        <v>46-60</v>
      </c>
      <c r="G444" s="3" t="str">
        <f t="shared" ca="1" si="49"/>
        <v>Pre-retirees</v>
      </c>
      <c r="H444" t="s">
        <v>413</v>
      </c>
      <c r="I444" t="s">
        <v>47</v>
      </c>
      <c r="J444" t="s">
        <v>43</v>
      </c>
      <c r="K444" t="s">
        <v>24</v>
      </c>
      <c r="L444" t="s">
        <v>25</v>
      </c>
      <c r="M444" s="3">
        <v>12</v>
      </c>
      <c r="N444" s="3" t="str">
        <f t="shared" si="45"/>
        <v>12–14</v>
      </c>
      <c r="O444" s="3" t="str">
        <f t="shared" si="46"/>
        <v>Loyalist</v>
      </c>
      <c r="P444" t="s">
        <v>1072</v>
      </c>
      <c r="Q444">
        <v>4207</v>
      </c>
      <c r="R444" t="s">
        <v>49</v>
      </c>
      <c r="S444" t="s">
        <v>28</v>
      </c>
    </row>
    <row r="445" spans="1:19" x14ac:dyDescent="0.25">
      <c r="A445" t="s">
        <v>1073</v>
      </c>
      <c r="B445" t="s">
        <v>20</v>
      </c>
      <c r="C445">
        <v>37</v>
      </c>
      <c r="D445" s="2">
        <v>24109</v>
      </c>
      <c r="E445" s="3">
        <f t="shared" ca="1" si="48"/>
        <v>59</v>
      </c>
      <c r="F445" s="3" t="str">
        <f t="shared" ca="1" si="50"/>
        <v>46-60</v>
      </c>
      <c r="G445" s="3" t="str">
        <f t="shared" ca="1" si="49"/>
        <v>Pre-retirees</v>
      </c>
      <c r="H445" t="s">
        <v>531</v>
      </c>
      <c r="I445" t="s">
        <v>57</v>
      </c>
      <c r="J445" t="s">
        <v>32</v>
      </c>
      <c r="K445" t="s">
        <v>24</v>
      </c>
      <c r="L445" t="s">
        <v>25</v>
      </c>
      <c r="M445" s="3">
        <v>13</v>
      </c>
      <c r="N445" s="3" t="str">
        <f t="shared" si="45"/>
        <v>12–14</v>
      </c>
      <c r="O445" s="3" t="str">
        <f t="shared" si="46"/>
        <v>Loyalist</v>
      </c>
      <c r="P445" t="s">
        <v>1074</v>
      </c>
      <c r="Q445">
        <v>4165</v>
      </c>
      <c r="R445" t="s">
        <v>49</v>
      </c>
      <c r="S445" t="s">
        <v>28</v>
      </c>
    </row>
    <row r="446" spans="1:19" x14ac:dyDescent="0.25">
      <c r="A446" t="s">
        <v>1075</v>
      </c>
      <c r="B446" t="s">
        <v>20</v>
      </c>
      <c r="C446">
        <v>62</v>
      </c>
      <c r="D446" s="2">
        <v>24115</v>
      </c>
      <c r="E446" s="3">
        <f t="shared" ca="1" si="48"/>
        <v>59</v>
      </c>
      <c r="F446" s="3" t="str">
        <f t="shared" ca="1" si="50"/>
        <v>46-60</v>
      </c>
      <c r="G446" s="3" t="str">
        <f t="shared" ca="1" si="49"/>
        <v>Pre-retirees</v>
      </c>
      <c r="H446" t="s">
        <v>38</v>
      </c>
      <c r="I446" t="s">
        <v>38</v>
      </c>
      <c r="J446" t="s">
        <v>32</v>
      </c>
      <c r="K446" t="s">
        <v>24</v>
      </c>
      <c r="L446" t="s">
        <v>33</v>
      </c>
      <c r="M446" s="3">
        <v>18</v>
      </c>
      <c r="N446" s="3" t="str">
        <f t="shared" si="45"/>
        <v>18–20</v>
      </c>
      <c r="O446" s="3" t="str">
        <f t="shared" si="46"/>
        <v>Veteran</v>
      </c>
      <c r="P446" t="s">
        <v>1076</v>
      </c>
      <c r="Q446">
        <v>2203</v>
      </c>
      <c r="R446" t="s">
        <v>35</v>
      </c>
      <c r="S446" t="s">
        <v>28</v>
      </c>
    </row>
    <row r="447" spans="1:19" x14ac:dyDescent="0.25">
      <c r="A447" t="s">
        <v>1077</v>
      </c>
      <c r="B447" t="s">
        <v>20</v>
      </c>
      <c r="C447">
        <v>38</v>
      </c>
      <c r="D447" s="2">
        <v>24126</v>
      </c>
      <c r="E447" s="3">
        <f t="shared" ca="1" si="48"/>
        <v>59</v>
      </c>
      <c r="F447" s="3" t="str">
        <f ca="1">IF(E447&lt;18, "under 18", IF(E447&lt;=25, "18-25", IF(E447&lt;=35, "26-35", IF(E447&lt;=45, "36-45", IF(E447&lt;=60, "46-60", IF(E447&lt;=74, "61-74", "75+"))))))</f>
        <v>46-60</v>
      </c>
      <c r="G447" s="3" t="str">
        <f t="shared" ca="1" si="49"/>
        <v>Pre-retirees</v>
      </c>
      <c r="H447" t="s">
        <v>294</v>
      </c>
      <c r="I447" t="s">
        <v>53</v>
      </c>
      <c r="J447" t="s">
        <v>23</v>
      </c>
      <c r="K447" t="s">
        <v>24</v>
      </c>
      <c r="L447" t="s">
        <v>33</v>
      </c>
      <c r="M447" s="3">
        <v>18</v>
      </c>
      <c r="N447" s="3" t="str">
        <f t="shared" si="45"/>
        <v>18–20</v>
      </c>
      <c r="O447" s="3" t="str">
        <f t="shared" si="46"/>
        <v>Veteran</v>
      </c>
      <c r="P447" t="s">
        <v>1078</v>
      </c>
      <c r="Q447">
        <v>2046</v>
      </c>
      <c r="R447" t="s">
        <v>35</v>
      </c>
      <c r="S447" t="s">
        <v>28</v>
      </c>
    </row>
    <row r="448" spans="1:19" x14ac:dyDescent="0.25">
      <c r="A448" t="s">
        <v>1079</v>
      </c>
      <c r="B448" t="s">
        <v>51</v>
      </c>
      <c r="C448">
        <v>71</v>
      </c>
      <c r="D448" s="2">
        <v>24137</v>
      </c>
      <c r="E448" s="3">
        <f t="shared" ca="1" si="48"/>
        <v>59</v>
      </c>
      <c r="F448" s="3" t="str">
        <f t="shared" ref="F448:F496" ca="1" si="51">IF(E448&lt;18, "under 18", IF(E448&lt;=25, "18-25", IF(E448&lt;=35, "26-35", IF(E448&lt;=45, "36-45", IF(E448&lt;=60, "46-60", IF(E448&lt;=74, "61-74", "75+"))))))</f>
        <v>46-60</v>
      </c>
      <c r="G448" s="3" t="str">
        <f t="shared" ca="1" si="49"/>
        <v>Pre-retirees</v>
      </c>
      <c r="H448" t="s">
        <v>109</v>
      </c>
      <c r="I448" t="s">
        <v>22</v>
      </c>
      <c r="J448" t="s">
        <v>32</v>
      </c>
      <c r="K448" t="s">
        <v>24</v>
      </c>
      <c r="L448" t="s">
        <v>25</v>
      </c>
      <c r="M448" s="3">
        <v>7</v>
      </c>
      <c r="N448" s="3" t="str">
        <f t="shared" si="45"/>
        <v>6–8</v>
      </c>
      <c r="O448" s="3" t="str">
        <f t="shared" si="46"/>
        <v>Settler</v>
      </c>
      <c r="P448" t="s">
        <v>1080</v>
      </c>
      <c r="Q448">
        <v>2114</v>
      </c>
      <c r="R448" t="s">
        <v>35</v>
      </c>
      <c r="S448" t="s">
        <v>28</v>
      </c>
    </row>
    <row r="449" spans="1:19" x14ac:dyDescent="0.25">
      <c r="A449" t="s">
        <v>1081</v>
      </c>
      <c r="B449" t="s">
        <v>51</v>
      </c>
      <c r="C449">
        <v>67</v>
      </c>
      <c r="D449" s="2">
        <v>24169</v>
      </c>
      <c r="E449" s="3">
        <f t="shared" ca="1" si="48"/>
        <v>59</v>
      </c>
      <c r="F449" s="3" t="str">
        <f t="shared" ca="1" si="51"/>
        <v>46-60</v>
      </c>
      <c r="G449" s="3" t="str">
        <f t="shared" ca="1" si="49"/>
        <v>Pre-retirees</v>
      </c>
      <c r="H449" t="s">
        <v>278</v>
      </c>
      <c r="I449" t="s">
        <v>42</v>
      </c>
      <c r="J449" t="s">
        <v>32</v>
      </c>
      <c r="K449" t="s">
        <v>24</v>
      </c>
      <c r="L449" t="s">
        <v>25</v>
      </c>
      <c r="M449" s="3">
        <v>6</v>
      </c>
      <c r="N449" s="3" t="str">
        <f t="shared" si="45"/>
        <v>6–8</v>
      </c>
      <c r="O449" s="3" t="str">
        <f t="shared" si="46"/>
        <v>Settler</v>
      </c>
      <c r="P449" t="s">
        <v>1082</v>
      </c>
      <c r="Q449">
        <v>4500</v>
      </c>
      <c r="R449" t="s">
        <v>49</v>
      </c>
      <c r="S449" t="s">
        <v>28</v>
      </c>
    </row>
    <row r="450" spans="1:19" x14ac:dyDescent="0.25">
      <c r="A450" t="s">
        <v>1083</v>
      </c>
      <c r="B450" t="s">
        <v>20</v>
      </c>
      <c r="C450">
        <v>90</v>
      </c>
      <c r="D450" s="2">
        <v>24173</v>
      </c>
      <c r="E450" s="3">
        <f t="shared" ca="1" si="48"/>
        <v>59</v>
      </c>
      <c r="F450" s="3" t="str">
        <f t="shared" ca="1" si="51"/>
        <v>46-60</v>
      </c>
      <c r="G450" s="3" t="str">
        <f t="shared" ca="1" si="49"/>
        <v>Pre-retirees</v>
      </c>
      <c r="H450" t="s">
        <v>278</v>
      </c>
      <c r="I450" t="s">
        <v>38</v>
      </c>
      <c r="J450" t="s">
        <v>23</v>
      </c>
      <c r="K450" t="s">
        <v>24</v>
      </c>
      <c r="L450" t="s">
        <v>25</v>
      </c>
      <c r="M450" s="3">
        <v>7</v>
      </c>
      <c r="N450" s="3" t="str">
        <f t="shared" ref="N450:N513" si="52">_xlfn.IFS(M450&lt;=2, "0–2", M450&lt;=5, "3–5", M450&lt;=8, "6–8", M450&lt;=11, "9–11", M450&lt;=14, "12–14", M450&lt;=17, "15–17", M450&lt;=20, "18–20", M450&gt;=21, "21+")</f>
        <v>6–8</v>
      </c>
      <c r="O450" s="3" t="str">
        <f t="shared" ref="O450:O513" si="53">_xlfn.IFS(M450&lt;=2, "Newbie", M450&lt;=5, "Explorer", M450&lt;=8, "Settler", M450&lt;=11, "Regular", M450&lt;=14, "Loyalist", M450&lt;=17, "Advocate", M450&lt;=20, "Veteran", M450&gt;=21, "Legacy")</f>
        <v>Settler</v>
      </c>
      <c r="P450" t="s">
        <v>1084</v>
      </c>
      <c r="Q450">
        <v>3976</v>
      </c>
      <c r="R450" t="s">
        <v>27</v>
      </c>
      <c r="S450" t="s">
        <v>28</v>
      </c>
    </row>
    <row r="451" spans="1:19" x14ac:dyDescent="0.25">
      <c r="A451" t="s">
        <v>1085</v>
      </c>
      <c r="B451" t="s">
        <v>51</v>
      </c>
      <c r="C451">
        <v>44</v>
      </c>
      <c r="D451" s="2">
        <v>24204</v>
      </c>
      <c r="E451" s="3">
        <f t="shared" ca="1" si="48"/>
        <v>59</v>
      </c>
      <c r="F451" s="3" t="str">
        <f t="shared" ca="1" si="51"/>
        <v>46-60</v>
      </c>
      <c r="G451" s="3" t="str">
        <f t="shared" ca="1" si="49"/>
        <v>Pre-retirees</v>
      </c>
      <c r="H451" t="s">
        <v>38</v>
      </c>
      <c r="I451" t="s">
        <v>38</v>
      </c>
      <c r="J451" t="s">
        <v>23</v>
      </c>
      <c r="K451" t="s">
        <v>24</v>
      </c>
      <c r="L451" t="s">
        <v>33</v>
      </c>
      <c r="M451" s="3">
        <v>19</v>
      </c>
      <c r="N451" s="3" t="str">
        <f t="shared" si="52"/>
        <v>18–20</v>
      </c>
      <c r="O451" s="3" t="str">
        <f t="shared" si="53"/>
        <v>Veteran</v>
      </c>
      <c r="P451" t="s">
        <v>1086</v>
      </c>
      <c r="Q451">
        <v>2448</v>
      </c>
      <c r="R451" t="s">
        <v>35</v>
      </c>
      <c r="S451" t="s">
        <v>28</v>
      </c>
    </row>
    <row r="452" spans="1:19" x14ac:dyDescent="0.25">
      <c r="A452" t="s">
        <v>1087</v>
      </c>
      <c r="B452" t="s">
        <v>20</v>
      </c>
      <c r="C452">
        <v>83</v>
      </c>
      <c r="D452" s="2">
        <v>24227</v>
      </c>
      <c r="E452" s="3">
        <f t="shared" ca="1" si="48"/>
        <v>59</v>
      </c>
      <c r="F452" s="3" t="str">
        <f t="shared" ca="1" si="51"/>
        <v>46-60</v>
      </c>
      <c r="G452" s="3" t="str">
        <f t="shared" ca="1" si="49"/>
        <v>Pre-retirees</v>
      </c>
      <c r="H452" t="s">
        <v>471</v>
      </c>
      <c r="I452" t="s">
        <v>47</v>
      </c>
      <c r="J452" t="s">
        <v>43</v>
      </c>
      <c r="K452" t="s">
        <v>24</v>
      </c>
      <c r="L452" t="s">
        <v>25</v>
      </c>
      <c r="M452" s="3">
        <v>8</v>
      </c>
      <c r="N452" s="3" t="str">
        <f t="shared" si="52"/>
        <v>6–8</v>
      </c>
      <c r="O452" s="3" t="str">
        <f t="shared" si="53"/>
        <v>Settler</v>
      </c>
      <c r="P452" t="s">
        <v>1088</v>
      </c>
      <c r="Q452">
        <v>4301</v>
      </c>
      <c r="R452" t="s">
        <v>49</v>
      </c>
      <c r="S452" t="s">
        <v>28</v>
      </c>
    </row>
    <row r="453" spans="1:19" x14ac:dyDescent="0.25">
      <c r="A453" t="s">
        <v>1089</v>
      </c>
      <c r="B453" t="s">
        <v>20</v>
      </c>
      <c r="C453">
        <v>69</v>
      </c>
      <c r="D453" s="2">
        <v>24285</v>
      </c>
      <c r="E453" s="3">
        <f t="shared" ca="1" si="48"/>
        <v>59</v>
      </c>
      <c r="F453" s="3" t="str">
        <f t="shared" ca="1" si="51"/>
        <v>46-60</v>
      </c>
      <c r="G453" s="3" t="str">
        <f t="shared" ca="1" si="49"/>
        <v>Pre-retirees</v>
      </c>
      <c r="H453" t="s">
        <v>180</v>
      </c>
      <c r="I453" t="s">
        <v>22</v>
      </c>
      <c r="J453" t="s">
        <v>43</v>
      </c>
      <c r="K453" t="s">
        <v>24</v>
      </c>
      <c r="L453" t="s">
        <v>33</v>
      </c>
      <c r="M453" s="3">
        <v>8</v>
      </c>
      <c r="N453" s="3" t="str">
        <f t="shared" si="52"/>
        <v>6–8</v>
      </c>
      <c r="O453" s="3" t="str">
        <f t="shared" si="53"/>
        <v>Settler</v>
      </c>
      <c r="P453" t="s">
        <v>1090</v>
      </c>
      <c r="Q453">
        <v>3930</v>
      </c>
      <c r="R453" t="s">
        <v>27</v>
      </c>
      <c r="S453" t="s">
        <v>28</v>
      </c>
    </row>
    <row r="454" spans="1:19" x14ac:dyDescent="0.25">
      <c r="A454" t="s">
        <v>1091</v>
      </c>
      <c r="B454" t="s">
        <v>51</v>
      </c>
      <c r="C454">
        <v>92</v>
      </c>
      <c r="D454" s="2">
        <v>24304</v>
      </c>
      <c r="E454" s="3">
        <f ca="1">YEAR(TODAY()) - YEAR(D454)</f>
        <v>59</v>
      </c>
      <c r="F454" s="3" t="str">
        <f t="shared" ca="1" si="51"/>
        <v>46-60</v>
      </c>
      <c r="G454" s="3" t="str">
        <f t="shared" ca="1" si="49"/>
        <v>Pre-retirees</v>
      </c>
      <c r="H454" t="s">
        <v>615</v>
      </c>
      <c r="I454" t="s">
        <v>47</v>
      </c>
      <c r="J454" t="s">
        <v>23</v>
      </c>
      <c r="K454" t="s">
        <v>24</v>
      </c>
      <c r="L454" t="s">
        <v>25</v>
      </c>
      <c r="M454" s="3">
        <v>16</v>
      </c>
      <c r="N454" s="3" t="str">
        <f t="shared" si="52"/>
        <v>15–17</v>
      </c>
      <c r="O454" s="3" t="str">
        <f t="shared" si="53"/>
        <v>Advocate</v>
      </c>
      <c r="P454" t="s">
        <v>1092</v>
      </c>
      <c r="Q454">
        <v>3765</v>
      </c>
      <c r="R454" t="s">
        <v>27</v>
      </c>
      <c r="S454" t="s">
        <v>28</v>
      </c>
    </row>
    <row r="455" spans="1:19" x14ac:dyDescent="0.25">
      <c r="A455" t="s">
        <v>1093</v>
      </c>
      <c r="B455" t="s">
        <v>20</v>
      </c>
      <c r="C455">
        <v>71</v>
      </c>
      <c r="D455" s="2">
        <v>24308</v>
      </c>
      <c r="E455" s="3">
        <f t="shared" ca="1" si="48"/>
        <v>59</v>
      </c>
      <c r="F455" s="3" t="str">
        <f t="shared" ca="1" si="51"/>
        <v>46-60</v>
      </c>
      <c r="G455" s="3" t="str">
        <f t="shared" ca="1" si="49"/>
        <v>Pre-retirees</v>
      </c>
      <c r="H455" t="s">
        <v>490</v>
      </c>
      <c r="I455" t="s">
        <v>126</v>
      </c>
      <c r="J455" t="s">
        <v>43</v>
      </c>
      <c r="K455" t="s">
        <v>24</v>
      </c>
      <c r="L455" t="s">
        <v>25</v>
      </c>
      <c r="M455" s="3">
        <v>5</v>
      </c>
      <c r="N455" s="3" t="str">
        <f t="shared" si="52"/>
        <v>3–5</v>
      </c>
      <c r="O455" s="3" t="str">
        <f t="shared" si="53"/>
        <v>Explorer</v>
      </c>
      <c r="P455" t="s">
        <v>1094</v>
      </c>
      <c r="Q455">
        <v>4000</v>
      </c>
      <c r="R455" t="s">
        <v>49</v>
      </c>
      <c r="S455" t="s">
        <v>28</v>
      </c>
    </row>
    <row r="456" spans="1:19" x14ac:dyDescent="0.25">
      <c r="A456" t="s">
        <v>1095</v>
      </c>
      <c r="B456" t="s">
        <v>51</v>
      </c>
      <c r="C456">
        <v>64</v>
      </c>
      <c r="D456" s="2">
        <v>24317</v>
      </c>
      <c r="E456" s="3">
        <f t="shared" ca="1" si="48"/>
        <v>59</v>
      </c>
      <c r="F456" s="3" t="str">
        <f t="shared" ca="1" si="51"/>
        <v>46-60</v>
      </c>
      <c r="G456" s="3" t="str">
        <f t="shared" ca="1" si="49"/>
        <v>Pre-retirees</v>
      </c>
      <c r="H456" t="s">
        <v>286</v>
      </c>
      <c r="I456" t="s">
        <v>38</v>
      </c>
      <c r="J456" t="s">
        <v>32</v>
      </c>
      <c r="K456" t="s">
        <v>24</v>
      </c>
      <c r="L456" t="s">
        <v>25</v>
      </c>
      <c r="M456" s="3">
        <v>8</v>
      </c>
      <c r="N456" s="3" t="str">
        <f t="shared" si="52"/>
        <v>6–8</v>
      </c>
      <c r="O456" s="3" t="str">
        <f t="shared" si="53"/>
        <v>Settler</v>
      </c>
      <c r="P456" t="s">
        <v>1096</v>
      </c>
      <c r="Q456">
        <v>3156</v>
      </c>
      <c r="R456" t="s">
        <v>27</v>
      </c>
      <c r="S456" t="s">
        <v>28</v>
      </c>
    </row>
    <row r="457" spans="1:19" x14ac:dyDescent="0.25">
      <c r="A457" t="s">
        <v>1097</v>
      </c>
      <c r="B457" t="s">
        <v>20</v>
      </c>
      <c r="C457">
        <v>18</v>
      </c>
      <c r="D457" s="2">
        <v>24323</v>
      </c>
      <c r="E457" s="3">
        <f t="shared" ca="1" si="48"/>
        <v>59</v>
      </c>
      <c r="F457" s="3" t="str">
        <f t="shared" ca="1" si="51"/>
        <v>46-60</v>
      </c>
      <c r="G457" s="3" t="str">
        <f t="shared" ca="1" si="49"/>
        <v>Pre-retirees</v>
      </c>
      <c r="H457" t="s">
        <v>1098</v>
      </c>
      <c r="I457" t="s">
        <v>57</v>
      </c>
      <c r="J457" t="s">
        <v>23</v>
      </c>
      <c r="K457" t="s">
        <v>24</v>
      </c>
      <c r="L457" t="s">
        <v>33</v>
      </c>
      <c r="M457" s="3">
        <v>14</v>
      </c>
      <c r="N457" s="3" t="str">
        <f t="shared" si="52"/>
        <v>12–14</v>
      </c>
      <c r="O457" s="3" t="str">
        <f t="shared" si="53"/>
        <v>Loyalist</v>
      </c>
      <c r="P457" t="s">
        <v>1099</v>
      </c>
      <c r="Q457">
        <v>3143</v>
      </c>
      <c r="R457" t="s">
        <v>27</v>
      </c>
      <c r="S457" t="s">
        <v>28</v>
      </c>
    </row>
    <row r="458" spans="1:19" x14ac:dyDescent="0.25">
      <c r="A458" t="s">
        <v>1100</v>
      </c>
      <c r="B458" t="s">
        <v>51</v>
      </c>
      <c r="C458">
        <v>99</v>
      </c>
      <c r="D458" s="2">
        <v>24330</v>
      </c>
      <c r="E458" s="3">
        <f t="shared" ca="1" si="48"/>
        <v>59</v>
      </c>
      <c r="F458" s="3" t="str">
        <f t="shared" ca="1" si="51"/>
        <v>46-60</v>
      </c>
      <c r="G458" s="3" t="str">
        <f t="shared" ca="1" si="49"/>
        <v>Pre-retirees</v>
      </c>
      <c r="H458" t="s">
        <v>141</v>
      </c>
      <c r="I458" t="s">
        <v>22</v>
      </c>
      <c r="J458" t="s">
        <v>32</v>
      </c>
      <c r="K458" t="s">
        <v>24</v>
      </c>
      <c r="L458" t="s">
        <v>33</v>
      </c>
      <c r="M458" s="3">
        <v>15</v>
      </c>
      <c r="N458" s="3" t="str">
        <f t="shared" si="52"/>
        <v>15–17</v>
      </c>
      <c r="O458" s="3" t="str">
        <f t="shared" si="53"/>
        <v>Advocate</v>
      </c>
      <c r="P458" t="s">
        <v>1101</v>
      </c>
      <c r="Q458">
        <v>2763</v>
      </c>
      <c r="R458" t="s">
        <v>35</v>
      </c>
      <c r="S458" t="s">
        <v>28</v>
      </c>
    </row>
    <row r="459" spans="1:19" x14ac:dyDescent="0.25">
      <c r="A459" t="s">
        <v>1102</v>
      </c>
      <c r="B459" t="s">
        <v>51</v>
      </c>
      <c r="C459">
        <v>83</v>
      </c>
      <c r="D459" s="2">
        <v>24364</v>
      </c>
      <c r="E459" s="3">
        <f t="shared" ca="1" si="48"/>
        <v>59</v>
      </c>
      <c r="F459" s="3" t="str">
        <f t="shared" ca="1" si="51"/>
        <v>46-60</v>
      </c>
      <c r="G459" s="3" t="str">
        <f t="shared" ca="1" si="49"/>
        <v>Pre-retirees</v>
      </c>
      <c r="H459" t="s">
        <v>38</v>
      </c>
      <c r="I459" t="s">
        <v>22</v>
      </c>
      <c r="J459" t="s">
        <v>43</v>
      </c>
      <c r="K459" t="s">
        <v>24</v>
      </c>
      <c r="L459" t="s">
        <v>25</v>
      </c>
      <c r="M459" s="3">
        <v>19</v>
      </c>
      <c r="N459" s="3" t="str">
        <f t="shared" si="52"/>
        <v>18–20</v>
      </c>
      <c r="O459" s="3" t="str">
        <f t="shared" si="53"/>
        <v>Veteran</v>
      </c>
      <c r="P459" t="s">
        <v>1103</v>
      </c>
      <c r="Q459">
        <v>4305</v>
      </c>
      <c r="R459" t="s">
        <v>49</v>
      </c>
      <c r="S459" t="s">
        <v>28</v>
      </c>
    </row>
    <row r="460" spans="1:19" x14ac:dyDescent="0.25">
      <c r="A460" t="s">
        <v>1104</v>
      </c>
      <c r="B460" t="s">
        <v>20</v>
      </c>
      <c r="C460">
        <v>68</v>
      </c>
      <c r="D460" s="2">
        <v>24367</v>
      </c>
      <c r="E460" s="3">
        <f t="shared" ca="1" si="48"/>
        <v>59</v>
      </c>
      <c r="F460" s="3" t="str">
        <f t="shared" ca="1" si="51"/>
        <v>46-60</v>
      </c>
      <c r="G460" s="3" t="str">
        <f t="shared" ca="1" si="49"/>
        <v>Pre-retirees</v>
      </c>
      <c r="H460" t="s">
        <v>767</v>
      </c>
      <c r="I460" t="s">
        <v>31</v>
      </c>
      <c r="J460" t="s">
        <v>32</v>
      </c>
      <c r="K460" t="s">
        <v>24</v>
      </c>
      <c r="L460" t="s">
        <v>25</v>
      </c>
      <c r="M460" s="3">
        <v>6</v>
      </c>
      <c r="N460" s="3" t="str">
        <f t="shared" si="52"/>
        <v>6–8</v>
      </c>
      <c r="O460" s="3" t="str">
        <f t="shared" si="53"/>
        <v>Settler</v>
      </c>
      <c r="P460" t="s">
        <v>1105</v>
      </c>
      <c r="Q460">
        <v>4212</v>
      </c>
      <c r="R460" t="s">
        <v>49</v>
      </c>
      <c r="S460" t="s">
        <v>28</v>
      </c>
    </row>
    <row r="461" spans="1:19" x14ac:dyDescent="0.25">
      <c r="A461" t="s">
        <v>1106</v>
      </c>
      <c r="B461" t="s">
        <v>20</v>
      </c>
      <c r="C461">
        <v>52</v>
      </c>
      <c r="D461" s="2">
        <v>24368</v>
      </c>
      <c r="E461" s="3">
        <f t="shared" ca="1" si="48"/>
        <v>59</v>
      </c>
      <c r="F461" s="3" t="str">
        <f t="shared" ca="1" si="51"/>
        <v>46-60</v>
      </c>
      <c r="G461" s="3" t="str">
        <f t="shared" ca="1" si="49"/>
        <v>Pre-retirees</v>
      </c>
      <c r="H461" t="s">
        <v>308</v>
      </c>
      <c r="I461" t="s">
        <v>38</v>
      </c>
      <c r="J461" t="s">
        <v>23</v>
      </c>
      <c r="K461" t="s">
        <v>24</v>
      </c>
      <c r="L461" t="s">
        <v>33</v>
      </c>
      <c r="M461" s="3">
        <v>9</v>
      </c>
      <c r="N461" s="3" t="str">
        <f t="shared" si="52"/>
        <v>9–11</v>
      </c>
      <c r="O461" s="3" t="str">
        <f t="shared" si="53"/>
        <v>Regular</v>
      </c>
      <c r="P461" t="s">
        <v>1107</v>
      </c>
      <c r="Q461">
        <v>2761</v>
      </c>
      <c r="R461" t="s">
        <v>35</v>
      </c>
      <c r="S461" t="s">
        <v>28</v>
      </c>
    </row>
    <row r="462" spans="1:19" x14ac:dyDescent="0.25">
      <c r="A462" t="s">
        <v>1108</v>
      </c>
      <c r="B462" t="s">
        <v>20</v>
      </c>
      <c r="C462">
        <v>27</v>
      </c>
      <c r="D462" s="2">
        <v>24369</v>
      </c>
      <c r="E462" s="3">
        <f t="shared" ca="1" si="48"/>
        <v>59</v>
      </c>
      <c r="F462" s="3" t="str">
        <f t="shared" ca="1" si="51"/>
        <v>46-60</v>
      </c>
      <c r="G462" s="3" t="str">
        <f t="shared" ca="1" si="49"/>
        <v>Pre-retirees</v>
      </c>
      <c r="H462" t="s">
        <v>257</v>
      </c>
      <c r="I462" t="s">
        <v>42</v>
      </c>
      <c r="J462" t="s">
        <v>23</v>
      </c>
      <c r="K462" t="s">
        <v>24</v>
      </c>
      <c r="L462" t="s">
        <v>25</v>
      </c>
      <c r="M462" s="3">
        <v>12</v>
      </c>
      <c r="N462" s="3" t="str">
        <f t="shared" si="52"/>
        <v>12–14</v>
      </c>
      <c r="O462" s="3" t="str">
        <f t="shared" si="53"/>
        <v>Loyalist</v>
      </c>
      <c r="P462" t="s">
        <v>1109</v>
      </c>
      <c r="Q462">
        <v>3129</v>
      </c>
      <c r="R462" t="s">
        <v>27</v>
      </c>
      <c r="S462" t="s">
        <v>28</v>
      </c>
    </row>
    <row r="463" spans="1:19" x14ac:dyDescent="0.25">
      <c r="A463" t="s">
        <v>1110</v>
      </c>
      <c r="B463" t="s">
        <v>20</v>
      </c>
      <c r="C463">
        <v>26</v>
      </c>
      <c r="D463" s="2">
        <v>24398</v>
      </c>
      <c r="E463" s="3">
        <f t="shared" ca="1" si="48"/>
        <v>59</v>
      </c>
      <c r="F463" s="3" t="str">
        <f t="shared" ca="1" si="51"/>
        <v>46-60</v>
      </c>
      <c r="G463" s="3" t="str">
        <f t="shared" ca="1" si="49"/>
        <v>Pre-retirees</v>
      </c>
      <c r="H463" t="s">
        <v>132</v>
      </c>
      <c r="I463" t="s">
        <v>31</v>
      </c>
      <c r="J463" t="s">
        <v>32</v>
      </c>
      <c r="K463" t="s">
        <v>24</v>
      </c>
      <c r="L463" t="s">
        <v>25</v>
      </c>
      <c r="M463" s="3">
        <v>9</v>
      </c>
      <c r="N463" s="3" t="str">
        <f t="shared" si="52"/>
        <v>9–11</v>
      </c>
      <c r="O463" s="3" t="str">
        <f t="shared" si="53"/>
        <v>Regular</v>
      </c>
      <c r="P463" t="s">
        <v>1111</v>
      </c>
      <c r="Q463">
        <v>4879</v>
      </c>
      <c r="R463" t="s">
        <v>49</v>
      </c>
      <c r="S463" t="s">
        <v>28</v>
      </c>
    </row>
    <row r="464" spans="1:19" x14ac:dyDescent="0.25">
      <c r="A464" t="s">
        <v>1112</v>
      </c>
      <c r="B464" t="s">
        <v>51</v>
      </c>
      <c r="C464">
        <v>46</v>
      </c>
      <c r="D464" s="2">
        <v>24416</v>
      </c>
      <c r="E464" s="3">
        <f t="shared" ca="1" si="48"/>
        <v>59</v>
      </c>
      <c r="F464" s="3" t="str">
        <f t="shared" ca="1" si="51"/>
        <v>46-60</v>
      </c>
      <c r="G464" s="3" t="str">
        <f t="shared" ca="1" si="49"/>
        <v>Pre-retirees</v>
      </c>
      <c r="H464" t="s">
        <v>1113</v>
      </c>
      <c r="I464" t="s">
        <v>38</v>
      </c>
      <c r="J464" t="s">
        <v>32</v>
      </c>
      <c r="K464" t="s">
        <v>24</v>
      </c>
      <c r="L464" t="s">
        <v>25</v>
      </c>
      <c r="M464" s="3">
        <v>14</v>
      </c>
      <c r="N464" s="3" t="str">
        <f t="shared" si="52"/>
        <v>12–14</v>
      </c>
      <c r="O464" s="3" t="str">
        <f t="shared" si="53"/>
        <v>Loyalist</v>
      </c>
      <c r="P464" t="s">
        <v>1114</v>
      </c>
      <c r="Q464">
        <v>2194</v>
      </c>
      <c r="R464" t="s">
        <v>35</v>
      </c>
      <c r="S464" t="s">
        <v>28</v>
      </c>
    </row>
    <row r="465" spans="1:19" x14ac:dyDescent="0.25">
      <c r="A465" t="s">
        <v>1115</v>
      </c>
      <c r="B465" t="s">
        <v>20</v>
      </c>
      <c r="C465">
        <v>47</v>
      </c>
      <c r="D465" s="2">
        <v>24428</v>
      </c>
      <c r="E465" s="3">
        <f t="shared" ca="1" si="48"/>
        <v>59</v>
      </c>
      <c r="F465" s="3" t="str">
        <f t="shared" ca="1" si="51"/>
        <v>46-60</v>
      </c>
      <c r="G465" s="3" t="str">
        <f t="shared" ca="1" si="49"/>
        <v>Pre-retirees</v>
      </c>
      <c r="H465" t="s">
        <v>100</v>
      </c>
      <c r="I465" t="s">
        <v>22</v>
      </c>
      <c r="J465" t="s">
        <v>32</v>
      </c>
      <c r="K465" t="s">
        <v>24</v>
      </c>
      <c r="L465" t="s">
        <v>25</v>
      </c>
      <c r="M465" s="3">
        <v>13</v>
      </c>
      <c r="N465" s="3" t="str">
        <f t="shared" si="52"/>
        <v>12–14</v>
      </c>
      <c r="O465" s="3" t="str">
        <f t="shared" si="53"/>
        <v>Loyalist</v>
      </c>
      <c r="P465" t="s">
        <v>1116</v>
      </c>
      <c r="Q465">
        <v>3101</v>
      </c>
      <c r="R465" t="s">
        <v>27</v>
      </c>
      <c r="S465" t="s">
        <v>28</v>
      </c>
    </row>
    <row r="466" spans="1:19" x14ac:dyDescent="0.25">
      <c r="A466" t="s">
        <v>1117</v>
      </c>
      <c r="B466" t="s">
        <v>20</v>
      </c>
      <c r="C466">
        <v>62</v>
      </c>
      <c r="D466" s="2">
        <v>24475</v>
      </c>
      <c r="E466" s="3">
        <f t="shared" ca="1" si="48"/>
        <v>58</v>
      </c>
      <c r="F466" s="3" t="str">
        <f ca="1">IF(E466&lt;18, "under 18", IF(E466&lt;=25, "18-25", IF(E466&lt;=35, "26-35", IF(E466&lt;=45, "36-45", IF(E466&lt;=60, "46-60", IF(E466&lt;=74, "61-74", "75+"))))))</f>
        <v>46-60</v>
      </c>
      <c r="G466" s="3" t="str">
        <f t="shared" ca="1" si="49"/>
        <v>Pre-retirees</v>
      </c>
      <c r="H466" t="s">
        <v>281</v>
      </c>
      <c r="I466" t="s">
        <v>38</v>
      </c>
      <c r="J466" t="s">
        <v>32</v>
      </c>
      <c r="K466" t="s">
        <v>24</v>
      </c>
      <c r="L466" t="s">
        <v>33</v>
      </c>
      <c r="M466" s="3">
        <v>4</v>
      </c>
      <c r="N466" s="3" t="str">
        <f t="shared" si="52"/>
        <v>3–5</v>
      </c>
      <c r="O466" s="3" t="str">
        <f t="shared" si="53"/>
        <v>Explorer</v>
      </c>
      <c r="P466" t="s">
        <v>1118</v>
      </c>
      <c r="Q466">
        <v>3048</v>
      </c>
      <c r="R466" t="s">
        <v>27</v>
      </c>
      <c r="S466" t="s">
        <v>28</v>
      </c>
    </row>
    <row r="467" spans="1:19" x14ac:dyDescent="0.25">
      <c r="A467" t="s">
        <v>1119</v>
      </c>
      <c r="B467" t="s">
        <v>20</v>
      </c>
      <c r="C467">
        <v>88</v>
      </c>
      <c r="D467" s="2">
        <v>24481</v>
      </c>
      <c r="E467" s="3">
        <f t="shared" ca="1" si="48"/>
        <v>58</v>
      </c>
      <c r="F467" s="3" t="str">
        <f t="shared" ca="1" si="51"/>
        <v>46-60</v>
      </c>
      <c r="G467" s="3" t="str">
        <f t="shared" ca="1" si="49"/>
        <v>Pre-retirees</v>
      </c>
      <c r="H467" t="s">
        <v>463</v>
      </c>
      <c r="I467" t="s">
        <v>31</v>
      </c>
      <c r="J467" t="s">
        <v>32</v>
      </c>
      <c r="K467" t="s">
        <v>24</v>
      </c>
      <c r="L467" t="s">
        <v>33</v>
      </c>
      <c r="M467" s="3">
        <v>11</v>
      </c>
      <c r="N467" s="3" t="str">
        <f t="shared" si="52"/>
        <v>9–11</v>
      </c>
      <c r="O467" s="3" t="str">
        <f t="shared" si="53"/>
        <v>Regular</v>
      </c>
      <c r="P467" t="s">
        <v>1120</v>
      </c>
      <c r="Q467">
        <v>4370</v>
      </c>
      <c r="R467" t="s">
        <v>49</v>
      </c>
      <c r="S467" t="s">
        <v>28</v>
      </c>
    </row>
    <row r="468" spans="1:19" x14ac:dyDescent="0.25">
      <c r="A468" t="s">
        <v>1121</v>
      </c>
      <c r="B468" t="s">
        <v>51</v>
      </c>
      <c r="C468">
        <v>11</v>
      </c>
      <c r="D468" s="2">
        <v>24491</v>
      </c>
      <c r="E468" s="3">
        <f t="shared" ca="1" si="48"/>
        <v>58</v>
      </c>
      <c r="F468" s="3" t="str">
        <f t="shared" ca="1" si="51"/>
        <v>46-60</v>
      </c>
      <c r="G468" s="3" t="str">
        <f t="shared" ca="1" si="49"/>
        <v>Pre-retirees</v>
      </c>
      <c r="H468" t="s">
        <v>352</v>
      </c>
      <c r="I468" t="s">
        <v>31</v>
      </c>
      <c r="J468" t="s">
        <v>32</v>
      </c>
      <c r="K468" t="s">
        <v>24</v>
      </c>
      <c r="L468" t="s">
        <v>33</v>
      </c>
      <c r="M468" s="3">
        <v>19</v>
      </c>
      <c r="N468" s="3" t="str">
        <f t="shared" si="52"/>
        <v>18–20</v>
      </c>
      <c r="O468" s="3" t="str">
        <f t="shared" si="53"/>
        <v>Veteran</v>
      </c>
      <c r="P468" t="s">
        <v>1122</v>
      </c>
      <c r="Q468">
        <v>4500</v>
      </c>
      <c r="R468" t="s">
        <v>49</v>
      </c>
      <c r="S468" t="s">
        <v>28</v>
      </c>
    </row>
    <row r="469" spans="1:19" x14ac:dyDescent="0.25">
      <c r="A469" t="s">
        <v>1123</v>
      </c>
      <c r="B469" t="s">
        <v>20</v>
      </c>
      <c r="C469">
        <v>91</v>
      </c>
      <c r="D469" s="2">
        <v>24492</v>
      </c>
      <c r="E469" s="3">
        <f t="shared" ca="1" si="48"/>
        <v>58</v>
      </c>
      <c r="F469" s="3" t="str">
        <f t="shared" ca="1" si="51"/>
        <v>46-60</v>
      </c>
      <c r="G469" s="3" t="str">
        <f t="shared" ca="1" si="49"/>
        <v>Pre-retirees</v>
      </c>
      <c r="H469" t="s">
        <v>88</v>
      </c>
      <c r="I469" t="s">
        <v>22</v>
      </c>
      <c r="J469" t="s">
        <v>32</v>
      </c>
      <c r="K469" t="s">
        <v>24</v>
      </c>
      <c r="L469" t="s">
        <v>25</v>
      </c>
      <c r="M469" s="3">
        <v>13</v>
      </c>
      <c r="N469" s="3" t="str">
        <f t="shared" si="52"/>
        <v>12–14</v>
      </c>
      <c r="O469" s="3" t="str">
        <f t="shared" si="53"/>
        <v>Loyalist</v>
      </c>
      <c r="P469" t="s">
        <v>1124</v>
      </c>
      <c r="Q469">
        <v>3130</v>
      </c>
      <c r="R469" t="s">
        <v>27</v>
      </c>
      <c r="S469" t="s">
        <v>28</v>
      </c>
    </row>
    <row r="470" spans="1:19" x14ac:dyDescent="0.25">
      <c r="A470" t="s">
        <v>1125</v>
      </c>
      <c r="B470" t="s">
        <v>51</v>
      </c>
      <c r="C470">
        <v>82</v>
      </c>
      <c r="D470" s="2">
        <v>24505</v>
      </c>
      <c r="E470" s="3">
        <f t="shared" ca="1" si="48"/>
        <v>58</v>
      </c>
      <c r="F470" s="3" t="str">
        <f t="shared" ca="1" si="51"/>
        <v>46-60</v>
      </c>
      <c r="G470" s="3" t="str">
        <f t="shared" ca="1" si="49"/>
        <v>Pre-retirees</v>
      </c>
      <c r="H470" t="s">
        <v>79</v>
      </c>
      <c r="I470" t="s">
        <v>172</v>
      </c>
      <c r="J470" t="s">
        <v>32</v>
      </c>
      <c r="K470" t="s">
        <v>24</v>
      </c>
      <c r="L470" t="s">
        <v>33</v>
      </c>
      <c r="M470" s="3">
        <v>16</v>
      </c>
      <c r="N470" s="3" t="str">
        <f t="shared" si="52"/>
        <v>15–17</v>
      </c>
      <c r="O470" s="3" t="str">
        <f t="shared" si="53"/>
        <v>Advocate</v>
      </c>
      <c r="P470" t="s">
        <v>1126</v>
      </c>
      <c r="Q470">
        <v>3149</v>
      </c>
      <c r="R470" t="s">
        <v>27</v>
      </c>
      <c r="S470" t="s">
        <v>28</v>
      </c>
    </row>
    <row r="471" spans="1:19" x14ac:dyDescent="0.25">
      <c r="A471" t="s">
        <v>1127</v>
      </c>
      <c r="B471" t="s">
        <v>51</v>
      </c>
      <c r="C471">
        <v>85</v>
      </c>
      <c r="D471" s="2">
        <v>24506</v>
      </c>
      <c r="E471" s="3">
        <f t="shared" ca="1" si="48"/>
        <v>58</v>
      </c>
      <c r="F471" s="3" t="str">
        <f t="shared" ca="1" si="51"/>
        <v>46-60</v>
      </c>
      <c r="G471" s="3" t="str">
        <f t="shared" ca="1" si="49"/>
        <v>Pre-retirees</v>
      </c>
      <c r="H471" t="s">
        <v>1028</v>
      </c>
      <c r="I471" t="s">
        <v>31</v>
      </c>
      <c r="J471" t="s">
        <v>23</v>
      </c>
      <c r="K471" t="s">
        <v>24</v>
      </c>
      <c r="L471" t="s">
        <v>25</v>
      </c>
      <c r="M471" s="3">
        <v>6</v>
      </c>
      <c r="N471" s="3" t="str">
        <f t="shared" si="52"/>
        <v>6–8</v>
      </c>
      <c r="O471" s="3" t="str">
        <f t="shared" si="53"/>
        <v>Settler</v>
      </c>
      <c r="P471" t="s">
        <v>1128</v>
      </c>
      <c r="Q471">
        <v>4119</v>
      </c>
      <c r="R471" t="s">
        <v>49</v>
      </c>
      <c r="S471" t="s">
        <v>28</v>
      </c>
    </row>
    <row r="472" spans="1:19" x14ac:dyDescent="0.25">
      <c r="A472" t="s">
        <v>1129</v>
      </c>
      <c r="B472" t="s">
        <v>51</v>
      </c>
      <c r="C472">
        <v>27</v>
      </c>
      <c r="D472" s="2">
        <v>24533</v>
      </c>
      <c r="E472" s="3">
        <f t="shared" ca="1" si="48"/>
        <v>58</v>
      </c>
      <c r="F472" s="3" t="str">
        <f t="shared" ca="1" si="51"/>
        <v>46-60</v>
      </c>
      <c r="G472" s="3" t="str">
        <f t="shared" ca="1" si="49"/>
        <v>Pre-retirees</v>
      </c>
      <c r="H472" t="s">
        <v>168</v>
      </c>
      <c r="I472" t="s">
        <v>38</v>
      </c>
      <c r="J472" t="s">
        <v>23</v>
      </c>
      <c r="K472" t="s">
        <v>24</v>
      </c>
      <c r="L472" t="s">
        <v>33</v>
      </c>
      <c r="M472" s="3">
        <v>17</v>
      </c>
      <c r="N472" s="3" t="str">
        <f t="shared" si="52"/>
        <v>15–17</v>
      </c>
      <c r="O472" s="3" t="str">
        <f t="shared" si="53"/>
        <v>Advocate</v>
      </c>
      <c r="P472" t="s">
        <v>1130</v>
      </c>
      <c r="Q472">
        <v>4814</v>
      </c>
      <c r="R472" t="s">
        <v>49</v>
      </c>
      <c r="S472" t="s">
        <v>28</v>
      </c>
    </row>
    <row r="473" spans="1:19" x14ac:dyDescent="0.25">
      <c r="A473" t="s">
        <v>1131</v>
      </c>
      <c r="B473" t="s">
        <v>51</v>
      </c>
      <c r="C473">
        <v>95</v>
      </c>
      <c r="D473" s="2">
        <v>24545</v>
      </c>
      <c r="E473" s="3">
        <f ca="1">YEAR(TODAY()) - YEAR(D473)</f>
        <v>58</v>
      </c>
      <c r="F473" s="3" t="str">
        <f t="shared" ca="1" si="51"/>
        <v>46-60</v>
      </c>
      <c r="G473" s="3" t="str">
        <f t="shared" ca="1" si="49"/>
        <v>Pre-retirees</v>
      </c>
      <c r="H473" t="s">
        <v>94</v>
      </c>
      <c r="I473" t="s">
        <v>85</v>
      </c>
      <c r="J473" t="s">
        <v>32</v>
      </c>
      <c r="K473" t="s">
        <v>24</v>
      </c>
      <c r="L473" t="s">
        <v>25</v>
      </c>
      <c r="M473" s="3">
        <v>18</v>
      </c>
      <c r="N473" s="3" t="str">
        <f t="shared" si="52"/>
        <v>18–20</v>
      </c>
      <c r="O473" s="3" t="str">
        <f t="shared" si="53"/>
        <v>Veteran</v>
      </c>
      <c r="P473" t="s">
        <v>1132</v>
      </c>
      <c r="Q473">
        <v>3168</v>
      </c>
      <c r="R473" t="s">
        <v>27</v>
      </c>
      <c r="S473" t="s">
        <v>28</v>
      </c>
    </row>
    <row r="474" spans="1:19" x14ac:dyDescent="0.25">
      <c r="A474" t="s">
        <v>1133</v>
      </c>
      <c r="B474" t="s">
        <v>20</v>
      </c>
      <c r="C474">
        <v>70</v>
      </c>
      <c r="D474" s="2">
        <v>24549</v>
      </c>
      <c r="E474" s="3">
        <f t="shared" ca="1" si="48"/>
        <v>58</v>
      </c>
      <c r="F474" s="3" t="str">
        <f t="shared" ca="1" si="51"/>
        <v>46-60</v>
      </c>
      <c r="G474" s="3" t="str">
        <f t="shared" ca="1" si="49"/>
        <v>Pre-retirees</v>
      </c>
      <c r="H474" t="s">
        <v>521</v>
      </c>
      <c r="I474" t="s">
        <v>47</v>
      </c>
      <c r="J474" t="s">
        <v>43</v>
      </c>
      <c r="K474" t="s">
        <v>24</v>
      </c>
      <c r="L474" t="s">
        <v>25</v>
      </c>
      <c r="M474" s="3">
        <v>17</v>
      </c>
      <c r="N474" s="3" t="str">
        <f t="shared" si="52"/>
        <v>15–17</v>
      </c>
      <c r="O474" s="3" t="str">
        <f t="shared" si="53"/>
        <v>Advocate</v>
      </c>
      <c r="P474" t="s">
        <v>1134</v>
      </c>
      <c r="Q474">
        <v>4504</v>
      </c>
      <c r="R474" t="s">
        <v>49</v>
      </c>
      <c r="S474" t="s">
        <v>28</v>
      </c>
    </row>
    <row r="475" spans="1:19" x14ac:dyDescent="0.25">
      <c r="A475" t="s">
        <v>1135</v>
      </c>
      <c r="B475" t="s">
        <v>51</v>
      </c>
      <c r="C475">
        <v>67</v>
      </c>
      <c r="D475" s="2">
        <v>24569</v>
      </c>
      <c r="E475" s="3">
        <f t="shared" ca="1" si="48"/>
        <v>58</v>
      </c>
      <c r="F475" s="3" t="str">
        <f t="shared" ca="1" si="51"/>
        <v>46-60</v>
      </c>
      <c r="G475" s="3" t="str">
        <f t="shared" ca="1" si="49"/>
        <v>Pre-retirees</v>
      </c>
      <c r="H475" t="s">
        <v>171</v>
      </c>
      <c r="I475" t="s">
        <v>31</v>
      </c>
      <c r="J475" t="s">
        <v>23</v>
      </c>
      <c r="K475" t="s">
        <v>24</v>
      </c>
      <c r="L475" t="s">
        <v>33</v>
      </c>
      <c r="M475" s="3">
        <v>13</v>
      </c>
      <c r="N475" s="3" t="str">
        <f t="shared" si="52"/>
        <v>12–14</v>
      </c>
      <c r="O475" s="3" t="str">
        <f t="shared" si="53"/>
        <v>Loyalist</v>
      </c>
      <c r="P475" t="s">
        <v>1136</v>
      </c>
      <c r="Q475">
        <v>2090</v>
      </c>
      <c r="R475" t="s">
        <v>35</v>
      </c>
      <c r="S475" t="s">
        <v>28</v>
      </c>
    </row>
    <row r="476" spans="1:19" x14ac:dyDescent="0.25">
      <c r="A476" t="s">
        <v>1137</v>
      </c>
      <c r="B476" t="s">
        <v>51</v>
      </c>
      <c r="C476">
        <v>15</v>
      </c>
      <c r="D476" s="2">
        <v>24598</v>
      </c>
      <c r="E476" s="3">
        <f t="shared" ca="1" si="48"/>
        <v>58</v>
      </c>
      <c r="F476" s="3" t="str">
        <f t="shared" ca="1" si="51"/>
        <v>46-60</v>
      </c>
      <c r="G476" s="3" t="str">
        <f t="shared" ca="1" si="49"/>
        <v>Pre-retirees</v>
      </c>
      <c r="H476" t="s">
        <v>297</v>
      </c>
      <c r="I476" t="s">
        <v>31</v>
      </c>
      <c r="J476" t="s">
        <v>32</v>
      </c>
      <c r="K476" t="s">
        <v>24</v>
      </c>
      <c r="L476" t="s">
        <v>25</v>
      </c>
      <c r="M476" s="3">
        <v>5</v>
      </c>
      <c r="N476" s="3" t="str">
        <f t="shared" si="52"/>
        <v>3–5</v>
      </c>
      <c r="O476" s="3" t="str">
        <f t="shared" si="53"/>
        <v>Explorer</v>
      </c>
      <c r="P476" t="s">
        <v>1138</v>
      </c>
      <c r="Q476">
        <v>3228</v>
      </c>
      <c r="R476" t="s">
        <v>27</v>
      </c>
      <c r="S476" t="s">
        <v>28</v>
      </c>
    </row>
    <row r="477" spans="1:19" x14ac:dyDescent="0.25">
      <c r="A477" t="s">
        <v>1139</v>
      </c>
      <c r="B477" t="s">
        <v>51</v>
      </c>
      <c r="C477">
        <v>92</v>
      </c>
      <c r="D477" s="2">
        <v>24617</v>
      </c>
      <c r="E477" s="3">
        <f t="shared" ref="E477:E492" ca="1" si="54">YEAR(TODAY()) - YEAR(D477)</f>
        <v>58</v>
      </c>
      <c r="F477" s="3" t="str">
        <f t="shared" ca="1" si="51"/>
        <v>46-60</v>
      </c>
      <c r="G477" s="3" t="str">
        <f t="shared" ca="1" si="49"/>
        <v>Pre-retirees</v>
      </c>
      <c r="H477" t="s">
        <v>1065</v>
      </c>
      <c r="I477" t="s">
        <v>22</v>
      </c>
      <c r="J477" t="s">
        <v>23</v>
      </c>
      <c r="K477" t="s">
        <v>24</v>
      </c>
      <c r="L477" t="s">
        <v>33</v>
      </c>
      <c r="M477" s="3">
        <v>4</v>
      </c>
      <c r="N477" s="3" t="str">
        <f t="shared" si="52"/>
        <v>3–5</v>
      </c>
      <c r="O477" s="3" t="str">
        <f t="shared" si="53"/>
        <v>Explorer</v>
      </c>
      <c r="P477" t="s">
        <v>1140</v>
      </c>
      <c r="Q477">
        <v>4710</v>
      </c>
      <c r="R477" t="s">
        <v>49</v>
      </c>
      <c r="S477" t="s">
        <v>28</v>
      </c>
    </row>
    <row r="478" spans="1:19" x14ac:dyDescent="0.25">
      <c r="A478" t="s">
        <v>1141</v>
      </c>
      <c r="B478" t="s">
        <v>20</v>
      </c>
      <c r="C478">
        <v>47</v>
      </c>
      <c r="D478" s="2">
        <v>24624</v>
      </c>
      <c r="E478" s="3">
        <f t="shared" ca="1" si="54"/>
        <v>58</v>
      </c>
      <c r="F478" s="3" t="str">
        <f ca="1">IF(E478&lt;18, "under 18", IF(E478&lt;=25, "18-25", IF(E478&lt;=35, "26-35", IF(E478&lt;=45, "36-45", IF(E478&lt;=60, "46-60", IF(E478&lt;=74, "61-74", "75+"))))))</f>
        <v>46-60</v>
      </c>
      <c r="G478" s="3" t="str">
        <f t="shared" ca="1" si="49"/>
        <v>Pre-retirees</v>
      </c>
      <c r="H478" t="s">
        <v>71</v>
      </c>
      <c r="I478" t="s">
        <v>22</v>
      </c>
      <c r="J478" t="s">
        <v>32</v>
      </c>
      <c r="K478" t="s">
        <v>24</v>
      </c>
      <c r="L478" t="s">
        <v>33</v>
      </c>
      <c r="M478" s="3">
        <v>4</v>
      </c>
      <c r="N478" s="3" t="str">
        <f t="shared" si="52"/>
        <v>3–5</v>
      </c>
      <c r="O478" s="3" t="str">
        <f t="shared" si="53"/>
        <v>Explorer</v>
      </c>
      <c r="P478" t="s">
        <v>1142</v>
      </c>
      <c r="Q478">
        <v>2101</v>
      </c>
      <c r="R478" t="s">
        <v>35</v>
      </c>
      <c r="S478" t="s">
        <v>28</v>
      </c>
    </row>
    <row r="479" spans="1:19" x14ac:dyDescent="0.25">
      <c r="A479" t="s">
        <v>1143</v>
      </c>
      <c r="B479" t="s">
        <v>20</v>
      </c>
      <c r="C479">
        <v>30</v>
      </c>
      <c r="D479" s="2">
        <v>24707</v>
      </c>
      <c r="E479" s="3">
        <f t="shared" ca="1" si="54"/>
        <v>58</v>
      </c>
      <c r="F479" s="3" t="str">
        <f t="shared" ca="1" si="51"/>
        <v>46-60</v>
      </c>
      <c r="G479" s="3" t="str">
        <f t="shared" ca="1" si="49"/>
        <v>Pre-retirees</v>
      </c>
      <c r="H479" t="s">
        <v>490</v>
      </c>
      <c r="I479" t="s">
        <v>126</v>
      </c>
      <c r="J479" t="s">
        <v>23</v>
      </c>
      <c r="K479" t="s">
        <v>24</v>
      </c>
      <c r="L479" t="s">
        <v>25</v>
      </c>
      <c r="M479" s="3">
        <v>4</v>
      </c>
      <c r="N479" s="3" t="str">
        <f t="shared" si="52"/>
        <v>3–5</v>
      </c>
      <c r="O479" s="3" t="str">
        <f t="shared" si="53"/>
        <v>Explorer</v>
      </c>
      <c r="P479" t="s">
        <v>1144</v>
      </c>
      <c r="Q479">
        <v>2034</v>
      </c>
      <c r="R479" t="s">
        <v>35</v>
      </c>
      <c r="S479" t="s">
        <v>28</v>
      </c>
    </row>
    <row r="480" spans="1:19" x14ac:dyDescent="0.25">
      <c r="A480" t="s">
        <v>1145</v>
      </c>
      <c r="B480" t="s">
        <v>20</v>
      </c>
      <c r="C480">
        <v>8</v>
      </c>
      <c r="D480" s="2">
        <v>24726</v>
      </c>
      <c r="E480" s="3">
        <f t="shared" ca="1" si="54"/>
        <v>58</v>
      </c>
      <c r="F480" s="3" t="str">
        <f t="shared" ca="1" si="51"/>
        <v>46-60</v>
      </c>
      <c r="G480" s="3" t="str">
        <f t="shared" ca="1" si="49"/>
        <v>Pre-retirees</v>
      </c>
      <c r="H480" t="s">
        <v>435</v>
      </c>
      <c r="I480" t="s">
        <v>47</v>
      </c>
      <c r="J480" t="s">
        <v>23</v>
      </c>
      <c r="K480" t="s">
        <v>24</v>
      </c>
      <c r="L480" t="s">
        <v>25</v>
      </c>
      <c r="M480" s="3">
        <v>4</v>
      </c>
      <c r="N480" s="3" t="str">
        <f t="shared" si="52"/>
        <v>3–5</v>
      </c>
      <c r="O480" s="3" t="str">
        <f t="shared" si="53"/>
        <v>Explorer</v>
      </c>
      <c r="P480" t="s">
        <v>1146</v>
      </c>
      <c r="Q480">
        <v>3134</v>
      </c>
      <c r="R480" t="s">
        <v>27</v>
      </c>
      <c r="S480" t="s">
        <v>28</v>
      </c>
    </row>
    <row r="481" spans="1:19" x14ac:dyDescent="0.25">
      <c r="A481" t="s">
        <v>1147</v>
      </c>
      <c r="B481" t="s">
        <v>51</v>
      </c>
      <c r="C481">
        <v>28</v>
      </c>
      <c r="D481" s="2">
        <v>24742</v>
      </c>
      <c r="E481" s="3">
        <f t="shared" ca="1" si="54"/>
        <v>58</v>
      </c>
      <c r="F481" s="3" t="str">
        <f t="shared" ca="1" si="51"/>
        <v>46-60</v>
      </c>
      <c r="G481" s="3" t="str">
        <f t="shared" ca="1" si="49"/>
        <v>Pre-retirees</v>
      </c>
      <c r="H481" t="s">
        <v>323</v>
      </c>
      <c r="I481" t="s">
        <v>31</v>
      </c>
      <c r="J481" t="s">
        <v>32</v>
      </c>
      <c r="K481" t="s">
        <v>24</v>
      </c>
      <c r="L481" t="s">
        <v>25</v>
      </c>
      <c r="M481" s="3">
        <v>16</v>
      </c>
      <c r="N481" s="3" t="str">
        <f t="shared" si="52"/>
        <v>15–17</v>
      </c>
      <c r="O481" s="3" t="str">
        <f t="shared" si="53"/>
        <v>Advocate</v>
      </c>
      <c r="P481" t="s">
        <v>1148</v>
      </c>
      <c r="Q481">
        <v>2284</v>
      </c>
      <c r="R481" t="s">
        <v>35</v>
      </c>
      <c r="S481" t="s">
        <v>28</v>
      </c>
    </row>
    <row r="482" spans="1:19" x14ac:dyDescent="0.25">
      <c r="A482" t="s">
        <v>1149</v>
      </c>
      <c r="B482" t="s">
        <v>20</v>
      </c>
      <c r="C482">
        <v>66</v>
      </c>
      <c r="D482" s="2">
        <v>24750</v>
      </c>
      <c r="E482" s="3">
        <f t="shared" ca="1" si="54"/>
        <v>58</v>
      </c>
      <c r="F482" s="3" t="str">
        <f t="shared" ca="1" si="51"/>
        <v>46-60</v>
      </c>
      <c r="G482" s="3" t="str">
        <f t="shared" ca="1" si="49"/>
        <v>Pre-retirees</v>
      </c>
      <c r="H482" t="s">
        <v>38</v>
      </c>
      <c r="I482" t="s">
        <v>42</v>
      </c>
      <c r="J482" t="s">
        <v>32</v>
      </c>
      <c r="K482" t="s">
        <v>24</v>
      </c>
      <c r="L482" t="s">
        <v>25</v>
      </c>
      <c r="M482" s="3">
        <v>10</v>
      </c>
      <c r="N482" s="3" t="str">
        <f t="shared" si="52"/>
        <v>9–11</v>
      </c>
      <c r="O482" s="3" t="str">
        <f t="shared" si="53"/>
        <v>Regular</v>
      </c>
      <c r="P482" t="s">
        <v>1150</v>
      </c>
      <c r="Q482">
        <v>2026</v>
      </c>
      <c r="R482" t="s">
        <v>35</v>
      </c>
      <c r="S482" t="s">
        <v>28</v>
      </c>
    </row>
    <row r="483" spans="1:19" x14ac:dyDescent="0.25">
      <c r="A483" t="s">
        <v>1151</v>
      </c>
      <c r="B483" t="s">
        <v>51</v>
      </c>
      <c r="C483">
        <v>32</v>
      </c>
      <c r="D483" s="2">
        <v>24818</v>
      </c>
      <c r="E483" s="3">
        <f t="shared" ca="1" si="54"/>
        <v>58</v>
      </c>
      <c r="F483" s="3" t="str">
        <f t="shared" ca="1" si="51"/>
        <v>46-60</v>
      </c>
      <c r="G483" s="3" t="str">
        <f t="shared" ca="1" si="49"/>
        <v>Pre-retirees</v>
      </c>
      <c r="H483" t="s">
        <v>71</v>
      </c>
      <c r="I483" t="s">
        <v>22</v>
      </c>
      <c r="J483" t="s">
        <v>32</v>
      </c>
      <c r="K483" t="s">
        <v>24</v>
      </c>
      <c r="L483" t="s">
        <v>33</v>
      </c>
      <c r="M483" s="3">
        <v>16</v>
      </c>
      <c r="N483" s="3" t="str">
        <f t="shared" si="52"/>
        <v>15–17</v>
      </c>
      <c r="O483" s="3" t="str">
        <f t="shared" si="53"/>
        <v>Advocate</v>
      </c>
      <c r="P483" t="s">
        <v>1152</v>
      </c>
      <c r="Q483">
        <v>2032</v>
      </c>
      <c r="R483" t="s">
        <v>35</v>
      </c>
      <c r="S483" t="s">
        <v>28</v>
      </c>
    </row>
    <row r="484" spans="1:19" x14ac:dyDescent="0.25">
      <c r="A484" t="s">
        <v>1153</v>
      </c>
      <c r="B484" t="s">
        <v>20</v>
      </c>
      <c r="C484">
        <v>60</v>
      </c>
      <c r="D484" s="2">
        <v>24824</v>
      </c>
      <c r="E484" s="3">
        <f t="shared" ca="1" si="54"/>
        <v>58</v>
      </c>
      <c r="F484" s="3" t="str">
        <f t="shared" ca="1" si="51"/>
        <v>46-60</v>
      </c>
      <c r="G484" s="3" t="str">
        <f t="shared" ca="1" si="49"/>
        <v>Pre-retirees</v>
      </c>
      <c r="H484" t="s">
        <v>1154</v>
      </c>
      <c r="I484" t="s">
        <v>31</v>
      </c>
      <c r="J484" t="s">
        <v>23</v>
      </c>
      <c r="K484" t="s">
        <v>24</v>
      </c>
      <c r="L484" t="s">
        <v>25</v>
      </c>
      <c r="M484" s="3">
        <v>4</v>
      </c>
      <c r="N484" s="3" t="str">
        <f t="shared" si="52"/>
        <v>3–5</v>
      </c>
      <c r="O484" s="3" t="str">
        <f t="shared" si="53"/>
        <v>Explorer</v>
      </c>
      <c r="P484" t="s">
        <v>1155</v>
      </c>
      <c r="Q484">
        <v>4570</v>
      </c>
      <c r="R484" t="s">
        <v>49</v>
      </c>
      <c r="S484" t="s">
        <v>28</v>
      </c>
    </row>
    <row r="485" spans="1:19" x14ac:dyDescent="0.25">
      <c r="A485" t="s">
        <v>1156</v>
      </c>
      <c r="B485" t="s">
        <v>51</v>
      </c>
      <c r="C485">
        <v>5</v>
      </c>
      <c r="D485" s="2">
        <v>24884</v>
      </c>
      <c r="E485" s="3">
        <f t="shared" ca="1" si="54"/>
        <v>57</v>
      </c>
      <c r="F485" s="3" t="str">
        <f t="shared" ca="1" si="51"/>
        <v>46-60</v>
      </c>
      <c r="G485" s="3" t="str">
        <f t="shared" ca="1" si="49"/>
        <v>Pre-retirees</v>
      </c>
      <c r="H485" t="s">
        <v>344</v>
      </c>
      <c r="I485" t="s">
        <v>38</v>
      </c>
      <c r="J485" t="s">
        <v>43</v>
      </c>
      <c r="K485" t="s">
        <v>24</v>
      </c>
      <c r="L485" t="s">
        <v>33</v>
      </c>
      <c r="M485" s="3">
        <v>15</v>
      </c>
      <c r="N485" s="3" t="str">
        <f t="shared" si="52"/>
        <v>15–17</v>
      </c>
      <c r="O485" s="3" t="str">
        <f t="shared" si="53"/>
        <v>Advocate</v>
      </c>
      <c r="P485" t="s">
        <v>1157</v>
      </c>
      <c r="Q485">
        <v>2147</v>
      </c>
      <c r="R485" t="s">
        <v>35</v>
      </c>
      <c r="S485" t="s">
        <v>28</v>
      </c>
    </row>
    <row r="486" spans="1:19" x14ac:dyDescent="0.25">
      <c r="A486" t="s">
        <v>1158</v>
      </c>
      <c r="B486" t="s">
        <v>20</v>
      </c>
      <c r="C486">
        <v>96</v>
      </c>
      <c r="D486" s="2">
        <v>24885</v>
      </c>
      <c r="E486" s="3">
        <f t="shared" ca="1" si="54"/>
        <v>57</v>
      </c>
      <c r="F486" s="3" t="str">
        <f t="shared" ca="1" si="51"/>
        <v>46-60</v>
      </c>
      <c r="G486" s="3" t="str">
        <f t="shared" ca="1" si="49"/>
        <v>Pre-retirees</v>
      </c>
      <c r="H486" t="s">
        <v>895</v>
      </c>
      <c r="I486" t="s">
        <v>38</v>
      </c>
      <c r="J486" t="s">
        <v>43</v>
      </c>
      <c r="K486" t="s">
        <v>24</v>
      </c>
      <c r="L486" t="s">
        <v>33</v>
      </c>
      <c r="M486" s="3">
        <v>8</v>
      </c>
      <c r="N486" s="3" t="str">
        <f t="shared" si="52"/>
        <v>6–8</v>
      </c>
      <c r="O486" s="3" t="str">
        <f t="shared" si="53"/>
        <v>Settler</v>
      </c>
      <c r="P486" t="s">
        <v>1159</v>
      </c>
      <c r="Q486">
        <v>4000</v>
      </c>
      <c r="R486" t="s">
        <v>49</v>
      </c>
      <c r="S486" t="s">
        <v>28</v>
      </c>
    </row>
    <row r="487" spans="1:19" x14ac:dyDescent="0.25">
      <c r="A487" t="s">
        <v>1160</v>
      </c>
      <c r="B487" t="s">
        <v>51</v>
      </c>
      <c r="C487">
        <v>76</v>
      </c>
      <c r="D487" s="2">
        <v>24922</v>
      </c>
      <c r="E487" s="3">
        <f t="shared" ca="1" si="54"/>
        <v>57</v>
      </c>
      <c r="F487" s="3" t="str">
        <f t="shared" ca="1" si="51"/>
        <v>46-60</v>
      </c>
      <c r="G487" s="3" t="str">
        <f t="shared" ca="1" si="49"/>
        <v>Pre-retirees</v>
      </c>
      <c r="H487" t="s">
        <v>495</v>
      </c>
      <c r="I487" t="s">
        <v>38</v>
      </c>
      <c r="J487" t="s">
        <v>43</v>
      </c>
      <c r="K487" t="s">
        <v>24</v>
      </c>
      <c r="L487" t="s">
        <v>33</v>
      </c>
      <c r="M487" s="3">
        <v>13</v>
      </c>
      <c r="N487" s="3" t="str">
        <f t="shared" si="52"/>
        <v>12–14</v>
      </c>
      <c r="O487" s="3" t="str">
        <f t="shared" si="53"/>
        <v>Loyalist</v>
      </c>
      <c r="P487" t="s">
        <v>1161</v>
      </c>
      <c r="Q487">
        <v>2017</v>
      </c>
      <c r="R487" t="s">
        <v>35</v>
      </c>
      <c r="S487" t="s">
        <v>28</v>
      </c>
    </row>
    <row r="488" spans="1:19" x14ac:dyDescent="0.25">
      <c r="A488" t="s">
        <v>1162</v>
      </c>
      <c r="B488" t="s">
        <v>51</v>
      </c>
      <c r="C488">
        <v>5</v>
      </c>
      <c r="D488" s="2">
        <v>24986</v>
      </c>
      <c r="E488" s="3">
        <f t="shared" ca="1" si="54"/>
        <v>57</v>
      </c>
      <c r="F488" s="3" t="str">
        <f t="shared" ca="1" si="51"/>
        <v>46-60</v>
      </c>
      <c r="G488" s="3" t="str">
        <f t="shared" ca="1" si="49"/>
        <v>Pre-retirees</v>
      </c>
      <c r="H488" t="s">
        <v>38</v>
      </c>
      <c r="I488" t="s">
        <v>31</v>
      </c>
      <c r="J488" t="s">
        <v>43</v>
      </c>
      <c r="K488" t="s">
        <v>24</v>
      </c>
      <c r="L488" t="s">
        <v>33</v>
      </c>
      <c r="M488" s="3">
        <v>19</v>
      </c>
      <c r="N488" s="3" t="str">
        <f t="shared" si="52"/>
        <v>18–20</v>
      </c>
      <c r="O488" s="3" t="str">
        <f t="shared" si="53"/>
        <v>Veteran</v>
      </c>
      <c r="P488" t="s">
        <v>1163</v>
      </c>
      <c r="Q488">
        <v>2318</v>
      </c>
      <c r="R488" t="s">
        <v>35</v>
      </c>
      <c r="S488" t="s">
        <v>28</v>
      </c>
    </row>
    <row r="489" spans="1:19" x14ac:dyDescent="0.25">
      <c r="A489" t="s">
        <v>1164</v>
      </c>
      <c r="B489" t="s">
        <v>51</v>
      </c>
      <c r="C489">
        <v>63</v>
      </c>
      <c r="D489" s="2">
        <v>25001</v>
      </c>
      <c r="E489" s="3">
        <f t="shared" ca="1" si="54"/>
        <v>57</v>
      </c>
      <c r="F489" s="3" t="str">
        <f t="shared" ca="1" si="51"/>
        <v>46-60</v>
      </c>
      <c r="G489" s="3" t="str">
        <f t="shared" ca="1" si="49"/>
        <v>Pre-retirees</v>
      </c>
      <c r="H489" t="s">
        <v>435</v>
      </c>
      <c r="I489" t="s">
        <v>38</v>
      </c>
      <c r="J489" t="s">
        <v>23</v>
      </c>
      <c r="K489" t="s">
        <v>24</v>
      </c>
      <c r="L489" t="s">
        <v>25</v>
      </c>
      <c r="M489" s="3">
        <v>17</v>
      </c>
      <c r="N489" s="3" t="str">
        <f t="shared" si="52"/>
        <v>15–17</v>
      </c>
      <c r="O489" s="3" t="str">
        <f t="shared" si="53"/>
        <v>Advocate</v>
      </c>
      <c r="P489" t="s">
        <v>1165</v>
      </c>
      <c r="Q489">
        <v>3810</v>
      </c>
      <c r="R489" t="s">
        <v>27</v>
      </c>
      <c r="S489" t="s">
        <v>28</v>
      </c>
    </row>
    <row r="490" spans="1:19" x14ac:dyDescent="0.25">
      <c r="A490" t="s">
        <v>1166</v>
      </c>
      <c r="B490" t="s">
        <v>51</v>
      </c>
      <c r="C490">
        <v>12</v>
      </c>
      <c r="D490" s="2">
        <v>25031</v>
      </c>
      <c r="E490" s="3">
        <f t="shared" ca="1" si="54"/>
        <v>57</v>
      </c>
      <c r="F490" s="3" t="str">
        <f t="shared" ca="1" si="51"/>
        <v>46-60</v>
      </c>
      <c r="G490" s="3" t="str">
        <f t="shared" ref="G490:G553" ca="1" si="55">IF(E490&lt;18, "under age", IF(E490&lt;=25, "Youth", IF(E490&lt;=35, "Young Workforce", IF(E490&lt;=45, "Established Adult", IF(E490&lt;=60, "Pre-retirees", IF(E490&lt;=74, "Retirees", "Elderly Aged"))))))</f>
        <v>Pre-retirees</v>
      </c>
      <c r="H490" t="s">
        <v>52</v>
      </c>
      <c r="I490" t="s">
        <v>22</v>
      </c>
      <c r="J490" t="s">
        <v>32</v>
      </c>
      <c r="K490" t="s">
        <v>24</v>
      </c>
      <c r="L490" t="s">
        <v>33</v>
      </c>
      <c r="M490" s="3">
        <v>16</v>
      </c>
      <c r="N490" s="3" t="str">
        <f t="shared" si="52"/>
        <v>15–17</v>
      </c>
      <c r="O490" s="3" t="str">
        <f t="shared" si="53"/>
        <v>Advocate</v>
      </c>
      <c r="P490" t="s">
        <v>1167</v>
      </c>
      <c r="Q490">
        <v>3816</v>
      </c>
      <c r="R490" t="s">
        <v>27</v>
      </c>
      <c r="S490" t="s">
        <v>28</v>
      </c>
    </row>
    <row r="491" spans="1:19" x14ac:dyDescent="0.25">
      <c r="A491" t="s">
        <v>1168</v>
      </c>
      <c r="B491" t="s">
        <v>20</v>
      </c>
      <c r="C491">
        <v>53</v>
      </c>
      <c r="D491" s="2">
        <v>25048</v>
      </c>
      <c r="E491" s="3">
        <f t="shared" ca="1" si="54"/>
        <v>57</v>
      </c>
      <c r="F491" s="3" t="str">
        <f t="shared" ca="1" si="51"/>
        <v>46-60</v>
      </c>
      <c r="G491" s="3" t="str">
        <f t="shared" ca="1" si="55"/>
        <v>Pre-retirees</v>
      </c>
      <c r="H491" t="s">
        <v>1169</v>
      </c>
      <c r="I491" t="s">
        <v>22</v>
      </c>
      <c r="J491" t="s">
        <v>32</v>
      </c>
      <c r="K491" t="s">
        <v>24</v>
      </c>
      <c r="L491" t="s">
        <v>25</v>
      </c>
      <c r="M491" s="3">
        <v>18</v>
      </c>
      <c r="N491" s="3" t="str">
        <f t="shared" si="52"/>
        <v>18–20</v>
      </c>
      <c r="O491" s="3" t="str">
        <f t="shared" si="53"/>
        <v>Veteran</v>
      </c>
      <c r="P491" t="s">
        <v>1170</v>
      </c>
      <c r="Q491">
        <v>2570</v>
      </c>
      <c r="R491" t="s">
        <v>35</v>
      </c>
      <c r="S491" t="s">
        <v>28</v>
      </c>
    </row>
    <row r="492" spans="1:19" x14ac:dyDescent="0.25">
      <c r="A492" t="s">
        <v>1171</v>
      </c>
      <c r="B492" t="s">
        <v>51</v>
      </c>
      <c r="C492">
        <v>7</v>
      </c>
      <c r="D492" s="2">
        <v>25125</v>
      </c>
      <c r="E492" s="3">
        <f t="shared" ca="1" si="54"/>
        <v>57</v>
      </c>
      <c r="F492" s="3" t="str">
        <f t="shared" ca="1" si="51"/>
        <v>46-60</v>
      </c>
      <c r="G492" s="3" t="str">
        <f t="shared" ca="1" si="55"/>
        <v>Pre-retirees</v>
      </c>
      <c r="H492" t="s">
        <v>97</v>
      </c>
      <c r="I492" t="s">
        <v>38</v>
      </c>
      <c r="J492" t="s">
        <v>32</v>
      </c>
      <c r="K492" t="s">
        <v>24</v>
      </c>
      <c r="L492" t="s">
        <v>33</v>
      </c>
      <c r="M492" s="3">
        <v>6</v>
      </c>
      <c r="N492" s="3" t="str">
        <f t="shared" si="52"/>
        <v>6–8</v>
      </c>
      <c r="O492" s="3" t="str">
        <f t="shared" si="53"/>
        <v>Settler</v>
      </c>
      <c r="P492" t="s">
        <v>1172</v>
      </c>
      <c r="Q492">
        <v>2111</v>
      </c>
      <c r="R492" t="s">
        <v>35</v>
      </c>
      <c r="S492" t="s">
        <v>28</v>
      </c>
    </row>
    <row r="493" spans="1:19" x14ac:dyDescent="0.25">
      <c r="A493" t="s">
        <v>1173</v>
      </c>
      <c r="B493" t="s">
        <v>20</v>
      </c>
      <c r="C493">
        <v>95</v>
      </c>
      <c r="D493" s="2">
        <v>25157</v>
      </c>
      <c r="E493" s="3">
        <f ca="1">YEAR(TODAY()) - YEAR(D493)</f>
        <v>57</v>
      </c>
      <c r="F493" s="3" t="str">
        <f t="shared" ca="1" si="51"/>
        <v>46-60</v>
      </c>
      <c r="G493" s="3" t="str">
        <f t="shared" ca="1" si="55"/>
        <v>Pre-retirees</v>
      </c>
      <c r="H493" t="s">
        <v>977</v>
      </c>
      <c r="I493" t="s">
        <v>31</v>
      </c>
      <c r="J493" t="s">
        <v>32</v>
      </c>
      <c r="K493" t="s">
        <v>24</v>
      </c>
      <c r="L493" t="s">
        <v>25</v>
      </c>
      <c r="M493" s="3">
        <v>7</v>
      </c>
      <c r="N493" s="3" t="str">
        <f t="shared" si="52"/>
        <v>6–8</v>
      </c>
      <c r="O493" s="3" t="str">
        <f t="shared" si="53"/>
        <v>Settler</v>
      </c>
      <c r="P493" t="s">
        <v>1174</v>
      </c>
      <c r="Q493">
        <v>3802</v>
      </c>
      <c r="R493" t="s">
        <v>27</v>
      </c>
      <c r="S493" t="s">
        <v>28</v>
      </c>
    </row>
    <row r="494" spans="1:19" x14ac:dyDescent="0.25">
      <c r="A494" t="s">
        <v>1175</v>
      </c>
      <c r="B494" t="s">
        <v>20</v>
      </c>
      <c r="C494">
        <v>94</v>
      </c>
      <c r="D494" s="2">
        <v>25165</v>
      </c>
      <c r="E494" s="3">
        <f t="shared" ref="E494:E512" ca="1" si="56">YEAR(TODAY()) - YEAR(D494)</f>
        <v>57</v>
      </c>
      <c r="F494" s="3" t="str">
        <f t="shared" ca="1" si="51"/>
        <v>46-60</v>
      </c>
      <c r="G494" s="3" t="str">
        <f t="shared" ca="1" si="55"/>
        <v>Pre-retirees</v>
      </c>
      <c r="H494" t="s">
        <v>1176</v>
      </c>
      <c r="I494" t="s">
        <v>22</v>
      </c>
      <c r="J494" t="s">
        <v>23</v>
      </c>
      <c r="K494" t="s">
        <v>24</v>
      </c>
      <c r="L494" t="s">
        <v>25</v>
      </c>
      <c r="M494" s="3">
        <v>9</v>
      </c>
      <c r="N494" s="3" t="str">
        <f t="shared" si="52"/>
        <v>9–11</v>
      </c>
      <c r="O494" s="3" t="str">
        <f t="shared" si="53"/>
        <v>Regular</v>
      </c>
      <c r="P494" t="s">
        <v>1177</v>
      </c>
      <c r="Q494">
        <v>2193</v>
      </c>
      <c r="R494" t="s">
        <v>35</v>
      </c>
      <c r="S494" t="s">
        <v>28</v>
      </c>
    </row>
    <row r="495" spans="1:19" x14ac:dyDescent="0.25">
      <c r="A495" t="s">
        <v>1178</v>
      </c>
      <c r="B495" t="s">
        <v>51</v>
      </c>
      <c r="C495">
        <v>95</v>
      </c>
      <c r="D495" s="2">
        <v>25166</v>
      </c>
      <c r="E495" s="3">
        <f t="shared" ca="1" si="56"/>
        <v>57</v>
      </c>
      <c r="F495" s="3" t="str">
        <f t="shared" ca="1" si="51"/>
        <v>46-60</v>
      </c>
      <c r="G495" s="3" t="str">
        <f t="shared" ca="1" si="55"/>
        <v>Pre-retirees</v>
      </c>
      <c r="H495" t="s">
        <v>180</v>
      </c>
      <c r="I495" t="s">
        <v>47</v>
      </c>
      <c r="J495" t="s">
        <v>32</v>
      </c>
      <c r="K495" t="s">
        <v>24</v>
      </c>
      <c r="L495" t="s">
        <v>33</v>
      </c>
      <c r="M495" s="3">
        <v>7</v>
      </c>
      <c r="N495" s="3" t="str">
        <f t="shared" si="52"/>
        <v>6–8</v>
      </c>
      <c r="O495" s="3" t="str">
        <f t="shared" si="53"/>
        <v>Settler</v>
      </c>
      <c r="P495" t="s">
        <v>1179</v>
      </c>
      <c r="Q495">
        <v>2227</v>
      </c>
      <c r="R495" t="s">
        <v>35</v>
      </c>
      <c r="S495" t="s">
        <v>28</v>
      </c>
    </row>
    <row r="496" spans="1:19" x14ac:dyDescent="0.25">
      <c r="A496" t="s">
        <v>1180</v>
      </c>
      <c r="B496" t="s">
        <v>20</v>
      </c>
      <c r="C496">
        <v>38</v>
      </c>
      <c r="D496" s="2">
        <v>25183</v>
      </c>
      <c r="E496" s="3">
        <f t="shared" ca="1" si="56"/>
        <v>57</v>
      </c>
      <c r="F496" s="3" t="str">
        <f t="shared" ca="1" si="51"/>
        <v>46-60</v>
      </c>
      <c r="G496" s="3" t="str">
        <f t="shared" ca="1" si="55"/>
        <v>Pre-retirees</v>
      </c>
      <c r="H496" t="s">
        <v>171</v>
      </c>
      <c r="I496" t="s">
        <v>42</v>
      </c>
      <c r="J496" t="s">
        <v>32</v>
      </c>
      <c r="K496" t="s">
        <v>24</v>
      </c>
      <c r="L496" t="s">
        <v>25</v>
      </c>
      <c r="M496" s="3">
        <v>11</v>
      </c>
      <c r="N496" s="3" t="str">
        <f t="shared" si="52"/>
        <v>9–11</v>
      </c>
      <c r="O496" s="3" t="str">
        <f t="shared" si="53"/>
        <v>Regular</v>
      </c>
      <c r="P496" t="s">
        <v>1181</v>
      </c>
      <c r="Q496">
        <v>3163</v>
      </c>
      <c r="R496" t="s">
        <v>27</v>
      </c>
      <c r="S496" t="s">
        <v>28</v>
      </c>
    </row>
    <row r="497" spans="1:19" x14ac:dyDescent="0.25">
      <c r="A497" t="s">
        <v>1182</v>
      </c>
      <c r="B497" t="s">
        <v>51</v>
      </c>
      <c r="C497">
        <v>11</v>
      </c>
      <c r="D497" s="2">
        <v>25193</v>
      </c>
      <c r="E497" s="3">
        <f t="shared" ca="1" si="56"/>
        <v>57</v>
      </c>
      <c r="F497" s="3" t="str">
        <f ca="1">IF(E497&lt;18, "under 18", IF(E497&lt;=25, "18-25", IF(E497&lt;=35, "26-35", IF(E497&lt;=45, "36-45", IF(E497&lt;=60, "46-60", IF(E497&lt;=74, "61-74", "75+"))))))</f>
        <v>46-60</v>
      </c>
      <c r="G497" s="3" t="str">
        <f t="shared" ca="1" si="55"/>
        <v>Pre-retirees</v>
      </c>
      <c r="H497" t="s">
        <v>790</v>
      </c>
      <c r="I497" t="s">
        <v>47</v>
      </c>
      <c r="J497" t="s">
        <v>32</v>
      </c>
      <c r="K497" t="s">
        <v>24</v>
      </c>
      <c r="L497" t="s">
        <v>25</v>
      </c>
      <c r="M497" s="3">
        <v>13</v>
      </c>
      <c r="N497" s="3" t="str">
        <f t="shared" si="52"/>
        <v>12–14</v>
      </c>
      <c r="O497" s="3" t="str">
        <f t="shared" si="53"/>
        <v>Loyalist</v>
      </c>
      <c r="P497" t="s">
        <v>1183</v>
      </c>
      <c r="Q497">
        <v>2161</v>
      </c>
      <c r="R497" t="s">
        <v>35</v>
      </c>
      <c r="S497" t="s">
        <v>28</v>
      </c>
    </row>
    <row r="498" spans="1:19" x14ac:dyDescent="0.25">
      <c r="A498" t="s">
        <v>1184</v>
      </c>
      <c r="B498" t="s">
        <v>20</v>
      </c>
      <c r="C498">
        <v>22</v>
      </c>
      <c r="D498" s="2">
        <v>25198</v>
      </c>
      <c r="E498" s="3">
        <f t="shared" ca="1" si="56"/>
        <v>57</v>
      </c>
      <c r="F498" s="3" t="str">
        <f ca="1">IF(E498&lt;18, "under 18", IF(E498&lt;=25, "18-25", IF(E498&lt;=35, "26-35", IF(E498&lt;=45, "36-45", IF(E498&lt;=60, "46-60", IF(E498&lt;=74, "61-74", "75+"))))))</f>
        <v>46-60</v>
      </c>
      <c r="G498" s="3" t="str">
        <f t="shared" ca="1" si="55"/>
        <v>Pre-retirees</v>
      </c>
      <c r="H498" t="s">
        <v>38</v>
      </c>
      <c r="I498" t="s">
        <v>22</v>
      </c>
      <c r="J498" t="s">
        <v>32</v>
      </c>
      <c r="K498" t="s">
        <v>24</v>
      </c>
      <c r="L498" t="s">
        <v>25</v>
      </c>
      <c r="M498" s="3">
        <v>7</v>
      </c>
      <c r="N498" s="3" t="str">
        <f t="shared" si="52"/>
        <v>6–8</v>
      </c>
      <c r="O498" s="3" t="str">
        <f t="shared" si="53"/>
        <v>Settler</v>
      </c>
      <c r="P498" t="s">
        <v>1185</v>
      </c>
      <c r="Q498">
        <v>4132</v>
      </c>
      <c r="R498" t="s">
        <v>49</v>
      </c>
      <c r="S498" t="s">
        <v>28</v>
      </c>
    </row>
    <row r="499" spans="1:19" x14ac:dyDescent="0.25">
      <c r="A499" t="s">
        <v>1186</v>
      </c>
      <c r="B499" t="s">
        <v>51</v>
      </c>
      <c r="C499">
        <v>82</v>
      </c>
      <c r="D499" s="2">
        <v>25208</v>
      </c>
      <c r="E499" s="3">
        <f t="shared" ca="1" si="56"/>
        <v>56</v>
      </c>
      <c r="F499" s="3" t="str">
        <f t="shared" ref="F499:F547" ca="1" si="57">IF(E499&lt;18, "under 18", IF(E499&lt;=25, "18-25", IF(E499&lt;=35, "26-35", IF(E499&lt;=45, "36-45", IF(E499&lt;=60, "46-60", IF(E499&lt;=74, "61-74", "75+"))))))</f>
        <v>46-60</v>
      </c>
      <c r="G499" s="3" t="str">
        <f t="shared" ca="1" si="55"/>
        <v>Pre-retirees</v>
      </c>
      <c r="H499" t="s">
        <v>162</v>
      </c>
      <c r="I499" t="s">
        <v>126</v>
      </c>
      <c r="J499" t="s">
        <v>23</v>
      </c>
      <c r="K499" t="s">
        <v>24</v>
      </c>
      <c r="L499" t="s">
        <v>25</v>
      </c>
      <c r="M499" s="3">
        <v>7</v>
      </c>
      <c r="N499" s="3" t="str">
        <f t="shared" si="52"/>
        <v>6–8</v>
      </c>
      <c r="O499" s="3" t="str">
        <f t="shared" si="53"/>
        <v>Settler</v>
      </c>
      <c r="P499" t="s">
        <v>1187</v>
      </c>
      <c r="Q499">
        <v>2760</v>
      </c>
      <c r="R499" t="s">
        <v>35</v>
      </c>
      <c r="S499" t="s">
        <v>28</v>
      </c>
    </row>
    <row r="500" spans="1:19" x14ac:dyDescent="0.25">
      <c r="A500" t="s">
        <v>1188</v>
      </c>
      <c r="B500" t="s">
        <v>20</v>
      </c>
      <c r="C500">
        <v>52</v>
      </c>
      <c r="D500" s="2">
        <v>25243</v>
      </c>
      <c r="E500" s="3">
        <f t="shared" ca="1" si="56"/>
        <v>56</v>
      </c>
      <c r="F500" s="3" t="str">
        <f t="shared" ca="1" si="57"/>
        <v>46-60</v>
      </c>
      <c r="G500" s="3" t="str">
        <f t="shared" ca="1" si="55"/>
        <v>Pre-retirees</v>
      </c>
      <c r="H500" t="s">
        <v>334</v>
      </c>
      <c r="I500" t="s">
        <v>47</v>
      </c>
      <c r="J500" t="s">
        <v>43</v>
      </c>
      <c r="K500" t="s">
        <v>24</v>
      </c>
      <c r="L500" t="s">
        <v>33</v>
      </c>
      <c r="M500" s="3">
        <v>13</v>
      </c>
      <c r="N500" s="3" t="str">
        <f t="shared" si="52"/>
        <v>12–14</v>
      </c>
      <c r="O500" s="3" t="str">
        <f t="shared" si="53"/>
        <v>Loyalist</v>
      </c>
      <c r="P500" t="s">
        <v>1189</v>
      </c>
      <c r="Q500">
        <v>2154</v>
      </c>
      <c r="R500" t="s">
        <v>35</v>
      </c>
      <c r="S500" t="s">
        <v>28</v>
      </c>
    </row>
    <row r="501" spans="1:19" x14ac:dyDescent="0.25">
      <c r="A501" t="s">
        <v>1190</v>
      </c>
      <c r="B501" t="s">
        <v>51</v>
      </c>
      <c r="C501">
        <v>61</v>
      </c>
      <c r="D501" s="2">
        <v>25244</v>
      </c>
      <c r="E501" s="3">
        <f t="shared" ca="1" si="56"/>
        <v>56</v>
      </c>
      <c r="F501" s="3" t="str">
        <f t="shared" ca="1" si="57"/>
        <v>46-60</v>
      </c>
      <c r="G501" s="3" t="str">
        <f t="shared" ca="1" si="55"/>
        <v>Pre-retirees</v>
      </c>
      <c r="H501" t="s">
        <v>365</v>
      </c>
      <c r="I501" t="s">
        <v>22</v>
      </c>
      <c r="J501" t="s">
        <v>32</v>
      </c>
      <c r="K501" t="s">
        <v>24</v>
      </c>
      <c r="L501" t="s">
        <v>25</v>
      </c>
      <c r="M501" s="3">
        <v>18</v>
      </c>
      <c r="N501" s="3" t="str">
        <f t="shared" si="52"/>
        <v>18–20</v>
      </c>
      <c r="O501" s="3" t="str">
        <f t="shared" si="53"/>
        <v>Veteran</v>
      </c>
      <c r="P501" t="s">
        <v>1191</v>
      </c>
      <c r="Q501">
        <v>2016</v>
      </c>
      <c r="R501" t="s">
        <v>35</v>
      </c>
      <c r="S501" t="s">
        <v>28</v>
      </c>
    </row>
    <row r="502" spans="1:19" x14ac:dyDescent="0.25">
      <c r="A502" t="s">
        <v>1192</v>
      </c>
      <c r="B502" t="s">
        <v>20</v>
      </c>
      <c r="C502">
        <v>88</v>
      </c>
      <c r="D502" s="2">
        <v>25267</v>
      </c>
      <c r="E502" s="3">
        <f t="shared" ca="1" si="56"/>
        <v>56</v>
      </c>
      <c r="F502" s="3" t="str">
        <f t="shared" ca="1" si="57"/>
        <v>46-60</v>
      </c>
      <c r="G502" s="3" t="str">
        <f t="shared" ca="1" si="55"/>
        <v>Pre-retirees</v>
      </c>
      <c r="H502" t="s">
        <v>38</v>
      </c>
      <c r="I502" t="s">
        <v>126</v>
      </c>
      <c r="J502" t="s">
        <v>32</v>
      </c>
      <c r="K502" t="s">
        <v>24</v>
      </c>
      <c r="L502" t="s">
        <v>25</v>
      </c>
      <c r="M502" s="3">
        <v>7</v>
      </c>
      <c r="N502" s="3" t="str">
        <f t="shared" si="52"/>
        <v>6–8</v>
      </c>
      <c r="O502" s="3" t="str">
        <f t="shared" si="53"/>
        <v>Settler</v>
      </c>
      <c r="P502" t="s">
        <v>1193</v>
      </c>
      <c r="Q502">
        <v>4114</v>
      </c>
      <c r="R502" t="s">
        <v>49</v>
      </c>
      <c r="S502" t="s">
        <v>28</v>
      </c>
    </row>
    <row r="503" spans="1:19" x14ac:dyDescent="0.25">
      <c r="A503" t="s">
        <v>1194</v>
      </c>
      <c r="B503" t="s">
        <v>20</v>
      </c>
      <c r="C503">
        <v>54</v>
      </c>
      <c r="D503" s="2">
        <v>25268</v>
      </c>
      <c r="E503" s="3">
        <f t="shared" ca="1" si="56"/>
        <v>56</v>
      </c>
      <c r="F503" s="3" t="str">
        <f t="shared" ca="1" si="57"/>
        <v>46-60</v>
      </c>
      <c r="G503" s="3" t="str">
        <f t="shared" ca="1" si="55"/>
        <v>Pre-retirees</v>
      </c>
      <c r="H503" t="s">
        <v>495</v>
      </c>
      <c r="I503" t="s">
        <v>38</v>
      </c>
      <c r="J503" t="s">
        <v>32</v>
      </c>
      <c r="K503" t="s">
        <v>24</v>
      </c>
      <c r="L503" t="s">
        <v>25</v>
      </c>
      <c r="M503" s="3">
        <v>10</v>
      </c>
      <c r="N503" s="3" t="str">
        <f t="shared" si="52"/>
        <v>9–11</v>
      </c>
      <c r="O503" s="3" t="str">
        <f t="shared" si="53"/>
        <v>Regular</v>
      </c>
      <c r="P503" t="s">
        <v>1195</v>
      </c>
      <c r="Q503">
        <v>2199</v>
      </c>
      <c r="R503" t="s">
        <v>35</v>
      </c>
      <c r="S503" t="s">
        <v>28</v>
      </c>
    </row>
    <row r="504" spans="1:19" x14ac:dyDescent="0.25">
      <c r="A504" t="s">
        <v>1196</v>
      </c>
      <c r="B504" t="s">
        <v>51</v>
      </c>
      <c r="C504">
        <v>12</v>
      </c>
      <c r="D504" s="2">
        <v>25322</v>
      </c>
      <c r="E504" s="3">
        <f t="shared" ca="1" si="56"/>
        <v>56</v>
      </c>
      <c r="F504" s="3" t="str">
        <f t="shared" ca="1" si="57"/>
        <v>46-60</v>
      </c>
      <c r="G504" s="3" t="str">
        <f t="shared" ca="1" si="55"/>
        <v>Pre-retirees</v>
      </c>
      <c r="H504" t="s">
        <v>1197</v>
      </c>
      <c r="I504" t="s">
        <v>22</v>
      </c>
      <c r="J504" t="s">
        <v>32</v>
      </c>
      <c r="K504" t="s">
        <v>24</v>
      </c>
      <c r="L504" t="s">
        <v>25</v>
      </c>
      <c r="M504" s="3">
        <v>6</v>
      </c>
      <c r="N504" s="3" t="str">
        <f t="shared" si="52"/>
        <v>6–8</v>
      </c>
      <c r="O504" s="3" t="str">
        <f t="shared" si="53"/>
        <v>Settler</v>
      </c>
      <c r="P504" t="s">
        <v>1198</v>
      </c>
      <c r="Q504">
        <v>3337</v>
      </c>
      <c r="R504" t="s">
        <v>27</v>
      </c>
      <c r="S504" t="s">
        <v>28</v>
      </c>
    </row>
    <row r="505" spans="1:19" x14ac:dyDescent="0.25">
      <c r="A505" t="s">
        <v>1199</v>
      </c>
      <c r="B505" t="s">
        <v>20</v>
      </c>
      <c r="C505">
        <v>58</v>
      </c>
      <c r="D505" s="2">
        <v>25344</v>
      </c>
      <c r="E505" s="3">
        <f t="shared" ca="1" si="56"/>
        <v>56</v>
      </c>
      <c r="F505" s="3" t="str">
        <f t="shared" ca="1" si="57"/>
        <v>46-60</v>
      </c>
      <c r="G505" s="3" t="str">
        <f t="shared" ca="1" si="55"/>
        <v>Pre-retirees</v>
      </c>
      <c r="H505" t="s">
        <v>56</v>
      </c>
      <c r="I505" t="s">
        <v>31</v>
      </c>
      <c r="J505" t="s">
        <v>43</v>
      </c>
      <c r="K505" t="s">
        <v>24</v>
      </c>
      <c r="L505" t="s">
        <v>33</v>
      </c>
      <c r="M505" s="3">
        <v>19</v>
      </c>
      <c r="N505" s="3" t="str">
        <f t="shared" si="52"/>
        <v>18–20</v>
      </c>
      <c r="O505" s="3" t="str">
        <f t="shared" si="53"/>
        <v>Veteran</v>
      </c>
      <c r="P505" t="s">
        <v>1200</v>
      </c>
      <c r="Q505">
        <v>3977</v>
      </c>
      <c r="R505" t="s">
        <v>27</v>
      </c>
      <c r="S505" t="s">
        <v>28</v>
      </c>
    </row>
    <row r="506" spans="1:19" x14ac:dyDescent="0.25">
      <c r="A506" t="s">
        <v>1201</v>
      </c>
      <c r="B506" t="s">
        <v>51</v>
      </c>
      <c r="C506">
        <v>80</v>
      </c>
      <c r="D506" s="2">
        <v>25358</v>
      </c>
      <c r="E506" s="3">
        <f t="shared" ca="1" si="56"/>
        <v>56</v>
      </c>
      <c r="F506" s="3" t="str">
        <f t="shared" ca="1" si="57"/>
        <v>46-60</v>
      </c>
      <c r="G506" s="3" t="str">
        <f t="shared" ca="1" si="55"/>
        <v>Pre-retirees</v>
      </c>
      <c r="H506" t="s">
        <v>977</v>
      </c>
      <c r="I506" t="s">
        <v>31</v>
      </c>
      <c r="J506" t="s">
        <v>23</v>
      </c>
      <c r="K506" t="s">
        <v>24</v>
      </c>
      <c r="L506" t="s">
        <v>33</v>
      </c>
      <c r="M506" s="3">
        <v>10</v>
      </c>
      <c r="N506" s="3" t="str">
        <f t="shared" si="52"/>
        <v>9–11</v>
      </c>
      <c r="O506" s="3" t="str">
        <f t="shared" si="53"/>
        <v>Regular</v>
      </c>
      <c r="P506" t="s">
        <v>1202</v>
      </c>
      <c r="Q506">
        <v>4034</v>
      </c>
      <c r="R506" t="s">
        <v>49</v>
      </c>
      <c r="S506" t="s">
        <v>28</v>
      </c>
    </row>
    <row r="507" spans="1:19" x14ac:dyDescent="0.25">
      <c r="A507" t="s">
        <v>1203</v>
      </c>
      <c r="B507" t="s">
        <v>20</v>
      </c>
      <c r="C507">
        <v>9</v>
      </c>
      <c r="D507" s="2">
        <v>25390</v>
      </c>
      <c r="E507" s="3">
        <f t="shared" ca="1" si="56"/>
        <v>56</v>
      </c>
      <c r="F507" s="3" t="str">
        <f t="shared" ca="1" si="57"/>
        <v>46-60</v>
      </c>
      <c r="G507" s="3" t="str">
        <f t="shared" ca="1" si="55"/>
        <v>Pre-retirees</v>
      </c>
      <c r="H507" t="s">
        <v>495</v>
      </c>
      <c r="I507" t="s">
        <v>57</v>
      </c>
      <c r="J507" t="s">
        <v>32</v>
      </c>
      <c r="K507" t="s">
        <v>24</v>
      </c>
      <c r="L507" t="s">
        <v>25</v>
      </c>
      <c r="M507" s="3">
        <v>14</v>
      </c>
      <c r="N507" s="3" t="str">
        <f t="shared" si="52"/>
        <v>12–14</v>
      </c>
      <c r="O507" s="3" t="str">
        <f t="shared" si="53"/>
        <v>Loyalist</v>
      </c>
      <c r="P507" t="s">
        <v>1204</v>
      </c>
      <c r="Q507">
        <v>3103</v>
      </c>
      <c r="R507" t="s">
        <v>27</v>
      </c>
      <c r="S507" t="s">
        <v>28</v>
      </c>
    </row>
    <row r="508" spans="1:19" x14ac:dyDescent="0.25">
      <c r="A508" t="s">
        <v>1205</v>
      </c>
      <c r="B508" t="s">
        <v>20</v>
      </c>
      <c r="C508">
        <v>86</v>
      </c>
      <c r="D508" s="2">
        <v>25404</v>
      </c>
      <c r="E508" s="3">
        <f t="shared" ca="1" si="56"/>
        <v>56</v>
      </c>
      <c r="F508" s="3" t="str">
        <f t="shared" ca="1" si="57"/>
        <v>46-60</v>
      </c>
      <c r="G508" s="3" t="str">
        <f t="shared" ca="1" si="55"/>
        <v>Pre-retirees</v>
      </c>
      <c r="H508" t="s">
        <v>308</v>
      </c>
      <c r="I508" t="s">
        <v>38</v>
      </c>
      <c r="J508" t="s">
        <v>43</v>
      </c>
      <c r="K508" t="s">
        <v>24</v>
      </c>
      <c r="L508" t="s">
        <v>33</v>
      </c>
      <c r="M508" s="3">
        <v>6</v>
      </c>
      <c r="N508" s="3" t="str">
        <f t="shared" si="52"/>
        <v>6–8</v>
      </c>
      <c r="O508" s="3" t="str">
        <f t="shared" si="53"/>
        <v>Settler</v>
      </c>
      <c r="P508" t="s">
        <v>1206</v>
      </c>
      <c r="Q508">
        <v>2759</v>
      </c>
      <c r="R508" t="s">
        <v>35</v>
      </c>
      <c r="S508" t="s">
        <v>28</v>
      </c>
    </row>
    <row r="509" spans="1:19" x14ac:dyDescent="0.25">
      <c r="A509" t="s">
        <v>1207</v>
      </c>
      <c r="B509" t="s">
        <v>20</v>
      </c>
      <c r="C509">
        <v>47</v>
      </c>
      <c r="D509" s="2">
        <v>25417</v>
      </c>
      <c r="E509" s="3">
        <f t="shared" ca="1" si="56"/>
        <v>56</v>
      </c>
      <c r="F509" s="3" t="str">
        <f t="shared" ca="1" si="57"/>
        <v>46-60</v>
      </c>
      <c r="G509" s="3" t="str">
        <f t="shared" ca="1" si="55"/>
        <v>Pre-retirees</v>
      </c>
      <c r="H509" t="s">
        <v>326</v>
      </c>
      <c r="I509" t="s">
        <v>172</v>
      </c>
      <c r="J509" t="s">
        <v>32</v>
      </c>
      <c r="K509" t="s">
        <v>24</v>
      </c>
      <c r="L509" t="s">
        <v>33</v>
      </c>
      <c r="M509" s="3">
        <v>7</v>
      </c>
      <c r="N509" s="3" t="str">
        <f t="shared" si="52"/>
        <v>6–8</v>
      </c>
      <c r="O509" s="3" t="str">
        <f t="shared" si="53"/>
        <v>Settler</v>
      </c>
      <c r="P509" t="s">
        <v>1208</v>
      </c>
      <c r="Q509">
        <v>2226</v>
      </c>
      <c r="R509" t="s">
        <v>35</v>
      </c>
      <c r="S509" t="s">
        <v>28</v>
      </c>
    </row>
    <row r="510" spans="1:19" x14ac:dyDescent="0.25">
      <c r="A510" t="s">
        <v>1209</v>
      </c>
      <c r="B510" t="s">
        <v>20</v>
      </c>
      <c r="C510">
        <v>60</v>
      </c>
      <c r="D510" s="2">
        <v>25442</v>
      </c>
      <c r="E510" s="3">
        <f t="shared" ca="1" si="56"/>
        <v>56</v>
      </c>
      <c r="F510" s="3" t="str">
        <f t="shared" ca="1" si="57"/>
        <v>46-60</v>
      </c>
      <c r="G510" s="3" t="str">
        <f t="shared" ca="1" si="55"/>
        <v>Pre-retirees</v>
      </c>
      <c r="H510" t="s">
        <v>1210</v>
      </c>
      <c r="I510" t="s">
        <v>47</v>
      </c>
      <c r="J510" t="s">
        <v>23</v>
      </c>
      <c r="K510" t="s">
        <v>24</v>
      </c>
      <c r="L510" t="s">
        <v>25</v>
      </c>
      <c r="M510" s="3">
        <v>9</v>
      </c>
      <c r="N510" s="3" t="str">
        <f t="shared" si="52"/>
        <v>9–11</v>
      </c>
      <c r="O510" s="3" t="str">
        <f t="shared" si="53"/>
        <v>Regular</v>
      </c>
      <c r="P510" t="s">
        <v>1211</v>
      </c>
      <c r="Q510">
        <v>2326</v>
      </c>
      <c r="R510" t="s">
        <v>35</v>
      </c>
      <c r="S510" t="s">
        <v>28</v>
      </c>
    </row>
    <row r="511" spans="1:19" x14ac:dyDescent="0.25">
      <c r="A511" t="s">
        <v>1212</v>
      </c>
      <c r="B511" t="s">
        <v>51</v>
      </c>
      <c r="C511">
        <v>57</v>
      </c>
      <c r="D511" s="2">
        <v>25467</v>
      </c>
      <c r="E511" s="3">
        <f t="shared" ca="1" si="56"/>
        <v>56</v>
      </c>
      <c r="F511" s="3" t="str">
        <f t="shared" ca="1" si="57"/>
        <v>46-60</v>
      </c>
      <c r="G511" s="3" t="str">
        <f t="shared" ca="1" si="55"/>
        <v>Pre-retirees</v>
      </c>
      <c r="H511" t="s">
        <v>162</v>
      </c>
      <c r="I511" t="s">
        <v>47</v>
      </c>
      <c r="J511" t="s">
        <v>23</v>
      </c>
      <c r="K511" t="s">
        <v>24</v>
      </c>
      <c r="L511" t="s">
        <v>25</v>
      </c>
      <c r="M511" s="3">
        <v>16</v>
      </c>
      <c r="N511" s="3" t="str">
        <f t="shared" si="52"/>
        <v>15–17</v>
      </c>
      <c r="O511" s="3" t="str">
        <f t="shared" si="53"/>
        <v>Advocate</v>
      </c>
      <c r="P511" t="s">
        <v>1213</v>
      </c>
      <c r="Q511">
        <v>3004</v>
      </c>
      <c r="R511" t="s">
        <v>27</v>
      </c>
      <c r="S511" t="s">
        <v>28</v>
      </c>
    </row>
    <row r="512" spans="1:19" x14ac:dyDescent="0.25">
      <c r="A512" t="s">
        <v>1214</v>
      </c>
      <c r="B512" t="s">
        <v>51</v>
      </c>
      <c r="C512">
        <v>38</v>
      </c>
      <c r="D512" s="2">
        <v>25478</v>
      </c>
      <c r="E512" s="3">
        <f t="shared" ca="1" si="56"/>
        <v>56</v>
      </c>
      <c r="F512" s="3" t="str">
        <f t="shared" ca="1" si="57"/>
        <v>46-60</v>
      </c>
      <c r="G512" s="3" t="str">
        <f t="shared" ca="1" si="55"/>
        <v>Pre-retirees</v>
      </c>
      <c r="H512" t="s">
        <v>94</v>
      </c>
      <c r="I512" t="s">
        <v>57</v>
      </c>
      <c r="J512" t="s">
        <v>32</v>
      </c>
      <c r="K512" t="s">
        <v>24</v>
      </c>
      <c r="L512" t="s">
        <v>33</v>
      </c>
      <c r="M512" s="3">
        <v>16</v>
      </c>
      <c r="N512" s="3" t="str">
        <f t="shared" si="52"/>
        <v>15–17</v>
      </c>
      <c r="O512" s="3" t="str">
        <f t="shared" si="53"/>
        <v>Advocate</v>
      </c>
      <c r="P512" t="s">
        <v>1215</v>
      </c>
      <c r="Q512">
        <v>2153</v>
      </c>
      <c r="R512" t="s">
        <v>35</v>
      </c>
      <c r="S512" t="s">
        <v>28</v>
      </c>
    </row>
    <row r="513" spans="1:19" x14ac:dyDescent="0.25">
      <c r="A513" t="s">
        <v>1216</v>
      </c>
      <c r="B513" t="s">
        <v>51</v>
      </c>
      <c r="C513">
        <v>1</v>
      </c>
      <c r="D513" s="2">
        <v>25479</v>
      </c>
      <c r="E513" s="3">
        <f ca="1">YEAR(TODAY()) - YEAR(D513)</f>
        <v>56</v>
      </c>
      <c r="F513" s="3" t="str">
        <f t="shared" ca="1" si="57"/>
        <v>46-60</v>
      </c>
      <c r="G513" s="3" t="str">
        <f t="shared" ca="1" si="55"/>
        <v>Pre-retirees</v>
      </c>
      <c r="H513" t="s">
        <v>490</v>
      </c>
      <c r="I513" t="s">
        <v>47</v>
      </c>
      <c r="J513" t="s">
        <v>32</v>
      </c>
      <c r="K513" t="s">
        <v>24</v>
      </c>
      <c r="L513" t="s">
        <v>33</v>
      </c>
      <c r="M513" s="3">
        <v>10</v>
      </c>
      <c r="N513" s="3" t="str">
        <f t="shared" si="52"/>
        <v>9–11</v>
      </c>
      <c r="O513" s="3" t="str">
        <f t="shared" si="53"/>
        <v>Regular</v>
      </c>
      <c r="P513" t="s">
        <v>1217</v>
      </c>
      <c r="Q513">
        <v>4350</v>
      </c>
      <c r="R513" t="s">
        <v>49</v>
      </c>
      <c r="S513" t="s">
        <v>28</v>
      </c>
    </row>
    <row r="514" spans="1:19" x14ac:dyDescent="0.25">
      <c r="A514" t="s">
        <v>1218</v>
      </c>
      <c r="B514" t="s">
        <v>20</v>
      </c>
      <c r="C514">
        <v>93</v>
      </c>
      <c r="D514" s="2">
        <v>25485</v>
      </c>
      <c r="E514" s="3">
        <f t="shared" ref="E514:E532" ca="1" si="58">YEAR(TODAY()) - YEAR(D514)</f>
        <v>56</v>
      </c>
      <c r="F514" s="3" t="str">
        <f t="shared" ca="1" si="57"/>
        <v>46-60</v>
      </c>
      <c r="G514" s="3" t="str">
        <f t="shared" ca="1" si="55"/>
        <v>Pre-retirees</v>
      </c>
      <c r="H514" t="s">
        <v>222</v>
      </c>
      <c r="I514" t="s">
        <v>31</v>
      </c>
      <c r="J514" t="s">
        <v>23</v>
      </c>
      <c r="K514" t="s">
        <v>24</v>
      </c>
      <c r="L514" t="s">
        <v>25</v>
      </c>
      <c r="M514" s="3">
        <v>17</v>
      </c>
      <c r="N514" s="3" t="str">
        <f t="shared" ref="N514:N577" si="59">_xlfn.IFS(M514&lt;=2, "0–2", M514&lt;=5, "3–5", M514&lt;=8, "6–8", M514&lt;=11, "9–11", M514&lt;=14, "12–14", M514&lt;=17, "15–17", M514&lt;=20, "18–20", M514&gt;=21, "21+")</f>
        <v>15–17</v>
      </c>
      <c r="O514" s="3" t="str">
        <f t="shared" ref="O514:O577" si="60">_xlfn.IFS(M514&lt;=2, "Newbie", M514&lt;=5, "Explorer", M514&lt;=8, "Settler", M514&lt;=11, "Regular", M514&lt;=14, "Loyalist", M514&lt;=17, "Advocate", M514&lt;=20, "Veteran", M514&gt;=21, "Legacy")</f>
        <v>Advocate</v>
      </c>
      <c r="P514" t="s">
        <v>1219</v>
      </c>
      <c r="Q514">
        <v>4560</v>
      </c>
      <c r="R514" t="s">
        <v>49</v>
      </c>
      <c r="S514" t="s">
        <v>28</v>
      </c>
    </row>
    <row r="515" spans="1:19" x14ac:dyDescent="0.25">
      <c r="A515" t="s">
        <v>1220</v>
      </c>
      <c r="B515" t="s">
        <v>20</v>
      </c>
      <c r="C515">
        <v>1</v>
      </c>
      <c r="D515" s="2">
        <v>25516</v>
      </c>
      <c r="E515" s="3">
        <f t="shared" ca="1" si="58"/>
        <v>56</v>
      </c>
      <c r="F515" s="3" t="str">
        <f t="shared" ca="1" si="57"/>
        <v>46-60</v>
      </c>
      <c r="G515" s="3" t="str">
        <f t="shared" ca="1" si="55"/>
        <v>Pre-retirees</v>
      </c>
      <c r="H515" t="s">
        <v>38</v>
      </c>
      <c r="I515" t="s">
        <v>47</v>
      </c>
      <c r="J515" t="s">
        <v>32</v>
      </c>
      <c r="K515" t="s">
        <v>24</v>
      </c>
      <c r="L515" t="s">
        <v>25</v>
      </c>
      <c r="M515" s="3">
        <v>16</v>
      </c>
      <c r="N515" s="3" t="str">
        <f t="shared" si="59"/>
        <v>15–17</v>
      </c>
      <c r="O515" s="3" t="str">
        <f t="shared" si="60"/>
        <v>Advocate</v>
      </c>
      <c r="P515" t="s">
        <v>1221</v>
      </c>
      <c r="Q515">
        <v>4000</v>
      </c>
      <c r="R515" t="s">
        <v>49</v>
      </c>
      <c r="S515" t="s">
        <v>28</v>
      </c>
    </row>
    <row r="516" spans="1:19" x14ac:dyDescent="0.25">
      <c r="A516" t="s">
        <v>1222</v>
      </c>
      <c r="B516" t="s">
        <v>20</v>
      </c>
      <c r="C516">
        <v>81</v>
      </c>
      <c r="D516" s="2">
        <v>25524</v>
      </c>
      <c r="E516" s="3">
        <f t="shared" ca="1" si="58"/>
        <v>56</v>
      </c>
      <c r="F516" s="3" t="str">
        <f t="shared" ca="1" si="57"/>
        <v>46-60</v>
      </c>
      <c r="G516" s="3" t="str">
        <f t="shared" ca="1" si="55"/>
        <v>Pre-retirees</v>
      </c>
      <c r="H516" t="s">
        <v>615</v>
      </c>
      <c r="I516" t="s">
        <v>126</v>
      </c>
      <c r="J516" t="s">
        <v>32</v>
      </c>
      <c r="K516" t="s">
        <v>24</v>
      </c>
      <c r="L516" t="s">
        <v>25</v>
      </c>
      <c r="M516" s="3">
        <v>18</v>
      </c>
      <c r="N516" s="3" t="str">
        <f t="shared" si="59"/>
        <v>18–20</v>
      </c>
      <c r="O516" s="3" t="str">
        <f t="shared" si="60"/>
        <v>Veteran</v>
      </c>
      <c r="P516" t="s">
        <v>1223</v>
      </c>
      <c r="Q516">
        <v>2566</v>
      </c>
      <c r="R516" t="s">
        <v>35</v>
      </c>
      <c r="S516" t="s">
        <v>28</v>
      </c>
    </row>
    <row r="517" spans="1:19" x14ac:dyDescent="0.25">
      <c r="A517" t="s">
        <v>1224</v>
      </c>
      <c r="B517" t="s">
        <v>51</v>
      </c>
      <c r="C517">
        <v>29</v>
      </c>
      <c r="D517" s="2">
        <v>25582</v>
      </c>
      <c r="E517" s="3">
        <f t="shared" ca="1" si="58"/>
        <v>55</v>
      </c>
      <c r="F517" s="3" t="str">
        <f ca="1">IF(E517&lt;18, "under 18", IF(E517&lt;=25, "18-25", IF(E517&lt;=35, "26-35", IF(E517&lt;=45, "36-45", IF(E517&lt;=60, "46-60", IF(E517&lt;=74, "61-74", "75+"))))))</f>
        <v>46-60</v>
      </c>
      <c r="G517" s="3" t="str">
        <f t="shared" ca="1" si="55"/>
        <v>Pre-retirees</v>
      </c>
      <c r="H517" t="s">
        <v>132</v>
      </c>
      <c r="I517" t="s">
        <v>47</v>
      </c>
      <c r="J517" t="s">
        <v>43</v>
      </c>
      <c r="K517" t="s">
        <v>24</v>
      </c>
      <c r="L517" t="s">
        <v>33</v>
      </c>
      <c r="M517" s="3">
        <v>11</v>
      </c>
      <c r="N517" s="3" t="str">
        <f t="shared" si="59"/>
        <v>9–11</v>
      </c>
      <c r="O517" s="3" t="str">
        <f t="shared" si="60"/>
        <v>Regular</v>
      </c>
      <c r="P517" t="s">
        <v>1225</v>
      </c>
      <c r="Q517">
        <v>3215</v>
      </c>
      <c r="R517" t="s">
        <v>27</v>
      </c>
      <c r="S517" t="s">
        <v>28</v>
      </c>
    </row>
    <row r="518" spans="1:19" x14ac:dyDescent="0.25">
      <c r="A518" t="s">
        <v>1226</v>
      </c>
      <c r="B518" t="s">
        <v>51</v>
      </c>
      <c r="C518">
        <v>97</v>
      </c>
      <c r="D518" s="2">
        <v>25589</v>
      </c>
      <c r="E518" s="3">
        <f t="shared" ca="1" si="58"/>
        <v>55</v>
      </c>
      <c r="F518" s="3" t="str">
        <f t="shared" ca="1" si="57"/>
        <v>46-60</v>
      </c>
      <c r="G518" s="3" t="str">
        <f t="shared" ca="1" si="55"/>
        <v>Pre-retirees</v>
      </c>
      <c r="H518" t="s">
        <v>257</v>
      </c>
      <c r="I518" t="s">
        <v>172</v>
      </c>
      <c r="J518" t="s">
        <v>32</v>
      </c>
      <c r="K518" t="s">
        <v>24</v>
      </c>
      <c r="L518" t="s">
        <v>25</v>
      </c>
      <c r="M518" s="3">
        <v>10</v>
      </c>
      <c r="N518" s="3" t="str">
        <f t="shared" si="59"/>
        <v>9–11</v>
      </c>
      <c r="O518" s="3" t="str">
        <f t="shared" si="60"/>
        <v>Regular</v>
      </c>
      <c r="P518" t="s">
        <v>1227</v>
      </c>
      <c r="Q518">
        <v>2250</v>
      </c>
      <c r="R518" t="s">
        <v>35</v>
      </c>
      <c r="S518" t="s">
        <v>28</v>
      </c>
    </row>
    <row r="519" spans="1:19" x14ac:dyDescent="0.25">
      <c r="A519" t="s">
        <v>1228</v>
      </c>
      <c r="B519" t="s">
        <v>51</v>
      </c>
      <c r="C519">
        <v>83</v>
      </c>
      <c r="D519" s="2">
        <v>25638</v>
      </c>
      <c r="E519" s="3">
        <f t="shared" ca="1" si="58"/>
        <v>55</v>
      </c>
      <c r="F519" s="3" t="str">
        <f t="shared" ca="1" si="57"/>
        <v>46-60</v>
      </c>
      <c r="G519" s="3" t="str">
        <f t="shared" ca="1" si="55"/>
        <v>Pre-retirees</v>
      </c>
      <c r="H519" t="s">
        <v>727</v>
      </c>
      <c r="I519" t="s">
        <v>38</v>
      </c>
      <c r="J519" t="s">
        <v>32</v>
      </c>
      <c r="K519" t="s">
        <v>24</v>
      </c>
      <c r="L519" t="s">
        <v>33</v>
      </c>
      <c r="M519" s="3">
        <v>16</v>
      </c>
      <c r="N519" s="3" t="str">
        <f t="shared" si="59"/>
        <v>15–17</v>
      </c>
      <c r="O519" s="3" t="str">
        <f t="shared" si="60"/>
        <v>Advocate</v>
      </c>
      <c r="P519" t="s">
        <v>1229</v>
      </c>
      <c r="Q519">
        <v>3437</v>
      </c>
      <c r="R519" t="s">
        <v>27</v>
      </c>
      <c r="S519" t="s">
        <v>28</v>
      </c>
    </row>
    <row r="520" spans="1:19" x14ac:dyDescent="0.25">
      <c r="A520" t="s">
        <v>1230</v>
      </c>
      <c r="B520" t="s">
        <v>20</v>
      </c>
      <c r="C520">
        <v>16</v>
      </c>
      <c r="D520" s="2">
        <v>25646</v>
      </c>
      <c r="E520" s="3">
        <f t="shared" ca="1" si="58"/>
        <v>55</v>
      </c>
      <c r="F520" s="3" t="str">
        <f t="shared" ca="1" si="57"/>
        <v>46-60</v>
      </c>
      <c r="G520" s="3" t="str">
        <f t="shared" ca="1" si="55"/>
        <v>Pre-retirees</v>
      </c>
      <c r="H520" t="s">
        <v>222</v>
      </c>
      <c r="I520" t="s">
        <v>85</v>
      </c>
      <c r="J520" t="s">
        <v>43</v>
      </c>
      <c r="K520" t="s">
        <v>24</v>
      </c>
      <c r="L520" t="s">
        <v>33</v>
      </c>
      <c r="M520" s="3">
        <v>10</v>
      </c>
      <c r="N520" s="3" t="str">
        <f t="shared" si="59"/>
        <v>9–11</v>
      </c>
      <c r="O520" s="3" t="str">
        <f t="shared" si="60"/>
        <v>Regular</v>
      </c>
      <c r="P520" t="s">
        <v>1231</v>
      </c>
      <c r="Q520">
        <v>2170</v>
      </c>
      <c r="R520" t="s">
        <v>35</v>
      </c>
      <c r="S520" t="s">
        <v>28</v>
      </c>
    </row>
    <row r="521" spans="1:19" x14ac:dyDescent="0.25">
      <c r="A521" t="s">
        <v>1232</v>
      </c>
      <c r="B521" t="s">
        <v>51</v>
      </c>
      <c r="C521">
        <v>69</v>
      </c>
      <c r="D521" s="2">
        <v>25649</v>
      </c>
      <c r="E521" s="3">
        <f t="shared" ca="1" si="58"/>
        <v>55</v>
      </c>
      <c r="F521" s="3" t="str">
        <f t="shared" ca="1" si="57"/>
        <v>46-60</v>
      </c>
      <c r="G521" s="3" t="str">
        <f t="shared" ca="1" si="55"/>
        <v>Pre-retirees</v>
      </c>
      <c r="H521" t="s">
        <v>112</v>
      </c>
      <c r="I521" t="s">
        <v>126</v>
      </c>
      <c r="J521" t="s">
        <v>32</v>
      </c>
      <c r="K521" t="s">
        <v>24</v>
      </c>
      <c r="L521" t="s">
        <v>33</v>
      </c>
      <c r="M521" s="3">
        <v>16</v>
      </c>
      <c r="N521" s="3" t="str">
        <f t="shared" si="59"/>
        <v>15–17</v>
      </c>
      <c r="O521" s="3" t="str">
        <f t="shared" si="60"/>
        <v>Advocate</v>
      </c>
      <c r="P521" t="s">
        <v>1233</v>
      </c>
      <c r="Q521">
        <v>2113</v>
      </c>
      <c r="R521" t="s">
        <v>35</v>
      </c>
      <c r="S521" t="s">
        <v>28</v>
      </c>
    </row>
    <row r="522" spans="1:19" x14ac:dyDescent="0.25">
      <c r="A522" t="s">
        <v>1234</v>
      </c>
      <c r="B522" t="s">
        <v>51</v>
      </c>
      <c r="C522">
        <v>70</v>
      </c>
      <c r="D522" s="2">
        <v>25707</v>
      </c>
      <c r="E522" s="3">
        <f t="shared" ca="1" si="58"/>
        <v>55</v>
      </c>
      <c r="F522" s="3" t="str">
        <f t="shared" ca="1" si="57"/>
        <v>46-60</v>
      </c>
      <c r="G522" s="3" t="str">
        <f t="shared" ca="1" si="55"/>
        <v>Pre-retirees</v>
      </c>
      <c r="H522" t="s">
        <v>123</v>
      </c>
      <c r="I522" t="s">
        <v>31</v>
      </c>
      <c r="J522" t="s">
        <v>32</v>
      </c>
      <c r="K522" t="s">
        <v>24</v>
      </c>
      <c r="L522" t="s">
        <v>25</v>
      </c>
      <c r="M522" s="3">
        <v>5</v>
      </c>
      <c r="N522" s="3" t="str">
        <f t="shared" si="59"/>
        <v>3–5</v>
      </c>
      <c r="O522" s="3" t="str">
        <f t="shared" si="60"/>
        <v>Explorer</v>
      </c>
      <c r="P522" t="s">
        <v>1235</v>
      </c>
      <c r="Q522">
        <v>2477</v>
      </c>
      <c r="R522" t="s">
        <v>35</v>
      </c>
      <c r="S522" t="s">
        <v>28</v>
      </c>
    </row>
    <row r="523" spans="1:19" x14ac:dyDescent="0.25">
      <c r="A523" t="s">
        <v>1236</v>
      </c>
      <c r="B523" t="s">
        <v>51</v>
      </c>
      <c r="C523">
        <v>73</v>
      </c>
      <c r="D523" s="2">
        <v>25788</v>
      </c>
      <c r="E523" s="3">
        <f t="shared" ca="1" si="58"/>
        <v>55</v>
      </c>
      <c r="F523" s="3" t="str">
        <f t="shared" ca="1" si="57"/>
        <v>46-60</v>
      </c>
      <c r="G523" s="3" t="str">
        <f t="shared" ca="1" si="55"/>
        <v>Pre-retirees</v>
      </c>
      <c r="H523" t="s">
        <v>38</v>
      </c>
      <c r="I523" t="s">
        <v>126</v>
      </c>
      <c r="J523" t="s">
        <v>43</v>
      </c>
      <c r="K523" t="s">
        <v>24</v>
      </c>
      <c r="L523" t="s">
        <v>33</v>
      </c>
      <c r="M523" s="3">
        <v>19</v>
      </c>
      <c r="N523" s="3" t="str">
        <f t="shared" si="59"/>
        <v>18–20</v>
      </c>
      <c r="O523" s="3" t="str">
        <f t="shared" si="60"/>
        <v>Veteran</v>
      </c>
      <c r="P523" t="s">
        <v>1237</v>
      </c>
      <c r="Q523">
        <v>2760</v>
      </c>
      <c r="R523" t="s">
        <v>35</v>
      </c>
      <c r="S523" t="s">
        <v>28</v>
      </c>
    </row>
    <row r="524" spans="1:19" x14ac:dyDescent="0.25">
      <c r="A524" t="s">
        <v>1238</v>
      </c>
      <c r="B524" t="s">
        <v>51</v>
      </c>
      <c r="C524">
        <v>93</v>
      </c>
      <c r="D524" s="2">
        <v>25820</v>
      </c>
      <c r="E524" s="3">
        <f t="shared" ca="1" si="58"/>
        <v>55</v>
      </c>
      <c r="F524" s="3" t="str">
        <f t="shared" ca="1" si="57"/>
        <v>46-60</v>
      </c>
      <c r="G524" s="3" t="str">
        <f t="shared" ca="1" si="55"/>
        <v>Pre-retirees</v>
      </c>
      <c r="H524" t="s">
        <v>305</v>
      </c>
      <c r="I524" t="s">
        <v>57</v>
      </c>
      <c r="J524" t="s">
        <v>32</v>
      </c>
      <c r="K524" t="s">
        <v>24</v>
      </c>
      <c r="L524" t="s">
        <v>25</v>
      </c>
      <c r="M524" s="3">
        <v>7</v>
      </c>
      <c r="N524" s="3" t="str">
        <f t="shared" si="59"/>
        <v>6–8</v>
      </c>
      <c r="O524" s="3" t="str">
        <f t="shared" si="60"/>
        <v>Settler</v>
      </c>
      <c r="P524" t="s">
        <v>1239</v>
      </c>
      <c r="Q524">
        <v>2093</v>
      </c>
      <c r="R524" t="s">
        <v>35</v>
      </c>
      <c r="S524" t="s">
        <v>28</v>
      </c>
    </row>
    <row r="525" spans="1:19" x14ac:dyDescent="0.25">
      <c r="A525" t="s">
        <v>1240</v>
      </c>
      <c r="B525" t="s">
        <v>51</v>
      </c>
      <c r="C525">
        <v>89</v>
      </c>
      <c r="D525" s="2">
        <v>25880</v>
      </c>
      <c r="E525" s="3">
        <f t="shared" ca="1" si="58"/>
        <v>55</v>
      </c>
      <c r="F525" s="3" t="str">
        <f t="shared" ca="1" si="57"/>
        <v>46-60</v>
      </c>
      <c r="G525" s="3" t="str">
        <f t="shared" ca="1" si="55"/>
        <v>Pre-retirees</v>
      </c>
      <c r="H525" t="s">
        <v>1241</v>
      </c>
      <c r="I525" t="s">
        <v>38</v>
      </c>
      <c r="J525" t="s">
        <v>32</v>
      </c>
      <c r="K525" t="s">
        <v>24</v>
      </c>
      <c r="L525" t="s">
        <v>33</v>
      </c>
      <c r="M525" s="3">
        <v>19</v>
      </c>
      <c r="N525" s="3" t="str">
        <f t="shared" si="59"/>
        <v>18–20</v>
      </c>
      <c r="O525" s="3" t="str">
        <f t="shared" si="60"/>
        <v>Veteran</v>
      </c>
      <c r="P525" t="s">
        <v>1242</v>
      </c>
      <c r="Q525">
        <v>2114</v>
      </c>
      <c r="R525" t="s">
        <v>35</v>
      </c>
      <c r="S525" t="s">
        <v>28</v>
      </c>
    </row>
    <row r="526" spans="1:19" x14ac:dyDescent="0.25">
      <c r="A526" t="s">
        <v>1243</v>
      </c>
      <c r="B526" t="s">
        <v>20</v>
      </c>
      <c r="C526">
        <v>38</v>
      </c>
      <c r="D526" s="2">
        <v>25919</v>
      </c>
      <c r="E526" s="3">
        <f t="shared" ca="1" si="58"/>
        <v>55</v>
      </c>
      <c r="F526" s="3" t="str">
        <f t="shared" ca="1" si="57"/>
        <v>46-60</v>
      </c>
      <c r="G526" s="3" t="str">
        <f t="shared" ca="1" si="55"/>
        <v>Pre-retirees</v>
      </c>
      <c r="H526" t="s">
        <v>756</v>
      </c>
      <c r="I526" t="s">
        <v>38</v>
      </c>
      <c r="J526" t="s">
        <v>32</v>
      </c>
      <c r="K526" t="s">
        <v>24</v>
      </c>
      <c r="L526" t="s">
        <v>25</v>
      </c>
      <c r="M526" s="3">
        <v>18</v>
      </c>
      <c r="N526" s="3" t="str">
        <f t="shared" si="59"/>
        <v>18–20</v>
      </c>
      <c r="O526" s="3" t="str">
        <f t="shared" si="60"/>
        <v>Veteran</v>
      </c>
      <c r="P526" t="s">
        <v>1244</v>
      </c>
      <c r="Q526">
        <v>2571</v>
      </c>
      <c r="R526" t="s">
        <v>35</v>
      </c>
      <c r="S526" t="s">
        <v>28</v>
      </c>
    </row>
    <row r="527" spans="1:19" x14ac:dyDescent="0.25">
      <c r="A527" t="s">
        <v>1245</v>
      </c>
      <c r="B527" t="s">
        <v>51</v>
      </c>
      <c r="C527">
        <v>1</v>
      </c>
      <c r="D527" s="2">
        <v>25932</v>
      </c>
      <c r="E527" s="3">
        <f t="shared" ca="1" si="58"/>
        <v>55</v>
      </c>
      <c r="F527" s="3" t="str">
        <f t="shared" ca="1" si="57"/>
        <v>46-60</v>
      </c>
      <c r="G527" s="3" t="str">
        <f t="shared" ca="1" si="55"/>
        <v>Pre-retirees</v>
      </c>
      <c r="H527" t="s">
        <v>1210</v>
      </c>
      <c r="I527" t="s">
        <v>38</v>
      </c>
      <c r="J527" t="s">
        <v>32</v>
      </c>
      <c r="K527" t="s">
        <v>24</v>
      </c>
      <c r="L527" t="s">
        <v>33</v>
      </c>
      <c r="M527" s="3">
        <v>13</v>
      </c>
      <c r="N527" s="3" t="str">
        <f t="shared" si="59"/>
        <v>12–14</v>
      </c>
      <c r="O527" s="3" t="str">
        <f t="shared" si="60"/>
        <v>Loyalist</v>
      </c>
      <c r="P527" t="s">
        <v>1246</v>
      </c>
      <c r="Q527">
        <v>3023</v>
      </c>
      <c r="R527" t="s">
        <v>27</v>
      </c>
      <c r="S527" t="s">
        <v>28</v>
      </c>
    </row>
    <row r="528" spans="1:19" x14ac:dyDescent="0.25">
      <c r="A528" t="s">
        <v>1247</v>
      </c>
      <c r="B528" t="s">
        <v>20</v>
      </c>
      <c r="C528">
        <v>7</v>
      </c>
      <c r="D528" s="2">
        <v>25943</v>
      </c>
      <c r="E528" s="3">
        <f t="shared" ca="1" si="58"/>
        <v>54</v>
      </c>
      <c r="F528" s="3" t="str">
        <f t="shared" ca="1" si="57"/>
        <v>46-60</v>
      </c>
      <c r="G528" s="3" t="str">
        <f t="shared" ca="1" si="55"/>
        <v>Pre-retirees</v>
      </c>
      <c r="H528" t="s">
        <v>1248</v>
      </c>
      <c r="I528" t="s">
        <v>57</v>
      </c>
      <c r="J528" t="s">
        <v>23</v>
      </c>
      <c r="K528" t="s">
        <v>24</v>
      </c>
      <c r="L528" t="s">
        <v>33</v>
      </c>
      <c r="M528" s="3">
        <v>11</v>
      </c>
      <c r="N528" s="3" t="str">
        <f t="shared" si="59"/>
        <v>9–11</v>
      </c>
      <c r="O528" s="3" t="str">
        <f t="shared" si="60"/>
        <v>Regular</v>
      </c>
      <c r="P528" t="s">
        <v>1249</v>
      </c>
      <c r="Q528">
        <v>2066</v>
      </c>
      <c r="R528" t="s">
        <v>35</v>
      </c>
      <c r="S528" t="s">
        <v>28</v>
      </c>
    </row>
    <row r="529" spans="1:19" x14ac:dyDescent="0.25">
      <c r="A529" t="s">
        <v>1250</v>
      </c>
      <c r="B529" t="s">
        <v>51</v>
      </c>
      <c r="C529">
        <v>59</v>
      </c>
      <c r="D529" s="2">
        <v>25944</v>
      </c>
      <c r="E529" s="3">
        <f t="shared" ca="1" si="58"/>
        <v>54</v>
      </c>
      <c r="F529" s="3" t="str">
        <f ca="1">IF(E529&lt;18, "under 18", IF(E529&lt;=25, "18-25", IF(E529&lt;=35, "26-35", IF(E529&lt;=45, "36-45", IF(E529&lt;=60, "46-60", IF(E529&lt;=74, "61-74", "75+"))))))</f>
        <v>46-60</v>
      </c>
      <c r="G529" s="3" t="str">
        <f t="shared" ca="1" si="55"/>
        <v>Pre-retirees</v>
      </c>
      <c r="H529" t="s">
        <v>521</v>
      </c>
      <c r="I529" t="s">
        <v>47</v>
      </c>
      <c r="J529" t="s">
        <v>23</v>
      </c>
      <c r="K529" t="s">
        <v>24</v>
      </c>
      <c r="L529" t="s">
        <v>33</v>
      </c>
      <c r="M529" s="3">
        <v>12</v>
      </c>
      <c r="N529" s="3" t="str">
        <f t="shared" si="59"/>
        <v>12–14</v>
      </c>
      <c r="O529" s="3" t="str">
        <f t="shared" si="60"/>
        <v>Loyalist</v>
      </c>
      <c r="P529" t="s">
        <v>1251</v>
      </c>
      <c r="Q529">
        <v>2075</v>
      </c>
      <c r="R529" t="s">
        <v>35</v>
      </c>
      <c r="S529" t="s">
        <v>28</v>
      </c>
    </row>
    <row r="530" spans="1:19" x14ac:dyDescent="0.25">
      <c r="A530" t="s">
        <v>1252</v>
      </c>
      <c r="B530" t="s">
        <v>20</v>
      </c>
      <c r="C530">
        <v>39</v>
      </c>
      <c r="D530" s="2">
        <v>26023</v>
      </c>
      <c r="E530" s="3">
        <f t="shared" ca="1" si="58"/>
        <v>54</v>
      </c>
      <c r="F530" s="3" t="str">
        <f t="shared" ca="1" si="57"/>
        <v>46-60</v>
      </c>
      <c r="G530" s="3" t="str">
        <f t="shared" ca="1" si="55"/>
        <v>Pre-retirees</v>
      </c>
      <c r="H530" t="s">
        <v>38</v>
      </c>
      <c r="I530" t="s">
        <v>126</v>
      </c>
      <c r="J530" t="s">
        <v>32</v>
      </c>
      <c r="K530" t="s">
        <v>24</v>
      </c>
      <c r="L530" t="s">
        <v>33</v>
      </c>
      <c r="M530" s="3">
        <v>17</v>
      </c>
      <c r="N530" s="3" t="str">
        <f t="shared" si="59"/>
        <v>15–17</v>
      </c>
      <c r="O530" s="3" t="str">
        <f t="shared" si="60"/>
        <v>Advocate</v>
      </c>
      <c r="P530" t="s">
        <v>1253</v>
      </c>
      <c r="Q530">
        <v>2540</v>
      </c>
      <c r="R530" t="s">
        <v>35</v>
      </c>
      <c r="S530" t="s">
        <v>28</v>
      </c>
    </row>
    <row r="531" spans="1:19" x14ac:dyDescent="0.25">
      <c r="A531" t="s">
        <v>1254</v>
      </c>
      <c r="B531" t="s">
        <v>51</v>
      </c>
      <c r="C531">
        <v>49</v>
      </c>
      <c r="D531" s="2">
        <v>26049</v>
      </c>
      <c r="E531" s="3">
        <f t="shared" ca="1" si="58"/>
        <v>54</v>
      </c>
      <c r="F531" s="3" t="str">
        <f t="shared" ca="1" si="57"/>
        <v>46-60</v>
      </c>
      <c r="G531" s="3" t="str">
        <f t="shared" ca="1" si="55"/>
        <v>Pre-retirees</v>
      </c>
      <c r="H531" t="s">
        <v>71</v>
      </c>
      <c r="I531" t="s">
        <v>22</v>
      </c>
      <c r="J531" t="s">
        <v>23</v>
      </c>
      <c r="K531" t="s">
        <v>24</v>
      </c>
      <c r="L531" t="s">
        <v>25</v>
      </c>
      <c r="M531" s="3">
        <v>10</v>
      </c>
      <c r="N531" s="3" t="str">
        <f t="shared" si="59"/>
        <v>9–11</v>
      </c>
      <c r="O531" s="3" t="str">
        <f t="shared" si="60"/>
        <v>Regular</v>
      </c>
      <c r="P531" t="s">
        <v>1255</v>
      </c>
      <c r="Q531">
        <v>4036</v>
      </c>
      <c r="R531" t="s">
        <v>49</v>
      </c>
      <c r="S531" t="s">
        <v>28</v>
      </c>
    </row>
    <row r="532" spans="1:19" x14ac:dyDescent="0.25">
      <c r="A532" t="s">
        <v>1256</v>
      </c>
      <c r="B532" t="s">
        <v>20</v>
      </c>
      <c r="C532">
        <v>63</v>
      </c>
      <c r="D532" s="2">
        <v>26049</v>
      </c>
      <c r="E532" s="3">
        <f t="shared" ca="1" si="58"/>
        <v>54</v>
      </c>
      <c r="F532" s="3" t="str">
        <f t="shared" ca="1" si="57"/>
        <v>46-60</v>
      </c>
      <c r="G532" s="3" t="str">
        <f t="shared" ca="1" si="55"/>
        <v>Pre-retirees</v>
      </c>
      <c r="H532" t="s">
        <v>977</v>
      </c>
      <c r="I532" t="s">
        <v>31</v>
      </c>
      <c r="J532" t="s">
        <v>23</v>
      </c>
      <c r="K532" t="s">
        <v>24</v>
      </c>
      <c r="L532" t="s">
        <v>25</v>
      </c>
      <c r="M532" s="3">
        <v>8</v>
      </c>
      <c r="N532" s="3" t="str">
        <f t="shared" si="59"/>
        <v>6–8</v>
      </c>
      <c r="O532" s="3" t="str">
        <f t="shared" si="60"/>
        <v>Settler</v>
      </c>
      <c r="P532" t="s">
        <v>1257</v>
      </c>
      <c r="Q532">
        <v>2478</v>
      </c>
      <c r="R532" t="s">
        <v>35</v>
      </c>
      <c r="S532" t="s">
        <v>28</v>
      </c>
    </row>
    <row r="533" spans="1:19" x14ac:dyDescent="0.25">
      <c r="A533" t="s">
        <v>1258</v>
      </c>
      <c r="B533" t="s">
        <v>20</v>
      </c>
      <c r="C533">
        <v>43</v>
      </c>
      <c r="D533" s="2">
        <v>26084</v>
      </c>
      <c r="E533" s="3">
        <f ca="1">YEAR(TODAY()) - YEAR(D533)</f>
        <v>54</v>
      </c>
      <c r="F533" s="3" t="str">
        <f t="shared" ca="1" si="57"/>
        <v>46-60</v>
      </c>
      <c r="G533" s="3" t="str">
        <f t="shared" ca="1" si="55"/>
        <v>Pre-retirees</v>
      </c>
      <c r="H533" t="s">
        <v>88</v>
      </c>
      <c r="I533" t="s">
        <v>22</v>
      </c>
      <c r="J533" t="s">
        <v>32</v>
      </c>
      <c r="K533" t="s">
        <v>24</v>
      </c>
      <c r="L533" t="s">
        <v>33</v>
      </c>
      <c r="M533" s="3">
        <v>9</v>
      </c>
      <c r="N533" s="3" t="str">
        <f t="shared" si="59"/>
        <v>9–11</v>
      </c>
      <c r="O533" s="3" t="str">
        <f t="shared" si="60"/>
        <v>Regular</v>
      </c>
      <c r="P533" t="s">
        <v>1259</v>
      </c>
      <c r="Q533">
        <v>3337</v>
      </c>
      <c r="R533" t="s">
        <v>27</v>
      </c>
      <c r="S533" t="s">
        <v>28</v>
      </c>
    </row>
    <row r="534" spans="1:19" x14ac:dyDescent="0.25">
      <c r="A534" t="s">
        <v>1260</v>
      </c>
      <c r="B534" t="s">
        <v>20</v>
      </c>
      <c r="C534">
        <v>91</v>
      </c>
      <c r="D534" s="2">
        <v>26112</v>
      </c>
      <c r="E534" s="3">
        <f t="shared" ref="E534:E551" ca="1" si="61">YEAR(TODAY()) - YEAR(D534)</f>
        <v>54</v>
      </c>
      <c r="F534" s="3" t="str">
        <f t="shared" ca="1" si="57"/>
        <v>46-60</v>
      </c>
      <c r="G534" s="3" t="str">
        <f t="shared" ca="1" si="55"/>
        <v>Pre-retirees</v>
      </c>
      <c r="H534" t="s">
        <v>38</v>
      </c>
      <c r="I534" t="s">
        <v>47</v>
      </c>
      <c r="J534" t="s">
        <v>32</v>
      </c>
      <c r="K534" t="s">
        <v>24</v>
      </c>
      <c r="L534" t="s">
        <v>33</v>
      </c>
      <c r="M534" s="3">
        <v>9</v>
      </c>
      <c r="N534" s="3" t="str">
        <f t="shared" si="59"/>
        <v>9–11</v>
      </c>
      <c r="O534" s="3" t="str">
        <f t="shared" si="60"/>
        <v>Regular</v>
      </c>
      <c r="P534" t="s">
        <v>1261</v>
      </c>
      <c r="Q534">
        <v>3858</v>
      </c>
      <c r="R534" t="s">
        <v>27</v>
      </c>
      <c r="S534" t="s">
        <v>28</v>
      </c>
    </row>
    <row r="535" spans="1:19" x14ac:dyDescent="0.25">
      <c r="A535" t="s">
        <v>1262</v>
      </c>
      <c r="B535" t="s">
        <v>51</v>
      </c>
      <c r="C535">
        <v>24</v>
      </c>
      <c r="D535" s="2">
        <v>26163</v>
      </c>
      <c r="E535" s="3">
        <f t="shared" ca="1" si="61"/>
        <v>54</v>
      </c>
      <c r="F535" s="3" t="str">
        <f t="shared" ca="1" si="57"/>
        <v>46-60</v>
      </c>
      <c r="G535" s="3" t="str">
        <f t="shared" ca="1" si="55"/>
        <v>Pre-retirees</v>
      </c>
      <c r="H535" t="s">
        <v>112</v>
      </c>
      <c r="I535" t="s">
        <v>31</v>
      </c>
      <c r="J535" t="s">
        <v>23</v>
      </c>
      <c r="K535" t="s">
        <v>24</v>
      </c>
      <c r="L535" t="s">
        <v>33</v>
      </c>
      <c r="M535" s="3">
        <v>16</v>
      </c>
      <c r="N535" s="3" t="str">
        <f t="shared" si="59"/>
        <v>15–17</v>
      </c>
      <c r="O535" s="3" t="str">
        <f t="shared" si="60"/>
        <v>Advocate</v>
      </c>
      <c r="P535" t="s">
        <v>1263</v>
      </c>
      <c r="Q535">
        <v>4670</v>
      </c>
      <c r="R535" t="s">
        <v>49</v>
      </c>
      <c r="S535" t="s">
        <v>28</v>
      </c>
    </row>
    <row r="536" spans="1:19" x14ac:dyDescent="0.25">
      <c r="A536" t="s">
        <v>1264</v>
      </c>
      <c r="B536" t="s">
        <v>51</v>
      </c>
      <c r="C536">
        <v>21</v>
      </c>
      <c r="D536" s="2">
        <v>26164</v>
      </c>
      <c r="E536" s="3">
        <f t="shared" ca="1" si="61"/>
        <v>54</v>
      </c>
      <c r="F536" s="3" t="str">
        <f t="shared" ca="1" si="57"/>
        <v>46-60</v>
      </c>
      <c r="G536" s="3" t="str">
        <f t="shared" ca="1" si="55"/>
        <v>Pre-retirees</v>
      </c>
      <c r="H536" t="s">
        <v>38</v>
      </c>
      <c r="I536" t="s">
        <v>47</v>
      </c>
      <c r="J536" t="s">
        <v>32</v>
      </c>
      <c r="K536" t="s">
        <v>24</v>
      </c>
      <c r="L536" t="s">
        <v>25</v>
      </c>
      <c r="M536" s="3">
        <v>14</v>
      </c>
      <c r="N536" s="3" t="str">
        <f t="shared" si="59"/>
        <v>12–14</v>
      </c>
      <c r="O536" s="3" t="str">
        <f t="shared" si="60"/>
        <v>Loyalist</v>
      </c>
      <c r="P536" t="s">
        <v>1265</v>
      </c>
      <c r="Q536">
        <v>2546</v>
      </c>
      <c r="R536" t="s">
        <v>35</v>
      </c>
      <c r="S536" t="s">
        <v>28</v>
      </c>
    </row>
    <row r="537" spans="1:19" x14ac:dyDescent="0.25">
      <c r="A537" t="s">
        <v>1266</v>
      </c>
      <c r="B537" t="s">
        <v>20</v>
      </c>
      <c r="C537">
        <v>26</v>
      </c>
      <c r="D537" s="2">
        <v>26194</v>
      </c>
      <c r="E537" s="3">
        <f t="shared" ca="1" si="61"/>
        <v>54</v>
      </c>
      <c r="F537" s="3" t="str">
        <f t="shared" ca="1" si="57"/>
        <v>46-60</v>
      </c>
      <c r="G537" s="3" t="str">
        <f t="shared" ca="1" si="55"/>
        <v>Pre-retirees</v>
      </c>
      <c r="H537" t="s">
        <v>308</v>
      </c>
      <c r="I537" t="s">
        <v>85</v>
      </c>
      <c r="J537" t="s">
        <v>32</v>
      </c>
      <c r="K537" t="s">
        <v>24</v>
      </c>
      <c r="L537" t="s">
        <v>25</v>
      </c>
      <c r="M537" s="3">
        <v>10</v>
      </c>
      <c r="N537" s="3" t="str">
        <f t="shared" si="59"/>
        <v>9–11</v>
      </c>
      <c r="O537" s="3" t="str">
        <f t="shared" si="60"/>
        <v>Regular</v>
      </c>
      <c r="P537" t="s">
        <v>1267</v>
      </c>
      <c r="Q537">
        <v>3021</v>
      </c>
      <c r="R537" t="s">
        <v>27</v>
      </c>
      <c r="S537" t="s">
        <v>28</v>
      </c>
    </row>
    <row r="538" spans="1:19" x14ac:dyDescent="0.25">
      <c r="A538" t="s">
        <v>1268</v>
      </c>
      <c r="B538" t="s">
        <v>51</v>
      </c>
      <c r="C538">
        <v>28</v>
      </c>
      <c r="D538" s="2">
        <v>26217</v>
      </c>
      <c r="E538" s="3">
        <f t="shared" ca="1" si="61"/>
        <v>54</v>
      </c>
      <c r="F538" s="3" t="str">
        <f t="shared" ca="1" si="57"/>
        <v>46-60</v>
      </c>
      <c r="G538" s="3" t="str">
        <f t="shared" ca="1" si="55"/>
        <v>Pre-retirees</v>
      </c>
      <c r="H538" t="s">
        <v>79</v>
      </c>
      <c r="I538" t="s">
        <v>38</v>
      </c>
      <c r="J538" t="s">
        <v>23</v>
      </c>
      <c r="K538" t="s">
        <v>24</v>
      </c>
      <c r="L538" t="s">
        <v>25</v>
      </c>
      <c r="M538" s="3">
        <v>18</v>
      </c>
      <c r="N538" s="3" t="str">
        <f t="shared" si="59"/>
        <v>18–20</v>
      </c>
      <c r="O538" s="3" t="str">
        <f t="shared" si="60"/>
        <v>Veteran</v>
      </c>
      <c r="P538" t="s">
        <v>1269</v>
      </c>
      <c r="Q538">
        <v>4650</v>
      </c>
      <c r="R538" t="s">
        <v>49</v>
      </c>
      <c r="S538" t="s">
        <v>28</v>
      </c>
    </row>
    <row r="539" spans="1:19" x14ac:dyDescent="0.25">
      <c r="A539" t="s">
        <v>1270</v>
      </c>
      <c r="B539" t="s">
        <v>51</v>
      </c>
      <c r="C539">
        <v>64</v>
      </c>
      <c r="D539" s="2">
        <v>26224</v>
      </c>
      <c r="E539" s="3">
        <f t="shared" ca="1" si="61"/>
        <v>54</v>
      </c>
      <c r="F539" s="3" t="str">
        <f t="shared" ca="1" si="57"/>
        <v>46-60</v>
      </c>
      <c r="G539" s="3" t="str">
        <f t="shared" ca="1" si="55"/>
        <v>Pre-retirees</v>
      </c>
      <c r="H539" t="s">
        <v>38</v>
      </c>
      <c r="I539" t="s">
        <v>47</v>
      </c>
      <c r="J539" t="s">
        <v>23</v>
      </c>
      <c r="K539" t="s">
        <v>24</v>
      </c>
      <c r="L539" t="s">
        <v>33</v>
      </c>
      <c r="M539" s="3">
        <v>16</v>
      </c>
      <c r="N539" s="3" t="str">
        <f t="shared" si="59"/>
        <v>15–17</v>
      </c>
      <c r="O539" s="3" t="str">
        <f t="shared" si="60"/>
        <v>Advocate</v>
      </c>
      <c r="P539" t="s">
        <v>1271</v>
      </c>
      <c r="Q539">
        <v>2318</v>
      </c>
      <c r="R539" t="s">
        <v>35</v>
      </c>
      <c r="S539" t="s">
        <v>28</v>
      </c>
    </row>
    <row r="540" spans="1:19" x14ac:dyDescent="0.25">
      <c r="A540" t="s">
        <v>1272</v>
      </c>
      <c r="B540" t="s">
        <v>20</v>
      </c>
      <c r="C540">
        <v>41</v>
      </c>
      <c r="D540" s="2">
        <v>26264</v>
      </c>
      <c r="E540" s="3">
        <f t="shared" ca="1" si="61"/>
        <v>54</v>
      </c>
      <c r="F540" s="3" t="str">
        <f t="shared" ca="1" si="57"/>
        <v>46-60</v>
      </c>
      <c r="G540" s="3" t="str">
        <f t="shared" ca="1" si="55"/>
        <v>Pre-retirees</v>
      </c>
      <c r="H540" t="s">
        <v>413</v>
      </c>
      <c r="I540" t="s">
        <v>47</v>
      </c>
      <c r="J540" t="s">
        <v>43</v>
      </c>
      <c r="K540" t="s">
        <v>24</v>
      </c>
      <c r="L540" t="s">
        <v>33</v>
      </c>
      <c r="M540" s="3">
        <v>19</v>
      </c>
      <c r="N540" s="3" t="str">
        <f t="shared" si="59"/>
        <v>18–20</v>
      </c>
      <c r="O540" s="3" t="str">
        <f t="shared" si="60"/>
        <v>Veteran</v>
      </c>
      <c r="P540" t="s">
        <v>1273</v>
      </c>
      <c r="Q540">
        <v>2155</v>
      </c>
      <c r="R540" t="s">
        <v>35</v>
      </c>
      <c r="S540" t="s">
        <v>28</v>
      </c>
    </row>
    <row r="541" spans="1:19" x14ac:dyDescent="0.25">
      <c r="A541" t="s">
        <v>1274</v>
      </c>
      <c r="B541" t="s">
        <v>20</v>
      </c>
      <c r="C541">
        <v>26</v>
      </c>
      <c r="D541" s="2">
        <v>26265</v>
      </c>
      <c r="E541" s="3">
        <f t="shared" ca="1" si="61"/>
        <v>54</v>
      </c>
      <c r="F541" s="3" t="str">
        <f t="shared" ca="1" si="57"/>
        <v>46-60</v>
      </c>
      <c r="G541" s="3" t="str">
        <f t="shared" ca="1" si="55"/>
        <v>Pre-retirees</v>
      </c>
      <c r="H541" t="s">
        <v>238</v>
      </c>
      <c r="I541" t="s">
        <v>22</v>
      </c>
      <c r="J541" t="s">
        <v>43</v>
      </c>
      <c r="K541" t="s">
        <v>24</v>
      </c>
      <c r="L541" t="s">
        <v>33</v>
      </c>
      <c r="M541" s="3">
        <v>17</v>
      </c>
      <c r="N541" s="3" t="str">
        <f t="shared" si="59"/>
        <v>15–17</v>
      </c>
      <c r="O541" s="3" t="str">
        <f t="shared" si="60"/>
        <v>Advocate</v>
      </c>
      <c r="P541" t="s">
        <v>1275</v>
      </c>
      <c r="Q541">
        <v>2228</v>
      </c>
      <c r="R541" t="s">
        <v>35</v>
      </c>
      <c r="S541" t="s">
        <v>28</v>
      </c>
    </row>
    <row r="542" spans="1:19" x14ac:dyDescent="0.25">
      <c r="A542" t="s">
        <v>1276</v>
      </c>
      <c r="B542" t="s">
        <v>20</v>
      </c>
      <c r="C542">
        <v>84</v>
      </c>
      <c r="D542" s="2">
        <v>26291</v>
      </c>
      <c r="E542" s="3">
        <f t="shared" ca="1" si="61"/>
        <v>54</v>
      </c>
      <c r="F542" s="3" t="str">
        <f t="shared" ca="1" si="57"/>
        <v>46-60</v>
      </c>
      <c r="G542" s="3" t="str">
        <f t="shared" ca="1" si="55"/>
        <v>Pre-retirees</v>
      </c>
      <c r="H542" t="s">
        <v>727</v>
      </c>
      <c r="I542" t="s">
        <v>22</v>
      </c>
      <c r="J542" t="s">
        <v>32</v>
      </c>
      <c r="K542" t="s">
        <v>24</v>
      </c>
      <c r="L542" t="s">
        <v>33</v>
      </c>
      <c r="M542" s="3">
        <v>11</v>
      </c>
      <c r="N542" s="3" t="str">
        <f t="shared" si="59"/>
        <v>9–11</v>
      </c>
      <c r="O542" s="3" t="str">
        <f t="shared" si="60"/>
        <v>Regular</v>
      </c>
      <c r="P542" t="s">
        <v>1277</v>
      </c>
      <c r="Q542">
        <v>2777</v>
      </c>
      <c r="R542" t="s">
        <v>35</v>
      </c>
      <c r="S542" t="s">
        <v>28</v>
      </c>
    </row>
    <row r="543" spans="1:19" x14ac:dyDescent="0.25">
      <c r="A543" t="s">
        <v>1278</v>
      </c>
      <c r="B543" t="s">
        <v>51</v>
      </c>
      <c r="C543">
        <v>31</v>
      </c>
      <c r="D543" s="2">
        <v>26296</v>
      </c>
      <c r="E543" s="3">
        <f t="shared" ca="1" si="61"/>
        <v>54</v>
      </c>
      <c r="F543" s="3" t="str">
        <f t="shared" ca="1" si="57"/>
        <v>46-60</v>
      </c>
      <c r="G543" s="3" t="str">
        <f t="shared" ca="1" si="55"/>
        <v>Pre-retirees</v>
      </c>
      <c r="H543" t="s">
        <v>690</v>
      </c>
      <c r="I543" t="s">
        <v>172</v>
      </c>
      <c r="J543" t="s">
        <v>32</v>
      </c>
      <c r="K543" t="s">
        <v>24</v>
      </c>
      <c r="L543" t="s">
        <v>25</v>
      </c>
      <c r="M543" s="3">
        <v>9</v>
      </c>
      <c r="N543" s="3" t="str">
        <f t="shared" si="59"/>
        <v>9–11</v>
      </c>
      <c r="O543" s="3" t="str">
        <f t="shared" si="60"/>
        <v>Regular</v>
      </c>
      <c r="P543" t="s">
        <v>1279</v>
      </c>
      <c r="Q543">
        <v>2763</v>
      </c>
      <c r="R543" t="s">
        <v>35</v>
      </c>
      <c r="S543" t="s">
        <v>28</v>
      </c>
    </row>
    <row r="544" spans="1:19" x14ac:dyDescent="0.25">
      <c r="A544" t="s">
        <v>1280</v>
      </c>
      <c r="B544" t="s">
        <v>20</v>
      </c>
      <c r="C544">
        <v>15</v>
      </c>
      <c r="D544" s="2">
        <v>26312</v>
      </c>
      <c r="E544" s="3">
        <f t="shared" ca="1" si="61"/>
        <v>53</v>
      </c>
      <c r="F544" s="3" t="str">
        <f t="shared" ca="1" si="57"/>
        <v>46-60</v>
      </c>
      <c r="G544" s="3" t="str">
        <f t="shared" ca="1" si="55"/>
        <v>Pre-retirees</v>
      </c>
      <c r="H544" t="s">
        <v>1281</v>
      </c>
      <c r="I544" t="s">
        <v>47</v>
      </c>
      <c r="J544" t="s">
        <v>32</v>
      </c>
      <c r="K544" t="s">
        <v>24</v>
      </c>
      <c r="L544" t="s">
        <v>25</v>
      </c>
      <c r="M544" s="3">
        <v>13</v>
      </c>
      <c r="N544" s="3" t="str">
        <f t="shared" si="59"/>
        <v>12–14</v>
      </c>
      <c r="O544" s="3" t="str">
        <f t="shared" si="60"/>
        <v>Loyalist</v>
      </c>
      <c r="P544" t="s">
        <v>1282</v>
      </c>
      <c r="Q544">
        <v>2212</v>
      </c>
      <c r="R544" t="s">
        <v>35</v>
      </c>
      <c r="S544" t="s">
        <v>28</v>
      </c>
    </row>
    <row r="545" spans="1:19" x14ac:dyDescent="0.25">
      <c r="A545" t="s">
        <v>1283</v>
      </c>
      <c r="B545" t="s">
        <v>20</v>
      </c>
      <c r="C545">
        <v>89</v>
      </c>
      <c r="D545" s="2">
        <v>26315</v>
      </c>
      <c r="E545" s="3">
        <f t="shared" ca="1" si="61"/>
        <v>53</v>
      </c>
      <c r="F545" s="3" t="str">
        <f t="shared" ca="1" si="57"/>
        <v>46-60</v>
      </c>
      <c r="G545" s="3" t="str">
        <f t="shared" ca="1" si="55"/>
        <v>Pre-retirees</v>
      </c>
      <c r="H545" t="s">
        <v>138</v>
      </c>
      <c r="I545" t="s">
        <v>31</v>
      </c>
      <c r="J545" t="s">
        <v>43</v>
      </c>
      <c r="K545" t="s">
        <v>24</v>
      </c>
      <c r="L545" t="s">
        <v>33</v>
      </c>
      <c r="M545" s="3">
        <v>8</v>
      </c>
      <c r="N545" s="3" t="str">
        <f t="shared" si="59"/>
        <v>6–8</v>
      </c>
      <c r="O545" s="3" t="str">
        <f t="shared" si="60"/>
        <v>Settler</v>
      </c>
      <c r="P545" t="s">
        <v>1284</v>
      </c>
      <c r="Q545">
        <v>2763</v>
      </c>
      <c r="R545" t="s">
        <v>35</v>
      </c>
      <c r="S545" t="s">
        <v>28</v>
      </c>
    </row>
    <row r="546" spans="1:19" x14ac:dyDescent="0.25">
      <c r="A546" t="s">
        <v>1285</v>
      </c>
      <c r="B546" t="s">
        <v>51</v>
      </c>
      <c r="C546">
        <v>6</v>
      </c>
      <c r="D546" s="2">
        <v>26368</v>
      </c>
      <c r="E546" s="3">
        <f t="shared" ca="1" si="61"/>
        <v>53</v>
      </c>
      <c r="F546" s="3" t="str">
        <f t="shared" ca="1" si="57"/>
        <v>46-60</v>
      </c>
      <c r="G546" s="3" t="str">
        <f t="shared" ca="1" si="55"/>
        <v>Pre-retirees</v>
      </c>
      <c r="H546" t="s">
        <v>751</v>
      </c>
      <c r="I546" t="s">
        <v>126</v>
      </c>
      <c r="J546" t="s">
        <v>23</v>
      </c>
      <c r="K546" t="s">
        <v>24</v>
      </c>
      <c r="L546" t="s">
        <v>33</v>
      </c>
      <c r="M546" s="3">
        <v>16</v>
      </c>
      <c r="N546" s="3" t="str">
        <f t="shared" si="59"/>
        <v>15–17</v>
      </c>
      <c r="O546" s="3" t="str">
        <f t="shared" si="60"/>
        <v>Advocate</v>
      </c>
      <c r="P546" t="s">
        <v>1286</v>
      </c>
      <c r="Q546">
        <v>3687</v>
      </c>
      <c r="R546" t="s">
        <v>27</v>
      </c>
      <c r="S546" t="s">
        <v>28</v>
      </c>
    </row>
    <row r="547" spans="1:19" x14ac:dyDescent="0.25">
      <c r="A547" t="s">
        <v>1287</v>
      </c>
      <c r="B547" t="s">
        <v>51</v>
      </c>
      <c r="C547">
        <v>79</v>
      </c>
      <c r="D547" s="2">
        <v>26382</v>
      </c>
      <c r="E547" s="3">
        <f t="shared" ca="1" si="61"/>
        <v>53</v>
      </c>
      <c r="F547" s="3" t="str">
        <f t="shared" ca="1" si="57"/>
        <v>46-60</v>
      </c>
      <c r="G547" s="3" t="str">
        <f t="shared" ca="1" si="55"/>
        <v>Pre-retirees</v>
      </c>
      <c r="H547" t="s">
        <v>71</v>
      </c>
      <c r="I547" t="s">
        <v>22</v>
      </c>
      <c r="J547" t="s">
        <v>43</v>
      </c>
      <c r="K547" t="s">
        <v>24</v>
      </c>
      <c r="L547" t="s">
        <v>33</v>
      </c>
      <c r="M547" s="3">
        <v>13</v>
      </c>
      <c r="N547" s="3" t="str">
        <f t="shared" si="59"/>
        <v>12–14</v>
      </c>
      <c r="O547" s="3" t="str">
        <f t="shared" si="60"/>
        <v>Loyalist</v>
      </c>
      <c r="P547" t="s">
        <v>1288</v>
      </c>
      <c r="Q547">
        <v>3335</v>
      </c>
      <c r="R547" t="s">
        <v>27</v>
      </c>
      <c r="S547" t="s">
        <v>28</v>
      </c>
    </row>
    <row r="548" spans="1:19" x14ac:dyDescent="0.25">
      <c r="A548" t="s">
        <v>1289</v>
      </c>
      <c r="B548" t="s">
        <v>51</v>
      </c>
      <c r="C548">
        <v>14</v>
      </c>
      <c r="D548" s="2">
        <v>26412</v>
      </c>
      <c r="E548" s="3">
        <f t="shared" ca="1" si="61"/>
        <v>53</v>
      </c>
      <c r="F548" s="3" t="str">
        <f ca="1">IF(E548&lt;18, "under 18", IF(E548&lt;=25, "18-25", IF(E548&lt;=35, "26-35", IF(E548&lt;=45, "36-45", IF(E548&lt;=60, "46-60", IF(E548&lt;=74, "61-74", "75+"))))))</f>
        <v>46-60</v>
      </c>
      <c r="G548" s="3" t="str">
        <f t="shared" ca="1" si="55"/>
        <v>Pre-retirees</v>
      </c>
      <c r="H548" t="s">
        <v>305</v>
      </c>
      <c r="I548" t="s">
        <v>57</v>
      </c>
      <c r="J548" t="s">
        <v>43</v>
      </c>
      <c r="K548" t="s">
        <v>24</v>
      </c>
      <c r="L548" t="s">
        <v>33</v>
      </c>
      <c r="M548" s="3">
        <v>19</v>
      </c>
      <c r="N548" s="3" t="str">
        <f t="shared" si="59"/>
        <v>18–20</v>
      </c>
      <c r="O548" s="3" t="str">
        <f t="shared" si="60"/>
        <v>Veteran</v>
      </c>
      <c r="P548" t="s">
        <v>1290</v>
      </c>
      <c r="Q548">
        <v>3153</v>
      </c>
      <c r="R548" t="s">
        <v>27</v>
      </c>
      <c r="S548" t="s">
        <v>28</v>
      </c>
    </row>
    <row r="549" spans="1:19" x14ac:dyDescent="0.25">
      <c r="A549" t="s">
        <v>1291</v>
      </c>
      <c r="B549" t="s">
        <v>20</v>
      </c>
      <c r="C549">
        <v>99</v>
      </c>
      <c r="D549" s="2">
        <v>26416</v>
      </c>
      <c r="E549" s="3">
        <f t="shared" ca="1" si="61"/>
        <v>53</v>
      </c>
      <c r="F549" s="3" t="str">
        <f ca="1">IF(E549&lt;18, "under 18", IF(E549&lt;=25, "18-25", IF(E549&lt;=35, "26-35", IF(E549&lt;=45, "36-45", IF(E549&lt;=60, "46-60", IF(E549&lt;=74, "61-74", "75+"))))))</f>
        <v>46-60</v>
      </c>
      <c r="G549" s="3" t="str">
        <f t="shared" ca="1" si="55"/>
        <v>Pre-retirees</v>
      </c>
      <c r="H549" t="s">
        <v>402</v>
      </c>
      <c r="I549" t="s">
        <v>22</v>
      </c>
      <c r="J549" t="s">
        <v>32</v>
      </c>
      <c r="K549" t="s">
        <v>24</v>
      </c>
      <c r="L549" t="s">
        <v>33</v>
      </c>
      <c r="M549" s="3">
        <v>5</v>
      </c>
      <c r="N549" s="3" t="str">
        <f t="shared" si="59"/>
        <v>3–5</v>
      </c>
      <c r="O549" s="3" t="str">
        <f t="shared" si="60"/>
        <v>Explorer</v>
      </c>
      <c r="P549" t="s">
        <v>1292</v>
      </c>
      <c r="Q549">
        <v>2289</v>
      </c>
      <c r="R549" t="s">
        <v>35</v>
      </c>
      <c r="S549" t="s">
        <v>28</v>
      </c>
    </row>
    <row r="550" spans="1:19" x14ac:dyDescent="0.25">
      <c r="A550" t="s">
        <v>1293</v>
      </c>
      <c r="B550" t="s">
        <v>51</v>
      </c>
      <c r="C550">
        <v>50</v>
      </c>
      <c r="D550" s="2">
        <v>26417</v>
      </c>
      <c r="E550" s="3">
        <f t="shared" ca="1" si="61"/>
        <v>53</v>
      </c>
      <c r="F550" s="3" t="str">
        <f t="shared" ref="F550:F613" ca="1" si="62">IF(E550&lt;18, "under 18", IF(E550&lt;=25, "18-25", IF(E550&lt;=35, "26-35", IF(E550&lt;=45, "36-45", IF(E550&lt;=60, "46-60", IF(E550&lt;=74, "61-74", "75+"))))))</f>
        <v>46-60</v>
      </c>
      <c r="G550" s="3" t="str">
        <f t="shared" ca="1" si="55"/>
        <v>Pre-retirees</v>
      </c>
      <c r="H550" t="s">
        <v>738</v>
      </c>
      <c r="I550" t="s">
        <v>47</v>
      </c>
      <c r="J550" t="s">
        <v>32</v>
      </c>
      <c r="K550" t="s">
        <v>24</v>
      </c>
      <c r="L550" t="s">
        <v>25</v>
      </c>
      <c r="M550" s="3">
        <v>5</v>
      </c>
      <c r="N550" s="3" t="str">
        <f t="shared" si="59"/>
        <v>3–5</v>
      </c>
      <c r="O550" s="3" t="str">
        <f t="shared" si="60"/>
        <v>Explorer</v>
      </c>
      <c r="P550" t="s">
        <v>1294</v>
      </c>
      <c r="Q550">
        <v>2200</v>
      </c>
      <c r="R550" t="s">
        <v>35</v>
      </c>
      <c r="S550" t="s">
        <v>28</v>
      </c>
    </row>
    <row r="551" spans="1:19" x14ac:dyDescent="0.25">
      <c r="A551" t="s">
        <v>1295</v>
      </c>
      <c r="B551" t="s">
        <v>20</v>
      </c>
      <c r="C551">
        <v>76</v>
      </c>
      <c r="D551" s="2">
        <v>26436</v>
      </c>
      <c r="E551" s="3">
        <f t="shared" ca="1" si="61"/>
        <v>53</v>
      </c>
      <c r="F551" s="3" t="str">
        <f t="shared" ca="1" si="62"/>
        <v>46-60</v>
      </c>
      <c r="G551" s="3" t="str">
        <f t="shared" ca="1" si="55"/>
        <v>Pre-retirees</v>
      </c>
      <c r="H551" t="s">
        <v>219</v>
      </c>
      <c r="I551" t="s">
        <v>22</v>
      </c>
      <c r="J551" t="s">
        <v>32</v>
      </c>
      <c r="K551" t="s">
        <v>24</v>
      </c>
      <c r="L551" t="s">
        <v>25</v>
      </c>
      <c r="M551" s="3">
        <v>10</v>
      </c>
      <c r="N551" s="3" t="str">
        <f t="shared" si="59"/>
        <v>9–11</v>
      </c>
      <c r="O551" s="3" t="str">
        <f t="shared" si="60"/>
        <v>Regular</v>
      </c>
      <c r="P551" t="s">
        <v>1296</v>
      </c>
      <c r="Q551">
        <v>4130</v>
      </c>
      <c r="R551" t="s">
        <v>49</v>
      </c>
      <c r="S551" t="s">
        <v>28</v>
      </c>
    </row>
    <row r="552" spans="1:19" x14ac:dyDescent="0.25">
      <c r="A552" t="s">
        <v>1297</v>
      </c>
      <c r="B552" t="s">
        <v>51</v>
      </c>
      <c r="C552">
        <v>42</v>
      </c>
      <c r="D552" s="2">
        <v>26438</v>
      </c>
      <c r="E552" s="3">
        <f ca="1">YEAR(TODAY()) - YEAR(D552)</f>
        <v>53</v>
      </c>
      <c r="F552" s="3" t="str">
        <f t="shared" ca="1" si="62"/>
        <v>46-60</v>
      </c>
      <c r="G552" s="3" t="str">
        <f t="shared" ca="1" si="55"/>
        <v>Pre-retirees</v>
      </c>
      <c r="H552" t="s">
        <v>727</v>
      </c>
      <c r="I552" t="s">
        <v>22</v>
      </c>
      <c r="J552" t="s">
        <v>32</v>
      </c>
      <c r="K552" t="s">
        <v>24</v>
      </c>
      <c r="L552" t="s">
        <v>33</v>
      </c>
      <c r="M552" s="3">
        <v>19</v>
      </c>
      <c r="N552" s="3" t="str">
        <f t="shared" si="59"/>
        <v>18–20</v>
      </c>
      <c r="O552" s="3" t="str">
        <f t="shared" si="60"/>
        <v>Veteran</v>
      </c>
      <c r="P552" t="s">
        <v>1298</v>
      </c>
      <c r="Q552">
        <v>4115</v>
      </c>
      <c r="R552" t="s">
        <v>49</v>
      </c>
      <c r="S552" t="s">
        <v>28</v>
      </c>
    </row>
    <row r="553" spans="1:19" x14ac:dyDescent="0.25">
      <c r="A553" t="s">
        <v>1299</v>
      </c>
      <c r="B553" t="s">
        <v>20</v>
      </c>
      <c r="C553">
        <v>59</v>
      </c>
      <c r="D553" s="2">
        <v>26477</v>
      </c>
      <c r="E553" s="3">
        <f ca="1">YEAR(TODAY()) - YEAR(D553)</f>
        <v>53</v>
      </c>
      <c r="F553" s="3" t="str">
        <f t="shared" ca="1" si="62"/>
        <v>46-60</v>
      </c>
      <c r="G553" s="3" t="str">
        <f t="shared" ca="1" si="55"/>
        <v>Pre-retirees</v>
      </c>
      <c r="H553" t="s">
        <v>615</v>
      </c>
      <c r="I553" t="s">
        <v>38</v>
      </c>
      <c r="J553" t="s">
        <v>43</v>
      </c>
      <c r="K553" t="s">
        <v>24</v>
      </c>
      <c r="L553" t="s">
        <v>33</v>
      </c>
      <c r="M553" s="3">
        <v>9</v>
      </c>
      <c r="N553" s="3" t="str">
        <f t="shared" si="59"/>
        <v>9–11</v>
      </c>
      <c r="O553" s="3" t="str">
        <f t="shared" si="60"/>
        <v>Regular</v>
      </c>
      <c r="P553" t="s">
        <v>1300</v>
      </c>
      <c r="Q553">
        <v>2161</v>
      </c>
      <c r="R553" t="s">
        <v>35</v>
      </c>
      <c r="S553" t="s">
        <v>28</v>
      </c>
    </row>
    <row r="554" spans="1:19" x14ac:dyDescent="0.25">
      <c r="A554" t="s">
        <v>1301</v>
      </c>
      <c r="B554" t="s">
        <v>51</v>
      </c>
      <c r="C554">
        <v>51</v>
      </c>
      <c r="D554" s="2">
        <v>26482</v>
      </c>
      <c r="E554" s="3">
        <f t="shared" ref="E554:E617" ca="1" si="63">YEAR(TODAY()) - YEAR(D554)</f>
        <v>53</v>
      </c>
      <c r="F554" s="3" t="str">
        <f t="shared" ca="1" si="62"/>
        <v>46-60</v>
      </c>
      <c r="G554" s="3" t="str">
        <f t="shared" ref="G554:G571" ca="1" si="64">IF(E554&lt;18, "under age", IF(E554&lt;=25, "Youth", IF(E554&lt;=35, "Young Workforce", IF(E554&lt;=45, "Established Adult", IF(E554&lt;=60, "Pre-retirees", IF(E554&lt;=74, "Retirees", "Elderly Aged"))))))</f>
        <v>Pre-retirees</v>
      </c>
      <c r="H554" t="s">
        <v>308</v>
      </c>
      <c r="I554" t="s">
        <v>126</v>
      </c>
      <c r="J554" t="s">
        <v>32</v>
      </c>
      <c r="K554" t="s">
        <v>24</v>
      </c>
      <c r="L554" t="s">
        <v>25</v>
      </c>
      <c r="M554" s="3">
        <v>6</v>
      </c>
      <c r="N554" s="3" t="str">
        <f t="shared" si="59"/>
        <v>6–8</v>
      </c>
      <c r="O554" s="3" t="str">
        <f t="shared" si="60"/>
        <v>Settler</v>
      </c>
      <c r="P554" t="s">
        <v>1302</v>
      </c>
      <c r="Q554">
        <v>2031</v>
      </c>
      <c r="R554" t="s">
        <v>35</v>
      </c>
      <c r="S554" t="s">
        <v>28</v>
      </c>
    </row>
    <row r="555" spans="1:19" x14ac:dyDescent="0.25">
      <c r="A555" t="s">
        <v>1303</v>
      </c>
      <c r="B555" t="s">
        <v>20</v>
      </c>
      <c r="C555">
        <v>25</v>
      </c>
      <c r="D555" s="2">
        <v>26509</v>
      </c>
      <c r="E555" s="3">
        <f t="shared" ca="1" si="63"/>
        <v>53</v>
      </c>
      <c r="F555" s="3" t="str">
        <f t="shared" ca="1" si="62"/>
        <v>46-60</v>
      </c>
      <c r="G555" s="3" t="str">
        <f t="shared" ca="1" si="64"/>
        <v>Pre-retirees</v>
      </c>
      <c r="H555" t="s">
        <v>1304</v>
      </c>
      <c r="I555" t="s">
        <v>53</v>
      </c>
      <c r="J555" t="s">
        <v>32</v>
      </c>
      <c r="K555" t="s">
        <v>24</v>
      </c>
      <c r="L555" t="s">
        <v>33</v>
      </c>
      <c r="M555" s="3">
        <v>16</v>
      </c>
      <c r="N555" s="3" t="str">
        <f t="shared" si="59"/>
        <v>15–17</v>
      </c>
      <c r="O555" s="3" t="str">
        <f t="shared" si="60"/>
        <v>Advocate</v>
      </c>
      <c r="P555" t="s">
        <v>1305</v>
      </c>
      <c r="Q555">
        <v>3149</v>
      </c>
      <c r="R555" t="s">
        <v>27</v>
      </c>
      <c r="S555" t="s">
        <v>28</v>
      </c>
    </row>
    <row r="556" spans="1:19" x14ac:dyDescent="0.25">
      <c r="A556" t="s">
        <v>1306</v>
      </c>
      <c r="B556" t="s">
        <v>51</v>
      </c>
      <c r="C556">
        <v>15</v>
      </c>
      <c r="D556" s="2">
        <v>26510</v>
      </c>
      <c r="E556" s="3">
        <f t="shared" ca="1" si="63"/>
        <v>53</v>
      </c>
      <c r="F556" s="3" t="str">
        <f t="shared" ca="1" si="62"/>
        <v>46-60</v>
      </c>
      <c r="G556" s="3" t="str">
        <f t="shared" ca="1" si="64"/>
        <v>Pre-retirees</v>
      </c>
      <c r="H556" t="s">
        <v>233</v>
      </c>
      <c r="I556" t="s">
        <v>47</v>
      </c>
      <c r="J556" t="s">
        <v>23</v>
      </c>
      <c r="K556" t="s">
        <v>24</v>
      </c>
      <c r="L556" t="s">
        <v>33</v>
      </c>
      <c r="M556" s="3">
        <v>9</v>
      </c>
      <c r="N556" s="3" t="str">
        <f t="shared" si="59"/>
        <v>9–11</v>
      </c>
      <c r="O556" s="3" t="str">
        <f t="shared" si="60"/>
        <v>Regular</v>
      </c>
      <c r="P556" t="s">
        <v>1307</v>
      </c>
      <c r="Q556">
        <v>3199</v>
      </c>
      <c r="R556" t="s">
        <v>27</v>
      </c>
      <c r="S556" t="s">
        <v>28</v>
      </c>
    </row>
    <row r="557" spans="1:19" x14ac:dyDescent="0.25">
      <c r="A557" t="s">
        <v>1308</v>
      </c>
      <c r="B557" t="s">
        <v>20</v>
      </c>
      <c r="C557">
        <v>19</v>
      </c>
      <c r="D557" s="2">
        <v>26538</v>
      </c>
      <c r="E557" s="3">
        <f t="shared" ca="1" si="63"/>
        <v>53</v>
      </c>
      <c r="F557" s="3" t="str">
        <f t="shared" ca="1" si="62"/>
        <v>46-60</v>
      </c>
      <c r="G557" s="3" t="str">
        <f t="shared" ca="1" si="64"/>
        <v>Pre-retirees</v>
      </c>
      <c r="H557" t="s">
        <v>38</v>
      </c>
      <c r="I557" t="s">
        <v>38</v>
      </c>
      <c r="J557" t="s">
        <v>23</v>
      </c>
      <c r="K557" t="s">
        <v>24</v>
      </c>
      <c r="L557" t="s">
        <v>25</v>
      </c>
      <c r="M557" s="3">
        <v>13</v>
      </c>
      <c r="N557" s="3" t="str">
        <f t="shared" si="59"/>
        <v>12–14</v>
      </c>
      <c r="O557" s="3" t="str">
        <f t="shared" si="60"/>
        <v>Loyalist</v>
      </c>
      <c r="P557" t="s">
        <v>1309</v>
      </c>
      <c r="Q557">
        <v>4103</v>
      </c>
      <c r="R557" t="s">
        <v>49</v>
      </c>
      <c r="S557" t="s">
        <v>28</v>
      </c>
    </row>
    <row r="558" spans="1:19" x14ac:dyDescent="0.25">
      <c r="A558" t="s">
        <v>1310</v>
      </c>
      <c r="B558" t="s">
        <v>51</v>
      </c>
      <c r="C558">
        <v>57</v>
      </c>
      <c r="D558" s="2">
        <v>26546</v>
      </c>
      <c r="E558" s="3">
        <f t="shared" ca="1" si="63"/>
        <v>53</v>
      </c>
      <c r="F558" s="3" t="str">
        <f t="shared" ca="1" si="62"/>
        <v>46-60</v>
      </c>
      <c r="G558" s="3" t="str">
        <f t="shared" ca="1" si="64"/>
        <v>Pre-retirees</v>
      </c>
      <c r="H558" t="s">
        <v>349</v>
      </c>
      <c r="I558" t="s">
        <v>31</v>
      </c>
      <c r="J558" t="s">
        <v>23</v>
      </c>
      <c r="K558" t="s">
        <v>24</v>
      </c>
      <c r="L558" t="s">
        <v>25</v>
      </c>
      <c r="M558" s="3">
        <v>14</v>
      </c>
      <c r="N558" s="3" t="str">
        <f t="shared" si="59"/>
        <v>12–14</v>
      </c>
      <c r="O558" s="3" t="str">
        <f t="shared" si="60"/>
        <v>Loyalist</v>
      </c>
      <c r="P558" t="s">
        <v>1311</v>
      </c>
      <c r="Q558">
        <v>2747</v>
      </c>
      <c r="R558" t="s">
        <v>35</v>
      </c>
      <c r="S558" t="s">
        <v>28</v>
      </c>
    </row>
    <row r="559" spans="1:19" x14ac:dyDescent="0.25">
      <c r="A559" t="s">
        <v>1312</v>
      </c>
      <c r="B559" t="s">
        <v>51</v>
      </c>
      <c r="C559">
        <v>71</v>
      </c>
      <c r="D559" s="2">
        <v>26595</v>
      </c>
      <c r="E559" s="3">
        <f t="shared" ca="1" si="63"/>
        <v>53</v>
      </c>
      <c r="F559" s="3" t="str">
        <f t="shared" ca="1" si="62"/>
        <v>46-60</v>
      </c>
      <c r="G559" s="3" t="str">
        <f t="shared" ca="1" si="64"/>
        <v>Pre-retirees</v>
      </c>
      <c r="H559" t="s">
        <v>94</v>
      </c>
      <c r="I559" t="s">
        <v>38</v>
      </c>
      <c r="J559" t="s">
        <v>32</v>
      </c>
      <c r="K559" t="s">
        <v>24</v>
      </c>
      <c r="L559" t="s">
        <v>25</v>
      </c>
      <c r="M559" s="3">
        <v>5</v>
      </c>
      <c r="N559" s="3" t="str">
        <f t="shared" si="59"/>
        <v>3–5</v>
      </c>
      <c r="O559" s="3" t="str">
        <f t="shared" si="60"/>
        <v>Explorer</v>
      </c>
      <c r="P559" t="s">
        <v>1313</v>
      </c>
      <c r="Q559">
        <v>2750</v>
      </c>
      <c r="R559" t="s">
        <v>35</v>
      </c>
      <c r="S559" t="s">
        <v>28</v>
      </c>
    </row>
    <row r="560" spans="1:19" x14ac:dyDescent="0.25">
      <c r="A560" t="s">
        <v>1314</v>
      </c>
      <c r="B560" t="s">
        <v>20</v>
      </c>
      <c r="C560">
        <v>51</v>
      </c>
      <c r="D560" s="2">
        <v>26603</v>
      </c>
      <c r="E560" s="3">
        <f t="shared" ca="1" si="63"/>
        <v>53</v>
      </c>
      <c r="F560" s="3" t="str">
        <f t="shared" ca="1" si="62"/>
        <v>46-60</v>
      </c>
      <c r="G560" s="3" t="str">
        <f t="shared" ca="1" si="64"/>
        <v>Pre-retirees</v>
      </c>
      <c r="H560" t="s">
        <v>123</v>
      </c>
      <c r="I560" t="s">
        <v>38</v>
      </c>
      <c r="J560" t="s">
        <v>32</v>
      </c>
      <c r="K560" t="s">
        <v>24</v>
      </c>
      <c r="L560" t="s">
        <v>33</v>
      </c>
      <c r="M560" s="3">
        <v>14</v>
      </c>
      <c r="N560" s="3" t="str">
        <f t="shared" si="59"/>
        <v>12–14</v>
      </c>
      <c r="O560" s="3" t="str">
        <f t="shared" si="60"/>
        <v>Loyalist</v>
      </c>
      <c r="P560" t="s">
        <v>1315</v>
      </c>
      <c r="Q560">
        <v>3196</v>
      </c>
      <c r="R560" t="s">
        <v>27</v>
      </c>
      <c r="S560" t="s">
        <v>28</v>
      </c>
    </row>
    <row r="561" spans="1:19" x14ac:dyDescent="0.25">
      <c r="A561" t="s">
        <v>1316</v>
      </c>
      <c r="B561" t="s">
        <v>51</v>
      </c>
      <c r="C561">
        <v>26</v>
      </c>
      <c r="D561" s="2">
        <v>26605</v>
      </c>
      <c r="E561" s="3">
        <f t="shared" ca="1" si="63"/>
        <v>53</v>
      </c>
      <c r="F561" s="3" t="str">
        <f t="shared" ca="1" si="62"/>
        <v>46-60</v>
      </c>
      <c r="G561" s="3" t="str">
        <f t="shared" ca="1" si="64"/>
        <v>Pre-retirees</v>
      </c>
      <c r="H561" t="s">
        <v>112</v>
      </c>
      <c r="I561" t="s">
        <v>47</v>
      </c>
      <c r="J561" t="s">
        <v>43</v>
      </c>
      <c r="K561" t="s">
        <v>24</v>
      </c>
      <c r="L561" t="s">
        <v>33</v>
      </c>
      <c r="M561" s="3">
        <v>11</v>
      </c>
      <c r="N561" s="3" t="str">
        <f t="shared" si="59"/>
        <v>9–11</v>
      </c>
      <c r="O561" s="3" t="str">
        <f t="shared" si="60"/>
        <v>Regular</v>
      </c>
      <c r="P561" t="s">
        <v>1317</v>
      </c>
      <c r="Q561">
        <v>2232</v>
      </c>
      <c r="R561" t="s">
        <v>35</v>
      </c>
      <c r="S561" t="s">
        <v>28</v>
      </c>
    </row>
    <row r="562" spans="1:19" x14ac:dyDescent="0.25">
      <c r="A562" t="s">
        <v>1318</v>
      </c>
      <c r="B562" t="s">
        <v>51</v>
      </c>
      <c r="C562">
        <v>40</v>
      </c>
      <c r="D562" s="2">
        <v>26613</v>
      </c>
      <c r="E562" s="3">
        <f t="shared" ca="1" si="63"/>
        <v>53</v>
      </c>
      <c r="F562" s="3" t="str">
        <f t="shared" ca="1" si="62"/>
        <v>46-60</v>
      </c>
      <c r="G562" s="3" t="str">
        <f t="shared" ca="1" si="64"/>
        <v>Pre-retirees</v>
      </c>
      <c r="H562" t="s">
        <v>38</v>
      </c>
      <c r="I562" t="s">
        <v>47</v>
      </c>
      <c r="J562" t="s">
        <v>32</v>
      </c>
      <c r="K562" t="s">
        <v>24</v>
      </c>
      <c r="L562" t="s">
        <v>25</v>
      </c>
      <c r="M562" s="3">
        <v>6</v>
      </c>
      <c r="N562" s="3" t="str">
        <f t="shared" si="59"/>
        <v>6–8</v>
      </c>
      <c r="O562" s="3" t="str">
        <f t="shared" si="60"/>
        <v>Settler</v>
      </c>
      <c r="P562" t="s">
        <v>1319</v>
      </c>
      <c r="Q562">
        <v>2528</v>
      </c>
      <c r="R562" t="s">
        <v>35</v>
      </c>
      <c r="S562" t="s">
        <v>28</v>
      </c>
    </row>
    <row r="563" spans="1:19" x14ac:dyDescent="0.25">
      <c r="A563" t="s">
        <v>1320</v>
      </c>
      <c r="B563" t="s">
        <v>20</v>
      </c>
      <c r="C563">
        <v>32</v>
      </c>
      <c r="D563" s="2">
        <v>26629</v>
      </c>
      <c r="E563" s="3">
        <f t="shared" ca="1" si="63"/>
        <v>53</v>
      </c>
      <c r="F563" s="3" t="str">
        <f t="shared" ca="1" si="62"/>
        <v>46-60</v>
      </c>
      <c r="G563" s="3" t="str">
        <f t="shared" ca="1" si="64"/>
        <v>Pre-retirees</v>
      </c>
      <c r="H563" t="s">
        <v>569</v>
      </c>
      <c r="I563" t="s">
        <v>126</v>
      </c>
      <c r="J563" t="s">
        <v>32</v>
      </c>
      <c r="K563" t="s">
        <v>24</v>
      </c>
      <c r="L563" t="s">
        <v>33</v>
      </c>
      <c r="M563" s="3">
        <v>11</v>
      </c>
      <c r="N563" s="3" t="str">
        <f t="shared" si="59"/>
        <v>9–11</v>
      </c>
      <c r="O563" s="3" t="str">
        <f t="shared" si="60"/>
        <v>Regular</v>
      </c>
      <c r="P563" t="s">
        <v>1321</v>
      </c>
      <c r="Q563">
        <v>2800</v>
      </c>
      <c r="R563" t="s">
        <v>35</v>
      </c>
      <c r="S563" t="s">
        <v>28</v>
      </c>
    </row>
    <row r="564" spans="1:19" x14ac:dyDescent="0.25">
      <c r="A564" t="s">
        <v>1322</v>
      </c>
      <c r="B564" t="s">
        <v>20</v>
      </c>
      <c r="C564">
        <v>74</v>
      </c>
      <c r="D564" s="2">
        <v>26660</v>
      </c>
      <c r="E564" s="3">
        <f t="shared" ca="1" si="63"/>
        <v>53</v>
      </c>
      <c r="F564" s="3" t="str">
        <f t="shared" ca="1" si="62"/>
        <v>46-60</v>
      </c>
      <c r="G564" s="3" t="str">
        <f t="shared" ca="1" si="64"/>
        <v>Pre-retirees</v>
      </c>
      <c r="H564" t="s">
        <v>675</v>
      </c>
      <c r="I564" t="s">
        <v>57</v>
      </c>
      <c r="J564" t="s">
        <v>32</v>
      </c>
      <c r="K564" t="s">
        <v>24</v>
      </c>
      <c r="L564" t="s">
        <v>25</v>
      </c>
      <c r="M564" s="3">
        <v>10</v>
      </c>
      <c r="N564" s="3" t="str">
        <f t="shared" si="59"/>
        <v>9–11</v>
      </c>
      <c r="O564" s="3" t="str">
        <f t="shared" si="60"/>
        <v>Regular</v>
      </c>
      <c r="P564" t="s">
        <v>1323</v>
      </c>
      <c r="Q564">
        <v>4814</v>
      </c>
      <c r="R564" t="s">
        <v>49</v>
      </c>
      <c r="S564" t="s">
        <v>28</v>
      </c>
    </row>
    <row r="565" spans="1:19" x14ac:dyDescent="0.25">
      <c r="A565" t="s">
        <v>1324</v>
      </c>
      <c r="B565" t="s">
        <v>20</v>
      </c>
      <c r="C565">
        <v>47</v>
      </c>
      <c r="D565" s="2">
        <v>26668</v>
      </c>
      <c r="E565" s="3">
        <f t="shared" ca="1" si="63"/>
        <v>52</v>
      </c>
      <c r="F565" s="3" t="str">
        <f t="shared" ca="1" si="62"/>
        <v>46-60</v>
      </c>
      <c r="G565" s="3" t="str">
        <f t="shared" ca="1" si="64"/>
        <v>Pre-retirees</v>
      </c>
      <c r="H565" t="s">
        <v>112</v>
      </c>
      <c r="I565" t="s">
        <v>85</v>
      </c>
      <c r="J565" t="s">
        <v>32</v>
      </c>
      <c r="K565" t="s">
        <v>24</v>
      </c>
      <c r="L565" t="s">
        <v>33</v>
      </c>
      <c r="M565" s="3">
        <v>11</v>
      </c>
      <c r="N565" s="3" t="str">
        <f t="shared" si="59"/>
        <v>9–11</v>
      </c>
      <c r="O565" s="3" t="str">
        <f t="shared" si="60"/>
        <v>Regular</v>
      </c>
      <c r="P565" t="s">
        <v>1325</v>
      </c>
      <c r="Q565">
        <v>2028</v>
      </c>
      <c r="R565" t="s">
        <v>35</v>
      </c>
      <c r="S565" t="s">
        <v>28</v>
      </c>
    </row>
    <row r="566" spans="1:19" x14ac:dyDescent="0.25">
      <c r="A566" t="s">
        <v>1326</v>
      </c>
      <c r="B566" t="s">
        <v>20</v>
      </c>
      <c r="C566">
        <v>37</v>
      </c>
      <c r="D566" s="2">
        <v>26670</v>
      </c>
      <c r="E566" s="3">
        <f t="shared" ca="1" si="63"/>
        <v>52</v>
      </c>
      <c r="F566" s="3" t="str">
        <f t="shared" ca="1" si="62"/>
        <v>46-60</v>
      </c>
      <c r="G566" s="3" t="str">
        <f t="shared" ca="1" si="64"/>
        <v>Pre-retirees</v>
      </c>
      <c r="H566" t="s">
        <v>238</v>
      </c>
      <c r="I566" t="s">
        <v>53</v>
      </c>
      <c r="J566" t="s">
        <v>43</v>
      </c>
      <c r="K566" t="s">
        <v>24</v>
      </c>
      <c r="L566" t="s">
        <v>25</v>
      </c>
      <c r="M566" s="3">
        <v>9</v>
      </c>
      <c r="N566" s="3" t="str">
        <f t="shared" si="59"/>
        <v>9–11</v>
      </c>
      <c r="O566" s="3" t="str">
        <f t="shared" si="60"/>
        <v>Regular</v>
      </c>
      <c r="P566" t="s">
        <v>1327</v>
      </c>
      <c r="Q566">
        <v>2151</v>
      </c>
      <c r="R566" t="s">
        <v>35</v>
      </c>
      <c r="S566" t="s">
        <v>28</v>
      </c>
    </row>
    <row r="567" spans="1:19" x14ac:dyDescent="0.25">
      <c r="A567" t="s">
        <v>1328</v>
      </c>
      <c r="B567" t="s">
        <v>20</v>
      </c>
      <c r="C567">
        <v>45</v>
      </c>
      <c r="D567" s="2">
        <v>26693</v>
      </c>
      <c r="E567" s="3">
        <f t="shared" ca="1" si="63"/>
        <v>52</v>
      </c>
      <c r="F567" s="3" t="str">
        <f t="shared" ca="1" si="62"/>
        <v>46-60</v>
      </c>
      <c r="G567" s="3" t="str">
        <f t="shared" ca="1" si="64"/>
        <v>Pre-retirees</v>
      </c>
      <c r="H567" t="s">
        <v>157</v>
      </c>
      <c r="I567" t="s">
        <v>47</v>
      </c>
      <c r="J567" t="s">
        <v>32</v>
      </c>
      <c r="K567" t="s">
        <v>24</v>
      </c>
      <c r="L567" t="s">
        <v>25</v>
      </c>
      <c r="M567" s="3">
        <v>10</v>
      </c>
      <c r="N567" s="3" t="str">
        <f t="shared" si="59"/>
        <v>9–11</v>
      </c>
      <c r="O567" s="3" t="str">
        <f t="shared" si="60"/>
        <v>Regular</v>
      </c>
      <c r="P567" t="s">
        <v>1329</v>
      </c>
      <c r="Q567">
        <v>4113</v>
      </c>
      <c r="R567" t="s">
        <v>49</v>
      </c>
      <c r="S567" t="s">
        <v>28</v>
      </c>
    </row>
    <row r="568" spans="1:19" x14ac:dyDescent="0.25">
      <c r="A568" t="s">
        <v>1330</v>
      </c>
      <c r="B568" t="s">
        <v>51</v>
      </c>
      <c r="C568">
        <v>4</v>
      </c>
      <c r="D568" s="2">
        <v>26735</v>
      </c>
      <c r="E568" s="3">
        <f t="shared" ca="1" si="63"/>
        <v>52</v>
      </c>
      <c r="F568" s="3" t="str">
        <f t="shared" ca="1" si="62"/>
        <v>46-60</v>
      </c>
      <c r="G568" s="3" t="str">
        <f t="shared" ca="1" si="64"/>
        <v>Pre-retirees</v>
      </c>
      <c r="H568" t="s">
        <v>162</v>
      </c>
      <c r="I568" t="s">
        <v>126</v>
      </c>
      <c r="J568" t="s">
        <v>32</v>
      </c>
      <c r="K568" t="s">
        <v>24</v>
      </c>
      <c r="L568" t="s">
        <v>33</v>
      </c>
      <c r="M568" s="3">
        <v>7</v>
      </c>
      <c r="N568" s="3" t="str">
        <f t="shared" si="59"/>
        <v>6–8</v>
      </c>
      <c r="O568" s="3" t="str">
        <f t="shared" si="60"/>
        <v>Settler</v>
      </c>
      <c r="P568" t="s">
        <v>1331</v>
      </c>
      <c r="Q568">
        <v>3109</v>
      </c>
      <c r="R568" t="s">
        <v>27</v>
      </c>
      <c r="S568" t="s">
        <v>28</v>
      </c>
    </row>
    <row r="569" spans="1:19" x14ac:dyDescent="0.25">
      <c r="A569" t="s">
        <v>1332</v>
      </c>
      <c r="B569" t="s">
        <v>20</v>
      </c>
      <c r="C569">
        <v>65</v>
      </c>
      <c r="D569" s="2">
        <v>26741</v>
      </c>
      <c r="E569" s="3">
        <f t="shared" ca="1" si="63"/>
        <v>52</v>
      </c>
      <c r="F569" s="3" t="str">
        <f t="shared" ca="1" si="62"/>
        <v>46-60</v>
      </c>
      <c r="G569" s="3" t="str">
        <f t="shared" ca="1" si="64"/>
        <v>Pre-retirees</v>
      </c>
      <c r="H569" t="s">
        <v>1210</v>
      </c>
      <c r="I569" t="s">
        <v>22</v>
      </c>
      <c r="J569" t="s">
        <v>43</v>
      </c>
      <c r="K569" t="s">
        <v>24</v>
      </c>
      <c r="L569" t="s">
        <v>33</v>
      </c>
      <c r="M569" s="3">
        <v>12</v>
      </c>
      <c r="N569" s="3" t="str">
        <f t="shared" si="59"/>
        <v>12–14</v>
      </c>
      <c r="O569" s="3" t="str">
        <f t="shared" si="60"/>
        <v>Loyalist</v>
      </c>
      <c r="P569" t="s">
        <v>1333</v>
      </c>
      <c r="Q569">
        <v>2471</v>
      </c>
      <c r="R569" t="s">
        <v>35</v>
      </c>
      <c r="S569" t="s">
        <v>28</v>
      </c>
    </row>
    <row r="570" spans="1:19" x14ac:dyDescent="0.25">
      <c r="A570" t="s">
        <v>1334</v>
      </c>
      <c r="B570" t="s">
        <v>20</v>
      </c>
      <c r="C570">
        <v>21</v>
      </c>
      <c r="D570" s="2">
        <v>26768</v>
      </c>
      <c r="E570" s="3">
        <f t="shared" ca="1" si="63"/>
        <v>52</v>
      </c>
      <c r="F570" s="3" t="str">
        <f t="shared" ca="1" si="62"/>
        <v>46-60</v>
      </c>
      <c r="G570" s="3" t="str">
        <f t="shared" ca="1" si="64"/>
        <v>Pre-retirees</v>
      </c>
      <c r="H570" t="s">
        <v>550</v>
      </c>
      <c r="I570" t="s">
        <v>57</v>
      </c>
      <c r="J570" t="s">
        <v>32</v>
      </c>
      <c r="K570" t="s">
        <v>24</v>
      </c>
      <c r="L570" t="s">
        <v>33</v>
      </c>
      <c r="M570" s="3">
        <v>7</v>
      </c>
      <c r="N570" s="3" t="str">
        <f t="shared" si="59"/>
        <v>6–8</v>
      </c>
      <c r="O570" s="3" t="str">
        <f t="shared" si="60"/>
        <v>Settler</v>
      </c>
      <c r="P570" t="s">
        <v>1335</v>
      </c>
      <c r="Q570">
        <v>4300</v>
      </c>
      <c r="R570" t="s">
        <v>49</v>
      </c>
      <c r="S570" t="s">
        <v>28</v>
      </c>
    </row>
    <row r="571" spans="1:19" x14ac:dyDescent="0.25">
      <c r="A571" t="s">
        <v>1336</v>
      </c>
      <c r="B571" t="s">
        <v>20</v>
      </c>
      <c r="C571">
        <v>44</v>
      </c>
      <c r="D571" s="2">
        <v>26783</v>
      </c>
      <c r="E571" s="3">
        <f t="shared" ca="1" si="63"/>
        <v>52</v>
      </c>
      <c r="F571" s="3" t="str">
        <f t="shared" ca="1" si="62"/>
        <v>46-60</v>
      </c>
      <c r="G571" s="3" t="str">
        <f t="shared" ca="1" si="64"/>
        <v>Pre-retirees</v>
      </c>
      <c r="H571" t="s">
        <v>38</v>
      </c>
      <c r="I571" t="s">
        <v>22</v>
      </c>
      <c r="J571" t="s">
        <v>32</v>
      </c>
      <c r="K571" t="s">
        <v>24</v>
      </c>
      <c r="L571" t="s">
        <v>33</v>
      </c>
      <c r="M571" s="3">
        <v>13</v>
      </c>
      <c r="N571" s="3" t="str">
        <f t="shared" si="59"/>
        <v>12–14</v>
      </c>
      <c r="O571" s="3" t="str">
        <f t="shared" si="60"/>
        <v>Loyalist</v>
      </c>
      <c r="P571" t="s">
        <v>1337</v>
      </c>
      <c r="Q571">
        <v>4102</v>
      </c>
      <c r="R571" t="s">
        <v>49</v>
      </c>
      <c r="S571" t="s">
        <v>28</v>
      </c>
    </row>
    <row r="572" spans="1:19" x14ac:dyDescent="0.25">
      <c r="A572" t="s">
        <v>1338</v>
      </c>
      <c r="B572" t="s">
        <v>20</v>
      </c>
      <c r="C572">
        <v>11</v>
      </c>
      <c r="D572" s="2">
        <v>26795</v>
      </c>
      <c r="E572" s="3">
        <f t="shared" ca="1" si="63"/>
        <v>52</v>
      </c>
      <c r="F572" s="3" t="str">
        <f t="shared" ca="1" si="62"/>
        <v>46-60</v>
      </c>
      <c r="G572" s="3" t="str">
        <f ca="1">IF(E572&lt;18, "under age", IF(E572&lt;=25, "Youth", IF(E572&lt;=35, "Young Workforce", IF(E572&lt;=45, "Established Adult", IF(E572&lt;=60, "Pre-retirees", IF(E572&lt;=74, "Retirees", "Elderly Aged"))))))</f>
        <v>Pre-retirees</v>
      </c>
      <c r="H572" t="s">
        <v>21</v>
      </c>
      <c r="I572" t="s">
        <v>22</v>
      </c>
      <c r="J572" t="s">
        <v>32</v>
      </c>
      <c r="K572" t="s">
        <v>24</v>
      </c>
      <c r="L572" t="s">
        <v>25</v>
      </c>
      <c r="M572" s="3">
        <v>7</v>
      </c>
      <c r="N572" s="3" t="str">
        <f t="shared" si="59"/>
        <v>6–8</v>
      </c>
      <c r="O572" s="3" t="str">
        <f t="shared" si="60"/>
        <v>Settler</v>
      </c>
      <c r="P572" t="s">
        <v>1339</v>
      </c>
      <c r="Q572">
        <v>2251</v>
      </c>
      <c r="R572" t="s">
        <v>35</v>
      </c>
      <c r="S572" t="s">
        <v>28</v>
      </c>
    </row>
    <row r="573" spans="1:19" x14ac:dyDescent="0.25">
      <c r="A573" t="s">
        <v>1340</v>
      </c>
      <c r="B573" t="s">
        <v>20</v>
      </c>
      <c r="C573">
        <v>84</v>
      </c>
      <c r="D573" s="2">
        <v>26797</v>
      </c>
      <c r="E573" s="3">
        <f t="shared" ca="1" si="63"/>
        <v>52</v>
      </c>
      <c r="F573" s="3" t="str">
        <f t="shared" ca="1" si="62"/>
        <v>46-60</v>
      </c>
      <c r="G573" s="3" t="str">
        <f t="shared" ref="G573:G636" ca="1" si="65">IF(E573&lt;18, "under age", IF(E573&lt;=25, "Youth", IF(E573&lt;=35, "Young Workforce", IF(E573&lt;=45, "Established Adult", IF(E573&lt;=60, "Pre-retirees", IF(E573&lt;=74, "Retirees", "Elderly Aged"))))))</f>
        <v>Pre-retirees</v>
      </c>
      <c r="H573" t="s">
        <v>727</v>
      </c>
      <c r="I573" t="s">
        <v>47</v>
      </c>
      <c r="J573" t="s">
        <v>23</v>
      </c>
      <c r="K573" t="s">
        <v>24</v>
      </c>
      <c r="L573" t="s">
        <v>25</v>
      </c>
      <c r="M573" s="3">
        <v>5</v>
      </c>
      <c r="N573" s="3" t="str">
        <f t="shared" si="59"/>
        <v>3–5</v>
      </c>
      <c r="O573" s="3" t="str">
        <f t="shared" si="60"/>
        <v>Explorer</v>
      </c>
      <c r="P573" t="s">
        <v>1341</v>
      </c>
      <c r="Q573">
        <v>2114</v>
      </c>
      <c r="R573" t="s">
        <v>35</v>
      </c>
      <c r="S573" t="s">
        <v>28</v>
      </c>
    </row>
    <row r="574" spans="1:19" x14ac:dyDescent="0.25">
      <c r="A574" t="s">
        <v>1342</v>
      </c>
      <c r="B574" t="s">
        <v>20</v>
      </c>
      <c r="C574">
        <v>2</v>
      </c>
      <c r="D574" s="2">
        <v>26814</v>
      </c>
      <c r="E574" s="3">
        <f t="shared" ca="1" si="63"/>
        <v>52</v>
      </c>
      <c r="F574" s="3" t="str">
        <f t="shared" ca="1" si="62"/>
        <v>46-60</v>
      </c>
      <c r="G574" s="3" t="str">
        <f t="shared" ca="1" si="65"/>
        <v>Pre-retirees</v>
      </c>
      <c r="H574" t="s">
        <v>71</v>
      </c>
      <c r="I574" t="s">
        <v>22</v>
      </c>
      <c r="J574" t="s">
        <v>32</v>
      </c>
      <c r="K574" t="s">
        <v>24</v>
      </c>
      <c r="L574" t="s">
        <v>25</v>
      </c>
      <c r="M574" s="3">
        <v>15</v>
      </c>
      <c r="N574" s="3" t="str">
        <f t="shared" si="59"/>
        <v>15–17</v>
      </c>
      <c r="O574" s="3" t="str">
        <f t="shared" si="60"/>
        <v>Advocate</v>
      </c>
      <c r="P574" t="s">
        <v>1343</v>
      </c>
      <c r="Q574">
        <v>2155</v>
      </c>
      <c r="R574" t="s">
        <v>35</v>
      </c>
      <c r="S574" t="s">
        <v>28</v>
      </c>
    </row>
    <row r="575" spans="1:19" x14ac:dyDescent="0.25">
      <c r="A575" t="s">
        <v>1344</v>
      </c>
      <c r="B575" t="s">
        <v>20</v>
      </c>
      <c r="C575">
        <v>17</v>
      </c>
      <c r="D575" s="2">
        <v>26858</v>
      </c>
      <c r="E575" s="3">
        <f ca="1">YEAR(TODAY()) - YEAR(D575)</f>
        <v>52</v>
      </c>
      <c r="F575" s="3" t="str">
        <f t="shared" ca="1" si="62"/>
        <v>46-60</v>
      </c>
      <c r="G575" s="3" t="str">
        <f t="shared" ca="1" si="65"/>
        <v>Pre-retirees</v>
      </c>
      <c r="H575" t="s">
        <v>38</v>
      </c>
      <c r="I575" t="s">
        <v>38</v>
      </c>
      <c r="J575" t="s">
        <v>23</v>
      </c>
      <c r="K575" t="s">
        <v>24</v>
      </c>
      <c r="L575" t="s">
        <v>25</v>
      </c>
      <c r="M575" s="3">
        <v>7</v>
      </c>
      <c r="N575" s="3" t="str">
        <f t="shared" si="59"/>
        <v>6–8</v>
      </c>
      <c r="O575" s="3" t="str">
        <f t="shared" si="60"/>
        <v>Settler</v>
      </c>
      <c r="P575" t="s">
        <v>1345</v>
      </c>
      <c r="Q575">
        <v>3199</v>
      </c>
      <c r="R575" t="s">
        <v>27</v>
      </c>
      <c r="S575" t="s">
        <v>28</v>
      </c>
    </row>
    <row r="576" spans="1:19" x14ac:dyDescent="0.25">
      <c r="A576" t="s">
        <v>1346</v>
      </c>
      <c r="B576" t="s">
        <v>20</v>
      </c>
      <c r="C576">
        <v>29</v>
      </c>
      <c r="D576" s="2">
        <v>26887</v>
      </c>
      <c r="E576" s="3">
        <f t="shared" ca="1" si="63"/>
        <v>52</v>
      </c>
      <c r="F576" s="3" t="str">
        <f t="shared" ca="1" si="62"/>
        <v>46-60</v>
      </c>
      <c r="G576" s="3" t="str">
        <f t="shared" ca="1" si="65"/>
        <v>Pre-retirees</v>
      </c>
      <c r="H576" t="s">
        <v>1347</v>
      </c>
      <c r="I576" t="s">
        <v>126</v>
      </c>
      <c r="J576" t="s">
        <v>43</v>
      </c>
      <c r="K576" t="s">
        <v>24</v>
      </c>
      <c r="L576" t="s">
        <v>25</v>
      </c>
      <c r="M576" s="3">
        <v>4</v>
      </c>
      <c r="N576" s="3" t="str">
        <f t="shared" si="59"/>
        <v>3–5</v>
      </c>
      <c r="O576" s="3" t="str">
        <f t="shared" si="60"/>
        <v>Explorer</v>
      </c>
      <c r="P576" t="s">
        <v>1348</v>
      </c>
      <c r="Q576">
        <v>2156</v>
      </c>
      <c r="R576" t="s">
        <v>35</v>
      </c>
      <c r="S576" t="s">
        <v>28</v>
      </c>
    </row>
    <row r="577" spans="1:19" x14ac:dyDescent="0.25">
      <c r="A577" t="s">
        <v>1349</v>
      </c>
      <c r="B577" t="s">
        <v>20</v>
      </c>
      <c r="C577">
        <v>15</v>
      </c>
      <c r="D577" s="2">
        <v>26901</v>
      </c>
      <c r="E577" s="3">
        <f t="shared" ca="1" si="63"/>
        <v>52</v>
      </c>
      <c r="F577" s="3" t="str">
        <f t="shared" ca="1" si="62"/>
        <v>46-60</v>
      </c>
      <c r="G577" s="3" t="str">
        <f t="shared" ca="1" si="65"/>
        <v>Pre-retirees</v>
      </c>
      <c r="H577" t="s">
        <v>30</v>
      </c>
      <c r="I577" t="s">
        <v>38</v>
      </c>
      <c r="J577" t="s">
        <v>23</v>
      </c>
      <c r="K577" t="s">
        <v>24</v>
      </c>
      <c r="L577" t="s">
        <v>25</v>
      </c>
      <c r="M577" s="3">
        <v>8</v>
      </c>
      <c r="N577" s="3" t="str">
        <f t="shared" si="59"/>
        <v>6–8</v>
      </c>
      <c r="O577" s="3" t="str">
        <f t="shared" si="60"/>
        <v>Settler</v>
      </c>
      <c r="P577" t="s">
        <v>1350</v>
      </c>
      <c r="Q577">
        <v>3153</v>
      </c>
      <c r="R577" t="s">
        <v>27</v>
      </c>
      <c r="S577" t="s">
        <v>28</v>
      </c>
    </row>
    <row r="578" spans="1:19" x14ac:dyDescent="0.25">
      <c r="A578" t="s">
        <v>1351</v>
      </c>
      <c r="B578" t="s">
        <v>51</v>
      </c>
      <c r="C578">
        <v>70</v>
      </c>
      <c r="D578" s="2">
        <v>26906</v>
      </c>
      <c r="E578" s="3">
        <f t="shared" ca="1" si="63"/>
        <v>52</v>
      </c>
      <c r="F578" s="3" t="str">
        <f t="shared" ca="1" si="62"/>
        <v>46-60</v>
      </c>
      <c r="G578" s="3" t="str">
        <f t="shared" ca="1" si="65"/>
        <v>Pre-retirees</v>
      </c>
      <c r="H578" t="s">
        <v>168</v>
      </c>
      <c r="I578" t="s">
        <v>22</v>
      </c>
      <c r="J578" t="s">
        <v>23</v>
      </c>
      <c r="K578" t="s">
        <v>24</v>
      </c>
      <c r="L578" t="s">
        <v>33</v>
      </c>
      <c r="M578" s="3">
        <v>18</v>
      </c>
      <c r="N578" s="3" t="str">
        <f t="shared" ref="N578:N641" si="66">_xlfn.IFS(M578&lt;=2, "0–2", M578&lt;=5, "3–5", M578&lt;=8, "6–8", M578&lt;=11, "9–11", M578&lt;=14, "12–14", M578&lt;=17, "15–17", M578&lt;=20, "18–20", M578&gt;=21, "21+")</f>
        <v>18–20</v>
      </c>
      <c r="O578" s="3" t="str">
        <f t="shared" ref="O578:O641" si="67">_xlfn.IFS(M578&lt;=2, "Newbie", M578&lt;=5, "Explorer", M578&lt;=8, "Settler", M578&lt;=11, "Regular", M578&lt;=14, "Loyalist", M578&lt;=17, "Advocate", M578&lt;=20, "Veteran", M578&gt;=21, "Legacy")</f>
        <v>Veteran</v>
      </c>
      <c r="P578" t="s">
        <v>1352</v>
      </c>
      <c r="Q578">
        <v>2077</v>
      </c>
      <c r="R578" t="s">
        <v>35</v>
      </c>
      <c r="S578" t="s">
        <v>28</v>
      </c>
    </row>
    <row r="579" spans="1:19" x14ac:dyDescent="0.25">
      <c r="A579" t="s">
        <v>1353</v>
      </c>
      <c r="B579" t="s">
        <v>20</v>
      </c>
      <c r="C579">
        <v>82</v>
      </c>
      <c r="D579" s="2">
        <v>26932</v>
      </c>
      <c r="E579" s="3">
        <f t="shared" ca="1" si="63"/>
        <v>52</v>
      </c>
      <c r="F579" s="3" t="str">
        <f t="shared" ca="1" si="62"/>
        <v>46-60</v>
      </c>
      <c r="G579" s="3" t="str">
        <f t="shared" ca="1" si="65"/>
        <v>Pre-retirees</v>
      </c>
      <c r="H579" t="s">
        <v>109</v>
      </c>
      <c r="I579" t="s">
        <v>22</v>
      </c>
      <c r="J579" t="s">
        <v>32</v>
      </c>
      <c r="K579" t="s">
        <v>24</v>
      </c>
      <c r="L579" t="s">
        <v>33</v>
      </c>
      <c r="M579" s="3">
        <v>7</v>
      </c>
      <c r="N579" s="3" t="str">
        <f t="shared" si="66"/>
        <v>6–8</v>
      </c>
      <c r="O579" s="3" t="str">
        <f t="shared" si="67"/>
        <v>Settler</v>
      </c>
      <c r="P579" t="s">
        <v>1354</v>
      </c>
      <c r="Q579">
        <v>3805</v>
      </c>
      <c r="R579" t="s">
        <v>27</v>
      </c>
      <c r="S579" t="s">
        <v>28</v>
      </c>
    </row>
    <row r="580" spans="1:19" x14ac:dyDescent="0.25">
      <c r="A580" t="s">
        <v>1355</v>
      </c>
      <c r="B580" t="s">
        <v>20</v>
      </c>
      <c r="C580">
        <v>32</v>
      </c>
      <c r="D580" s="2">
        <v>26936</v>
      </c>
      <c r="E580" s="3">
        <f t="shared" ca="1" si="63"/>
        <v>52</v>
      </c>
      <c r="F580" s="3" t="str">
        <f t="shared" ca="1" si="62"/>
        <v>46-60</v>
      </c>
      <c r="G580" s="3" t="str">
        <f t="shared" ca="1" si="65"/>
        <v>Pre-retirees</v>
      </c>
      <c r="H580" t="s">
        <v>531</v>
      </c>
      <c r="I580" t="s">
        <v>22</v>
      </c>
      <c r="J580" t="s">
        <v>32</v>
      </c>
      <c r="K580" t="s">
        <v>24</v>
      </c>
      <c r="L580" t="s">
        <v>25</v>
      </c>
      <c r="M580" s="3">
        <v>6</v>
      </c>
      <c r="N580" s="3" t="str">
        <f t="shared" si="66"/>
        <v>6–8</v>
      </c>
      <c r="O580" s="3" t="str">
        <f t="shared" si="67"/>
        <v>Settler</v>
      </c>
      <c r="P580" t="s">
        <v>1356</v>
      </c>
      <c r="Q580">
        <v>2036</v>
      </c>
      <c r="R580" t="s">
        <v>35</v>
      </c>
      <c r="S580" t="s">
        <v>28</v>
      </c>
    </row>
    <row r="581" spans="1:19" x14ac:dyDescent="0.25">
      <c r="A581" t="s">
        <v>1357</v>
      </c>
      <c r="B581" t="s">
        <v>51</v>
      </c>
      <c r="C581">
        <v>63</v>
      </c>
      <c r="D581" s="2">
        <v>26947</v>
      </c>
      <c r="E581" s="3">
        <f t="shared" ca="1" si="63"/>
        <v>52</v>
      </c>
      <c r="F581" s="3" t="str">
        <f t="shared" ca="1" si="62"/>
        <v>46-60</v>
      </c>
      <c r="G581" s="3" t="str">
        <f t="shared" ca="1" si="65"/>
        <v>Pre-retirees</v>
      </c>
      <c r="H581" t="s">
        <v>38</v>
      </c>
      <c r="I581" t="s">
        <v>85</v>
      </c>
      <c r="J581" t="s">
        <v>32</v>
      </c>
      <c r="K581" t="s">
        <v>24</v>
      </c>
      <c r="L581" t="s">
        <v>25</v>
      </c>
      <c r="M581" s="3">
        <v>9</v>
      </c>
      <c r="N581" s="3" t="str">
        <f t="shared" si="66"/>
        <v>9–11</v>
      </c>
      <c r="O581" s="3" t="str">
        <f t="shared" si="67"/>
        <v>Regular</v>
      </c>
      <c r="P581" t="s">
        <v>1358</v>
      </c>
      <c r="Q581">
        <v>4570</v>
      </c>
      <c r="R581" t="s">
        <v>49</v>
      </c>
      <c r="S581" t="s">
        <v>28</v>
      </c>
    </row>
    <row r="582" spans="1:19" x14ac:dyDescent="0.25">
      <c r="A582" t="s">
        <v>1359</v>
      </c>
      <c r="B582" t="s">
        <v>51</v>
      </c>
      <c r="C582">
        <v>4</v>
      </c>
      <c r="D582" s="2">
        <v>26950</v>
      </c>
      <c r="E582" s="3">
        <f t="shared" ca="1" si="63"/>
        <v>52</v>
      </c>
      <c r="F582" s="3" t="str">
        <f t="shared" ca="1" si="62"/>
        <v>46-60</v>
      </c>
      <c r="G582" s="3" t="str">
        <f t="shared" ca="1" si="65"/>
        <v>Pre-retirees</v>
      </c>
      <c r="H582" t="s">
        <v>1065</v>
      </c>
      <c r="I582" t="s">
        <v>22</v>
      </c>
      <c r="J582" t="s">
        <v>32</v>
      </c>
      <c r="K582" t="s">
        <v>24</v>
      </c>
      <c r="L582" t="s">
        <v>33</v>
      </c>
      <c r="M582" s="3">
        <v>11</v>
      </c>
      <c r="N582" s="3" t="str">
        <f t="shared" si="66"/>
        <v>9–11</v>
      </c>
      <c r="O582" s="3" t="str">
        <f t="shared" si="67"/>
        <v>Regular</v>
      </c>
      <c r="P582" t="s">
        <v>1360</v>
      </c>
      <c r="Q582">
        <v>2176</v>
      </c>
      <c r="R582" t="s">
        <v>35</v>
      </c>
      <c r="S582" t="s">
        <v>28</v>
      </c>
    </row>
    <row r="583" spans="1:19" x14ac:dyDescent="0.25">
      <c r="A583" t="s">
        <v>1361</v>
      </c>
      <c r="B583" t="s">
        <v>20</v>
      </c>
      <c r="C583">
        <v>15</v>
      </c>
      <c r="D583" s="2">
        <v>26996</v>
      </c>
      <c r="E583" s="3">
        <f t="shared" ca="1" si="63"/>
        <v>52</v>
      </c>
      <c r="F583" s="3" t="str">
        <f t="shared" ca="1" si="62"/>
        <v>46-60</v>
      </c>
      <c r="G583" s="3" t="str">
        <f t="shared" ca="1" si="65"/>
        <v>Pre-retirees</v>
      </c>
      <c r="H583" t="s">
        <v>559</v>
      </c>
      <c r="I583" t="s">
        <v>53</v>
      </c>
      <c r="J583" t="s">
        <v>43</v>
      </c>
      <c r="K583" t="s">
        <v>24</v>
      </c>
      <c r="L583" t="s">
        <v>33</v>
      </c>
      <c r="M583" s="3">
        <v>6</v>
      </c>
      <c r="N583" s="3" t="str">
        <f t="shared" si="66"/>
        <v>6–8</v>
      </c>
      <c r="O583" s="3" t="str">
        <f t="shared" si="67"/>
        <v>Settler</v>
      </c>
      <c r="P583" t="s">
        <v>1362</v>
      </c>
      <c r="Q583">
        <v>2518</v>
      </c>
      <c r="R583" t="s">
        <v>35</v>
      </c>
      <c r="S583" t="s">
        <v>28</v>
      </c>
    </row>
    <row r="584" spans="1:19" x14ac:dyDescent="0.25">
      <c r="A584" t="s">
        <v>1363</v>
      </c>
      <c r="B584" t="s">
        <v>20</v>
      </c>
      <c r="C584">
        <v>32</v>
      </c>
      <c r="D584" s="2">
        <v>27016</v>
      </c>
      <c r="E584" s="3">
        <f t="shared" ca="1" si="63"/>
        <v>52</v>
      </c>
      <c r="F584" s="3" t="str">
        <f t="shared" ca="1" si="62"/>
        <v>46-60</v>
      </c>
      <c r="G584" s="3" t="str">
        <f t="shared" ca="1" si="65"/>
        <v>Pre-retirees</v>
      </c>
      <c r="H584" t="s">
        <v>68</v>
      </c>
      <c r="I584" t="s">
        <v>53</v>
      </c>
      <c r="J584" t="s">
        <v>32</v>
      </c>
      <c r="K584" t="s">
        <v>24</v>
      </c>
      <c r="L584" t="s">
        <v>25</v>
      </c>
      <c r="M584" s="3">
        <v>8</v>
      </c>
      <c r="N584" s="3" t="str">
        <f t="shared" si="66"/>
        <v>6–8</v>
      </c>
      <c r="O584" s="3" t="str">
        <f t="shared" si="67"/>
        <v>Settler</v>
      </c>
      <c r="P584" t="s">
        <v>1364</v>
      </c>
      <c r="Q584">
        <v>4118</v>
      </c>
      <c r="R584" t="s">
        <v>49</v>
      </c>
      <c r="S584" t="s">
        <v>28</v>
      </c>
    </row>
    <row r="585" spans="1:19" x14ac:dyDescent="0.25">
      <c r="A585" t="s">
        <v>1365</v>
      </c>
      <c r="B585" t="s">
        <v>20</v>
      </c>
      <c r="C585">
        <v>18</v>
      </c>
      <c r="D585" s="2">
        <v>27053</v>
      </c>
      <c r="E585" s="3">
        <f t="shared" ca="1" si="63"/>
        <v>51</v>
      </c>
      <c r="F585" s="3" t="str">
        <f t="shared" ca="1" si="62"/>
        <v>46-60</v>
      </c>
      <c r="G585" s="3" t="str">
        <f t="shared" ca="1" si="65"/>
        <v>Pre-retirees</v>
      </c>
      <c r="H585" t="s">
        <v>141</v>
      </c>
      <c r="I585" t="s">
        <v>47</v>
      </c>
      <c r="J585" t="s">
        <v>43</v>
      </c>
      <c r="K585" t="s">
        <v>24</v>
      </c>
      <c r="L585" t="s">
        <v>25</v>
      </c>
      <c r="M585" s="3">
        <v>9</v>
      </c>
      <c r="N585" s="3" t="str">
        <f t="shared" si="66"/>
        <v>9–11</v>
      </c>
      <c r="O585" s="3" t="str">
        <f t="shared" si="67"/>
        <v>Regular</v>
      </c>
      <c r="P585" t="s">
        <v>1366</v>
      </c>
      <c r="Q585">
        <v>3170</v>
      </c>
      <c r="R585" t="s">
        <v>27</v>
      </c>
      <c r="S585" t="s">
        <v>28</v>
      </c>
    </row>
    <row r="586" spans="1:19" x14ac:dyDescent="0.25">
      <c r="A586" t="s">
        <v>1367</v>
      </c>
      <c r="B586" t="s">
        <v>20</v>
      </c>
      <c r="C586">
        <v>93</v>
      </c>
      <c r="D586" s="2">
        <v>27055</v>
      </c>
      <c r="E586" s="3">
        <f t="shared" ca="1" si="63"/>
        <v>51</v>
      </c>
      <c r="F586" s="3" t="str">
        <f t="shared" ca="1" si="62"/>
        <v>46-60</v>
      </c>
      <c r="G586" s="3" t="str">
        <f t="shared" ca="1" si="65"/>
        <v>Pre-retirees</v>
      </c>
      <c r="H586" t="s">
        <v>848</v>
      </c>
      <c r="I586" t="s">
        <v>31</v>
      </c>
      <c r="J586" t="s">
        <v>23</v>
      </c>
      <c r="K586" t="s">
        <v>24</v>
      </c>
      <c r="L586" t="s">
        <v>25</v>
      </c>
      <c r="M586" s="3">
        <v>11</v>
      </c>
      <c r="N586" s="3" t="str">
        <f t="shared" si="66"/>
        <v>9–11</v>
      </c>
      <c r="O586" s="3" t="str">
        <f t="shared" si="67"/>
        <v>Regular</v>
      </c>
      <c r="P586" t="s">
        <v>1368</v>
      </c>
      <c r="Q586">
        <v>2292</v>
      </c>
      <c r="R586" t="s">
        <v>35</v>
      </c>
      <c r="S586" t="s">
        <v>28</v>
      </c>
    </row>
    <row r="587" spans="1:19" x14ac:dyDescent="0.25">
      <c r="A587" t="s">
        <v>1369</v>
      </c>
      <c r="B587" t="s">
        <v>51</v>
      </c>
      <c r="C587">
        <v>68</v>
      </c>
      <c r="D587" s="2">
        <v>27081</v>
      </c>
      <c r="E587" s="3">
        <f t="shared" ca="1" si="63"/>
        <v>51</v>
      </c>
      <c r="F587" s="3" t="str">
        <f t="shared" ca="1" si="62"/>
        <v>46-60</v>
      </c>
      <c r="G587" s="3" t="str">
        <f t="shared" ca="1" si="65"/>
        <v>Pre-retirees</v>
      </c>
      <c r="H587" t="s">
        <v>1065</v>
      </c>
      <c r="I587" t="s">
        <v>22</v>
      </c>
      <c r="J587" t="s">
        <v>32</v>
      </c>
      <c r="K587" t="s">
        <v>24</v>
      </c>
      <c r="L587" t="s">
        <v>25</v>
      </c>
      <c r="M587" s="3">
        <v>11</v>
      </c>
      <c r="N587" s="3" t="str">
        <f t="shared" si="66"/>
        <v>9–11</v>
      </c>
      <c r="O587" s="3" t="str">
        <f t="shared" si="67"/>
        <v>Regular</v>
      </c>
      <c r="P587" t="s">
        <v>1370</v>
      </c>
      <c r="Q587">
        <v>2134</v>
      </c>
      <c r="R587" t="s">
        <v>35</v>
      </c>
      <c r="S587" t="s">
        <v>28</v>
      </c>
    </row>
    <row r="588" spans="1:19" x14ac:dyDescent="0.25">
      <c r="A588" t="s">
        <v>1371</v>
      </c>
      <c r="B588" t="s">
        <v>51</v>
      </c>
      <c r="C588">
        <v>34</v>
      </c>
      <c r="D588" s="2">
        <v>27113</v>
      </c>
      <c r="E588" s="3">
        <f t="shared" ca="1" si="63"/>
        <v>51</v>
      </c>
      <c r="F588" s="3" t="str">
        <f t="shared" ca="1" si="62"/>
        <v>46-60</v>
      </c>
      <c r="G588" s="3" t="str">
        <f t="shared" ca="1" si="65"/>
        <v>Pre-retirees</v>
      </c>
      <c r="H588" t="s">
        <v>580</v>
      </c>
      <c r="I588" t="s">
        <v>47</v>
      </c>
      <c r="J588" t="s">
        <v>32</v>
      </c>
      <c r="K588" t="s">
        <v>24</v>
      </c>
      <c r="L588" t="s">
        <v>25</v>
      </c>
      <c r="M588" s="3">
        <v>13</v>
      </c>
      <c r="N588" s="3" t="str">
        <f t="shared" si="66"/>
        <v>12–14</v>
      </c>
      <c r="O588" s="3" t="str">
        <f t="shared" si="67"/>
        <v>Loyalist</v>
      </c>
      <c r="P588" t="s">
        <v>1372</v>
      </c>
      <c r="Q588">
        <v>2454</v>
      </c>
      <c r="R588" t="s">
        <v>35</v>
      </c>
      <c r="S588" t="s">
        <v>28</v>
      </c>
    </row>
    <row r="589" spans="1:19" x14ac:dyDescent="0.25">
      <c r="A589" t="s">
        <v>1373</v>
      </c>
      <c r="B589" t="s">
        <v>51</v>
      </c>
      <c r="C589">
        <v>57</v>
      </c>
      <c r="D589" s="2">
        <v>27163</v>
      </c>
      <c r="E589" s="3">
        <f t="shared" ca="1" si="63"/>
        <v>51</v>
      </c>
      <c r="F589" s="3" t="str">
        <f t="shared" ca="1" si="62"/>
        <v>46-60</v>
      </c>
      <c r="G589" s="3" t="str">
        <f t="shared" ca="1" si="65"/>
        <v>Pre-retirees</v>
      </c>
      <c r="H589" t="s">
        <v>751</v>
      </c>
      <c r="I589" t="s">
        <v>53</v>
      </c>
      <c r="J589" t="s">
        <v>43</v>
      </c>
      <c r="K589" t="s">
        <v>24</v>
      </c>
      <c r="L589" t="s">
        <v>33</v>
      </c>
      <c r="M589" s="3">
        <v>18</v>
      </c>
      <c r="N589" s="3" t="str">
        <f t="shared" si="66"/>
        <v>18–20</v>
      </c>
      <c r="O589" s="3" t="str">
        <f t="shared" si="67"/>
        <v>Veteran</v>
      </c>
      <c r="P589" t="s">
        <v>1374</v>
      </c>
      <c r="Q589">
        <v>4506</v>
      </c>
      <c r="R589" t="s">
        <v>49</v>
      </c>
      <c r="S589" t="s">
        <v>28</v>
      </c>
    </row>
    <row r="590" spans="1:19" x14ac:dyDescent="0.25">
      <c r="A590" t="s">
        <v>1375</v>
      </c>
      <c r="B590" t="s">
        <v>51</v>
      </c>
      <c r="C590">
        <v>59</v>
      </c>
      <c r="D590" s="2">
        <v>27164</v>
      </c>
      <c r="E590" s="3">
        <f t="shared" ca="1" si="63"/>
        <v>51</v>
      </c>
      <c r="F590" s="3" t="str">
        <f t="shared" ca="1" si="62"/>
        <v>46-60</v>
      </c>
      <c r="G590" s="3" t="str">
        <f t="shared" ca="1" si="65"/>
        <v>Pre-retirees</v>
      </c>
      <c r="H590" t="s">
        <v>702</v>
      </c>
      <c r="I590" t="s">
        <v>47</v>
      </c>
      <c r="J590" t="s">
        <v>32</v>
      </c>
      <c r="K590" t="s">
        <v>24</v>
      </c>
      <c r="L590" t="s">
        <v>25</v>
      </c>
      <c r="M590" s="3">
        <v>15</v>
      </c>
      <c r="N590" s="3" t="str">
        <f t="shared" si="66"/>
        <v>15–17</v>
      </c>
      <c r="O590" s="3" t="str">
        <f t="shared" si="67"/>
        <v>Advocate</v>
      </c>
      <c r="P590" t="s">
        <v>1376</v>
      </c>
      <c r="Q590">
        <v>3356</v>
      </c>
      <c r="R590" t="s">
        <v>27</v>
      </c>
      <c r="S590" t="s">
        <v>28</v>
      </c>
    </row>
    <row r="591" spans="1:19" x14ac:dyDescent="0.25">
      <c r="A591" t="s">
        <v>1377</v>
      </c>
      <c r="B591" t="s">
        <v>20</v>
      </c>
      <c r="C591">
        <v>25</v>
      </c>
      <c r="D591" s="2">
        <v>27170</v>
      </c>
      <c r="E591" s="3">
        <f t="shared" ca="1" si="63"/>
        <v>51</v>
      </c>
      <c r="F591" s="3" t="str">
        <f t="shared" ca="1" si="62"/>
        <v>46-60</v>
      </c>
      <c r="G591" s="3" t="str">
        <f t="shared" ca="1" si="65"/>
        <v>Pre-retirees</v>
      </c>
      <c r="H591" t="s">
        <v>30</v>
      </c>
      <c r="I591" t="s">
        <v>31</v>
      </c>
      <c r="J591" t="s">
        <v>32</v>
      </c>
      <c r="K591" t="s">
        <v>24</v>
      </c>
      <c r="L591" t="s">
        <v>25</v>
      </c>
      <c r="M591" s="3">
        <v>14</v>
      </c>
      <c r="N591" s="3" t="str">
        <f t="shared" si="66"/>
        <v>12–14</v>
      </c>
      <c r="O591" s="3" t="str">
        <f t="shared" si="67"/>
        <v>Loyalist</v>
      </c>
      <c r="P591" t="s">
        <v>1378</v>
      </c>
      <c r="Q591">
        <v>2107</v>
      </c>
      <c r="R591" t="s">
        <v>35</v>
      </c>
      <c r="S591" t="s">
        <v>28</v>
      </c>
    </row>
    <row r="592" spans="1:19" x14ac:dyDescent="0.25">
      <c r="A592" t="s">
        <v>1379</v>
      </c>
      <c r="B592" t="s">
        <v>20</v>
      </c>
      <c r="C592">
        <v>87</v>
      </c>
      <c r="D592" s="2">
        <v>27197</v>
      </c>
      <c r="E592" s="3">
        <f t="shared" ca="1" si="63"/>
        <v>51</v>
      </c>
      <c r="F592" s="3" t="str">
        <f t="shared" ca="1" si="62"/>
        <v>46-60</v>
      </c>
      <c r="G592" s="3" t="str">
        <f ca="1">IF(E592&lt;18, "under age", IF(E592&lt;=25, "Youth", IF(E592&lt;=35, "Young Workforce", IF(E592&lt;=45, "Established Adult", IF(E592&lt;=60, "Pre-retirees", IF(E592&lt;=74, "Retirees", "Elderly Aged"))))))</f>
        <v>Pre-retirees</v>
      </c>
      <c r="H592" t="s">
        <v>149</v>
      </c>
      <c r="I592" t="s">
        <v>38</v>
      </c>
      <c r="J592" t="s">
        <v>32</v>
      </c>
      <c r="K592" t="s">
        <v>24</v>
      </c>
      <c r="L592" t="s">
        <v>33</v>
      </c>
      <c r="M592" s="3">
        <v>12</v>
      </c>
      <c r="N592" s="3" t="str">
        <f t="shared" si="66"/>
        <v>12–14</v>
      </c>
      <c r="O592" s="3" t="str">
        <f t="shared" si="67"/>
        <v>Loyalist</v>
      </c>
      <c r="P592" t="s">
        <v>1380</v>
      </c>
      <c r="Q592">
        <v>3844</v>
      </c>
      <c r="R592" t="s">
        <v>27</v>
      </c>
      <c r="S592" t="s">
        <v>28</v>
      </c>
    </row>
    <row r="593" spans="1:19" x14ac:dyDescent="0.25">
      <c r="A593" t="s">
        <v>1381</v>
      </c>
      <c r="B593" t="s">
        <v>20</v>
      </c>
      <c r="C593">
        <v>34</v>
      </c>
      <c r="D593" s="2">
        <v>27204</v>
      </c>
      <c r="E593" s="3">
        <f t="shared" ca="1" si="63"/>
        <v>51</v>
      </c>
      <c r="F593" s="3" t="str">
        <f t="shared" ca="1" si="62"/>
        <v>46-60</v>
      </c>
      <c r="G593" s="3" t="str">
        <f t="shared" ca="1" si="65"/>
        <v>Pre-retirees</v>
      </c>
      <c r="H593" t="s">
        <v>233</v>
      </c>
      <c r="I593" t="s">
        <v>47</v>
      </c>
      <c r="J593" t="s">
        <v>23</v>
      </c>
      <c r="K593" t="s">
        <v>24</v>
      </c>
      <c r="L593" t="s">
        <v>33</v>
      </c>
      <c r="M593" s="3">
        <v>14</v>
      </c>
      <c r="N593" s="3" t="str">
        <f t="shared" si="66"/>
        <v>12–14</v>
      </c>
      <c r="O593" s="3" t="str">
        <f t="shared" si="67"/>
        <v>Loyalist</v>
      </c>
      <c r="P593" t="s">
        <v>1382</v>
      </c>
      <c r="Q593">
        <v>3199</v>
      </c>
      <c r="R593" t="s">
        <v>27</v>
      </c>
      <c r="S593" t="s">
        <v>28</v>
      </c>
    </row>
    <row r="594" spans="1:19" x14ac:dyDescent="0.25">
      <c r="A594" t="s">
        <v>1383</v>
      </c>
      <c r="B594" t="s">
        <v>20</v>
      </c>
      <c r="C594">
        <v>8</v>
      </c>
      <c r="D594" s="2">
        <v>27213</v>
      </c>
      <c r="E594" s="3">
        <f t="shared" ca="1" si="63"/>
        <v>51</v>
      </c>
      <c r="F594" s="3" t="str">
        <f t="shared" ca="1" si="62"/>
        <v>46-60</v>
      </c>
      <c r="G594" s="3" t="str">
        <f t="shared" ca="1" si="65"/>
        <v>Pre-retirees</v>
      </c>
      <c r="H594" t="s">
        <v>94</v>
      </c>
      <c r="I594" t="s">
        <v>47</v>
      </c>
      <c r="J594" t="s">
        <v>43</v>
      </c>
      <c r="K594" t="s">
        <v>24</v>
      </c>
      <c r="L594" t="s">
        <v>33</v>
      </c>
      <c r="M594" s="3">
        <v>7</v>
      </c>
      <c r="N594" s="3" t="str">
        <f t="shared" si="66"/>
        <v>6–8</v>
      </c>
      <c r="O594" s="3" t="str">
        <f t="shared" si="67"/>
        <v>Settler</v>
      </c>
      <c r="P594" t="s">
        <v>1384</v>
      </c>
      <c r="Q594">
        <v>4209</v>
      </c>
      <c r="R594" t="s">
        <v>49</v>
      </c>
      <c r="S594" t="s">
        <v>28</v>
      </c>
    </row>
    <row r="595" spans="1:19" x14ac:dyDescent="0.25">
      <c r="A595" t="s">
        <v>1385</v>
      </c>
      <c r="B595" t="s">
        <v>51</v>
      </c>
      <c r="C595">
        <v>4</v>
      </c>
      <c r="D595" s="2">
        <v>27215</v>
      </c>
      <c r="E595" s="3">
        <f ca="1">YEAR(TODAY()) - YEAR(D595)</f>
        <v>51</v>
      </c>
      <c r="F595" s="3" t="str">
        <f t="shared" ca="1" si="62"/>
        <v>46-60</v>
      </c>
      <c r="G595" s="3" t="str">
        <f t="shared" ca="1" si="65"/>
        <v>Pre-retirees</v>
      </c>
      <c r="H595" t="s">
        <v>294</v>
      </c>
      <c r="I595" t="s">
        <v>53</v>
      </c>
      <c r="J595" t="s">
        <v>32</v>
      </c>
      <c r="K595" t="s">
        <v>24</v>
      </c>
      <c r="L595" t="s">
        <v>33</v>
      </c>
      <c r="M595" s="3">
        <v>9</v>
      </c>
      <c r="N595" s="3" t="str">
        <f t="shared" si="66"/>
        <v>9–11</v>
      </c>
      <c r="O595" s="3" t="str">
        <f t="shared" si="67"/>
        <v>Regular</v>
      </c>
      <c r="P595" t="s">
        <v>1386</v>
      </c>
      <c r="Q595">
        <v>2209</v>
      </c>
      <c r="R595" t="s">
        <v>35</v>
      </c>
      <c r="S595" t="s">
        <v>28</v>
      </c>
    </row>
    <row r="596" spans="1:19" x14ac:dyDescent="0.25">
      <c r="A596" t="s">
        <v>1387</v>
      </c>
      <c r="B596" t="s">
        <v>51</v>
      </c>
      <c r="C596">
        <v>95</v>
      </c>
      <c r="D596" s="2">
        <v>27238</v>
      </c>
      <c r="E596" s="3">
        <f t="shared" ca="1" si="63"/>
        <v>51</v>
      </c>
      <c r="F596" s="3" t="str">
        <f t="shared" ca="1" si="62"/>
        <v>46-60</v>
      </c>
      <c r="G596" s="3" t="str">
        <f t="shared" ca="1" si="65"/>
        <v>Pre-retirees</v>
      </c>
      <c r="H596" t="s">
        <v>360</v>
      </c>
      <c r="I596" t="s">
        <v>31</v>
      </c>
      <c r="J596" t="s">
        <v>32</v>
      </c>
      <c r="K596" t="s">
        <v>24</v>
      </c>
      <c r="L596" t="s">
        <v>25</v>
      </c>
      <c r="M596" s="3">
        <v>12</v>
      </c>
      <c r="N596" s="3" t="str">
        <f t="shared" si="66"/>
        <v>12–14</v>
      </c>
      <c r="O596" s="3" t="str">
        <f t="shared" si="67"/>
        <v>Loyalist</v>
      </c>
      <c r="P596" t="s">
        <v>1388</v>
      </c>
      <c r="Q596">
        <v>2570</v>
      </c>
      <c r="R596" t="s">
        <v>35</v>
      </c>
      <c r="S596" t="s">
        <v>28</v>
      </c>
    </row>
    <row r="597" spans="1:19" x14ac:dyDescent="0.25">
      <c r="A597" t="s">
        <v>1389</v>
      </c>
      <c r="B597" t="s">
        <v>51</v>
      </c>
      <c r="C597">
        <v>28</v>
      </c>
      <c r="D597" s="2">
        <v>27248</v>
      </c>
      <c r="E597" s="3">
        <f t="shared" ca="1" si="63"/>
        <v>51</v>
      </c>
      <c r="F597" s="3" t="str">
        <f t="shared" ca="1" si="62"/>
        <v>46-60</v>
      </c>
      <c r="G597" s="3" t="str">
        <f t="shared" ca="1" si="65"/>
        <v>Pre-retirees</v>
      </c>
      <c r="H597" t="s">
        <v>707</v>
      </c>
      <c r="I597" t="s">
        <v>126</v>
      </c>
      <c r="J597" t="s">
        <v>23</v>
      </c>
      <c r="K597" t="s">
        <v>24</v>
      </c>
      <c r="L597" t="s">
        <v>25</v>
      </c>
      <c r="M597" s="3">
        <v>7</v>
      </c>
      <c r="N597" s="3" t="str">
        <f t="shared" si="66"/>
        <v>6–8</v>
      </c>
      <c r="O597" s="3" t="str">
        <f t="shared" si="67"/>
        <v>Settler</v>
      </c>
      <c r="P597" t="s">
        <v>1390</v>
      </c>
      <c r="Q597">
        <v>3356</v>
      </c>
      <c r="R597" t="s">
        <v>27</v>
      </c>
      <c r="S597" t="s">
        <v>28</v>
      </c>
    </row>
    <row r="598" spans="1:19" x14ac:dyDescent="0.25">
      <c r="A598" t="s">
        <v>1391</v>
      </c>
      <c r="B598" t="s">
        <v>20</v>
      </c>
      <c r="C598">
        <v>81</v>
      </c>
      <c r="D598" s="2">
        <v>27250</v>
      </c>
      <c r="E598" s="3">
        <f t="shared" ca="1" si="63"/>
        <v>51</v>
      </c>
      <c r="F598" s="3" t="str">
        <f t="shared" ca="1" si="62"/>
        <v>46-60</v>
      </c>
      <c r="G598" s="3" t="str">
        <f t="shared" ca="1" si="65"/>
        <v>Pre-retirees</v>
      </c>
      <c r="H598" t="s">
        <v>495</v>
      </c>
      <c r="I598" t="s">
        <v>22</v>
      </c>
      <c r="J598" t="s">
        <v>32</v>
      </c>
      <c r="K598" t="s">
        <v>24</v>
      </c>
      <c r="L598" t="s">
        <v>33</v>
      </c>
      <c r="M598" s="3">
        <v>6</v>
      </c>
      <c r="N598" s="3" t="str">
        <f t="shared" si="66"/>
        <v>6–8</v>
      </c>
      <c r="O598" s="3" t="str">
        <f t="shared" si="67"/>
        <v>Settler</v>
      </c>
      <c r="P598" t="s">
        <v>1392</v>
      </c>
      <c r="Q598">
        <v>4272</v>
      </c>
      <c r="R598" t="s">
        <v>49</v>
      </c>
      <c r="S598" t="s">
        <v>28</v>
      </c>
    </row>
    <row r="599" spans="1:19" x14ac:dyDescent="0.25">
      <c r="A599" t="s">
        <v>1393</v>
      </c>
      <c r="B599" t="s">
        <v>51</v>
      </c>
      <c r="C599">
        <v>98</v>
      </c>
      <c r="D599" s="2">
        <v>27289</v>
      </c>
      <c r="E599" s="3">
        <f t="shared" ca="1" si="63"/>
        <v>51</v>
      </c>
      <c r="F599" s="3" t="str">
        <f t="shared" ca="1" si="62"/>
        <v>46-60</v>
      </c>
      <c r="G599" s="3" t="str">
        <f t="shared" ca="1" si="65"/>
        <v>Pre-retirees</v>
      </c>
      <c r="H599" t="s">
        <v>641</v>
      </c>
      <c r="I599" t="s">
        <v>47</v>
      </c>
      <c r="J599" t="s">
        <v>43</v>
      </c>
      <c r="K599" t="s">
        <v>24</v>
      </c>
      <c r="L599" t="s">
        <v>25</v>
      </c>
      <c r="M599" s="3">
        <v>10</v>
      </c>
      <c r="N599" s="3" t="str">
        <f t="shared" si="66"/>
        <v>9–11</v>
      </c>
      <c r="O599" s="3" t="str">
        <f t="shared" si="67"/>
        <v>Regular</v>
      </c>
      <c r="P599" t="s">
        <v>1394</v>
      </c>
      <c r="Q599">
        <v>2034</v>
      </c>
      <c r="R599" t="s">
        <v>35</v>
      </c>
      <c r="S599" t="s">
        <v>28</v>
      </c>
    </row>
    <row r="600" spans="1:19" x14ac:dyDescent="0.25">
      <c r="A600" t="s">
        <v>1395</v>
      </c>
      <c r="B600" t="s">
        <v>20</v>
      </c>
      <c r="C600">
        <v>67</v>
      </c>
      <c r="D600" s="2">
        <v>27358</v>
      </c>
      <c r="E600" s="3">
        <f t="shared" ca="1" si="63"/>
        <v>51</v>
      </c>
      <c r="F600" s="3" t="str">
        <f t="shared" ca="1" si="62"/>
        <v>46-60</v>
      </c>
      <c r="G600" s="3" t="str">
        <f t="shared" ca="1" si="65"/>
        <v>Pre-retirees</v>
      </c>
      <c r="H600" t="s">
        <v>38</v>
      </c>
      <c r="I600" t="s">
        <v>126</v>
      </c>
      <c r="J600" t="s">
        <v>32</v>
      </c>
      <c r="K600" t="s">
        <v>24</v>
      </c>
      <c r="L600" t="s">
        <v>25</v>
      </c>
      <c r="M600" s="3">
        <v>14</v>
      </c>
      <c r="N600" s="3" t="str">
        <f t="shared" si="66"/>
        <v>12–14</v>
      </c>
      <c r="O600" s="3" t="str">
        <f t="shared" si="67"/>
        <v>Loyalist</v>
      </c>
      <c r="P600" t="s">
        <v>1396</v>
      </c>
      <c r="Q600">
        <v>4301</v>
      </c>
      <c r="R600" t="s">
        <v>49</v>
      </c>
      <c r="S600" t="s">
        <v>28</v>
      </c>
    </row>
    <row r="601" spans="1:19" x14ac:dyDescent="0.25">
      <c r="A601" t="s">
        <v>1397</v>
      </c>
      <c r="B601" t="s">
        <v>51</v>
      </c>
      <c r="C601">
        <v>78</v>
      </c>
      <c r="D601" s="2">
        <v>27372</v>
      </c>
      <c r="E601" s="3">
        <f t="shared" ca="1" si="63"/>
        <v>51</v>
      </c>
      <c r="F601" s="3" t="str">
        <f t="shared" ca="1" si="62"/>
        <v>46-60</v>
      </c>
      <c r="G601" s="3" t="str">
        <f t="shared" ca="1" si="65"/>
        <v>Pre-retirees</v>
      </c>
      <c r="H601" t="s">
        <v>177</v>
      </c>
      <c r="I601" t="s">
        <v>47</v>
      </c>
      <c r="J601" t="s">
        <v>32</v>
      </c>
      <c r="K601" t="s">
        <v>24</v>
      </c>
      <c r="L601" t="s">
        <v>33</v>
      </c>
      <c r="M601" s="3">
        <v>18</v>
      </c>
      <c r="N601" s="3" t="str">
        <f t="shared" si="66"/>
        <v>18–20</v>
      </c>
      <c r="O601" s="3" t="str">
        <f t="shared" si="67"/>
        <v>Veteran</v>
      </c>
      <c r="P601" t="s">
        <v>1398</v>
      </c>
      <c r="Q601">
        <v>4352</v>
      </c>
      <c r="R601" t="s">
        <v>49</v>
      </c>
      <c r="S601" t="s">
        <v>28</v>
      </c>
    </row>
    <row r="602" spans="1:19" x14ac:dyDescent="0.25">
      <c r="A602" t="s">
        <v>1399</v>
      </c>
      <c r="B602" t="s">
        <v>51</v>
      </c>
      <c r="C602">
        <v>23</v>
      </c>
      <c r="D602" s="2">
        <v>27375</v>
      </c>
      <c r="E602" s="3">
        <f t="shared" ca="1" si="63"/>
        <v>51</v>
      </c>
      <c r="F602" s="3" t="str">
        <f t="shared" ca="1" si="62"/>
        <v>46-60</v>
      </c>
      <c r="G602" s="3" t="str">
        <f t="shared" ca="1" si="65"/>
        <v>Pre-retirees</v>
      </c>
      <c r="H602" t="s">
        <v>602</v>
      </c>
      <c r="I602" t="s">
        <v>172</v>
      </c>
      <c r="J602" t="s">
        <v>32</v>
      </c>
      <c r="K602" t="s">
        <v>24</v>
      </c>
      <c r="L602" t="s">
        <v>25</v>
      </c>
      <c r="M602" s="3">
        <v>4</v>
      </c>
      <c r="N602" s="3" t="str">
        <f t="shared" si="66"/>
        <v>3–5</v>
      </c>
      <c r="O602" s="3" t="str">
        <f t="shared" si="67"/>
        <v>Explorer</v>
      </c>
      <c r="P602" t="s">
        <v>1400</v>
      </c>
      <c r="Q602">
        <v>2140</v>
      </c>
      <c r="R602" t="s">
        <v>35</v>
      </c>
      <c r="S602" t="s">
        <v>28</v>
      </c>
    </row>
    <row r="603" spans="1:19" x14ac:dyDescent="0.25">
      <c r="A603" t="s">
        <v>1401</v>
      </c>
      <c r="B603" t="s">
        <v>51</v>
      </c>
      <c r="C603">
        <v>83</v>
      </c>
      <c r="D603" s="2">
        <v>27388</v>
      </c>
      <c r="E603" s="3">
        <f t="shared" ca="1" si="63"/>
        <v>51</v>
      </c>
      <c r="F603" s="3" t="str">
        <f t="shared" ca="1" si="62"/>
        <v>46-60</v>
      </c>
      <c r="G603" s="3" t="str">
        <f t="shared" ca="1" si="65"/>
        <v>Pre-retirees</v>
      </c>
      <c r="H603" t="s">
        <v>1402</v>
      </c>
      <c r="I603" t="s">
        <v>31</v>
      </c>
      <c r="J603" t="s">
        <v>43</v>
      </c>
      <c r="K603" t="s">
        <v>24</v>
      </c>
      <c r="L603" t="s">
        <v>33</v>
      </c>
      <c r="M603" s="3">
        <v>18</v>
      </c>
      <c r="N603" s="3" t="str">
        <f t="shared" si="66"/>
        <v>18–20</v>
      </c>
      <c r="O603" s="3" t="str">
        <f t="shared" si="67"/>
        <v>Veteran</v>
      </c>
      <c r="P603" t="s">
        <v>1403</v>
      </c>
      <c r="Q603">
        <v>2539</v>
      </c>
      <c r="R603" t="s">
        <v>35</v>
      </c>
      <c r="S603" t="s">
        <v>28</v>
      </c>
    </row>
    <row r="604" spans="1:19" x14ac:dyDescent="0.25">
      <c r="A604" t="s">
        <v>1404</v>
      </c>
      <c r="B604" t="s">
        <v>20</v>
      </c>
      <c r="C604">
        <v>96</v>
      </c>
      <c r="D604" s="2">
        <v>27402</v>
      </c>
      <c r="E604" s="3">
        <f t="shared" ca="1" si="63"/>
        <v>50</v>
      </c>
      <c r="F604" s="3" t="str">
        <f t="shared" ca="1" si="62"/>
        <v>46-60</v>
      </c>
      <c r="G604" s="3" t="str">
        <f t="shared" ca="1" si="65"/>
        <v>Pre-retirees</v>
      </c>
      <c r="H604" t="s">
        <v>1405</v>
      </c>
      <c r="I604" t="s">
        <v>38</v>
      </c>
      <c r="J604" t="s">
        <v>32</v>
      </c>
      <c r="K604" t="s">
        <v>24</v>
      </c>
      <c r="L604" t="s">
        <v>25</v>
      </c>
      <c r="M604" s="3">
        <v>18</v>
      </c>
      <c r="N604" s="3" t="str">
        <f t="shared" si="66"/>
        <v>18–20</v>
      </c>
      <c r="O604" s="3" t="str">
        <f t="shared" si="67"/>
        <v>Veteran</v>
      </c>
      <c r="P604" t="s">
        <v>1406</v>
      </c>
      <c r="Q604">
        <v>2528</v>
      </c>
      <c r="R604" t="s">
        <v>35</v>
      </c>
      <c r="S604" t="s">
        <v>28</v>
      </c>
    </row>
    <row r="605" spans="1:19" x14ac:dyDescent="0.25">
      <c r="A605" t="s">
        <v>1407</v>
      </c>
      <c r="B605" t="s">
        <v>20</v>
      </c>
      <c r="C605">
        <v>42</v>
      </c>
      <c r="D605" s="2">
        <v>27450</v>
      </c>
      <c r="E605" s="3">
        <f t="shared" ca="1" si="63"/>
        <v>50</v>
      </c>
      <c r="F605" s="3" t="str">
        <f t="shared" ca="1" si="62"/>
        <v>46-60</v>
      </c>
      <c r="G605" s="3" t="str">
        <f t="shared" ca="1" si="65"/>
        <v>Pre-retirees</v>
      </c>
      <c r="H605" t="s">
        <v>222</v>
      </c>
      <c r="I605" t="s">
        <v>31</v>
      </c>
      <c r="J605" t="s">
        <v>32</v>
      </c>
      <c r="K605" t="s">
        <v>24</v>
      </c>
      <c r="L605" t="s">
        <v>25</v>
      </c>
      <c r="M605" s="3">
        <v>15</v>
      </c>
      <c r="N605" s="3" t="str">
        <f t="shared" si="66"/>
        <v>15–17</v>
      </c>
      <c r="O605" s="3" t="str">
        <f t="shared" si="67"/>
        <v>Advocate</v>
      </c>
      <c r="P605" t="s">
        <v>1408</v>
      </c>
      <c r="Q605">
        <v>2066</v>
      </c>
      <c r="R605" t="s">
        <v>35</v>
      </c>
      <c r="S605" t="s">
        <v>28</v>
      </c>
    </row>
    <row r="606" spans="1:19" x14ac:dyDescent="0.25">
      <c r="A606" t="s">
        <v>1409</v>
      </c>
      <c r="B606" t="s">
        <v>51</v>
      </c>
      <c r="C606">
        <v>13</v>
      </c>
      <c r="D606" s="2">
        <v>27463</v>
      </c>
      <c r="E606" s="3">
        <f t="shared" ca="1" si="63"/>
        <v>50</v>
      </c>
      <c r="F606" s="3" t="str">
        <f t="shared" ca="1" si="62"/>
        <v>46-60</v>
      </c>
      <c r="G606" s="3" t="str">
        <f t="shared" ca="1" si="65"/>
        <v>Pre-retirees</v>
      </c>
      <c r="H606" t="s">
        <v>46</v>
      </c>
      <c r="I606" t="s">
        <v>47</v>
      </c>
      <c r="J606" t="s">
        <v>32</v>
      </c>
      <c r="K606" t="s">
        <v>24</v>
      </c>
      <c r="L606" t="s">
        <v>25</v>
      </c>
      <c r="M606" s="3">
        <v>9</v>
      </c>
      <c r="N606" s="3" t="str">
        <f t="shared" si="66"/>
        <v>9–11</v>
      </c>
      <c r="O606" s="3" t="str">
        <f t="shared" si="67"/>
        <v>Regular</v>
      </c>
      <c r="P606" t="s">
        <v>1410</v>
      </c>
      <c r="Q606">
        <v>2835</v>
      </c>
      <c r="R606" t="s">
        <v>35</v>
      </c>
      <c r="S606" t="s">
        <v>28</v>
      </c>
    </row>
    <row r="607" spans="1:19" x14ac:dyDescent="0.25">
      <c r="A607" t="s">
        <v>1411</v>
      </c>
      <c r="B607" t="s">
        <v>20</v>
      </c>
      <c r="C607">
        <v>90</v>
      </c>
      <c r="D607" s="2">
        <v>27465</v>
      </c>
      <c r="E607" s="3">
        <f t="shared" ca="1" si="63"/>
        <v>50</v>
      </c>
      <c r="F607" s="3" t="str">
        <f t="shared" ca="1" si="62"/>
        <v>46-60</v>
      </c>
      <c r="G607" s="3" t="str">
        <f t="shared" ca="1" si="65"/>
        <v>Pre-retirees</v>
      </c>
      <c r="H607" t="s">
        <v>152</v>
      </c>
      <c r="I607" t="s">
        <v>22</v>
      </c>
      <c r="J607" t="s">
        <v>32</v>
      </c>
      <c r="K607" t="s">
        <v>24</v>
      </c>
      <c r="L607" t="s">
        <v>33</v>
      </c>
      <c r="M607" s="3">
        <v>11</v>
      </c>
      <c r="N607" s="3" t="str">
        <f t="shared" si="66"/>
        <v>9–11</v>
      </c>
      <c r="O607" s="3" t="str">
        <f t="shared" si="67"/>
        <v>Regular</v>
      </c>
      <c r="P607" t="s">
        <v>1412</v>
      </c>
      <c r="Q607">
        <v>2209</v>
      </c>
      <c r="R607" t="s">
        <v>35</v>
      </c>
      <c r="S607" t="s">
        <v>28</v>
      </c>
    </row>
    <row r="608" spans="1:19" x14ac:dyDescent="0.25">
      <c r="A608" t="s">
        <v>1413</v>
      </c>
      <c r="B608" t="s">
        <v>20</v>
      </c>
      <c r="C608">
        <v>3</v>
      </c>
      <c r="D608" s="2">
        <v>27466</v>
      </c>
      <c r="E608" s="3">
        <f t="shared" ca="1" si="63"/>
        <v>50</v>
      </c>
      <c r="F608" s="3" t="str">
        <f t="shared" ca="1" si="62"/>
        <v>46-60</v>
      </c>
      <c r="G608" s="3" t="str">
        <f t="shared" ca="1" si="65"/>
        <v>Pre-retirees</v>
      </c>
      <c r="H608" t="s">
        <v>1065</v>
      </c>
      <c r="I608" t="s">
        <v>22</v>
      </c>
      <c r="J608" t="s">
        <v>32</v>
      </c>
      <c r="K608" t="s">
        <v>24</v>
      </c>
      <c r="L608" t="s">
        <v>33</v>
      </c>
      <c r="M608" s="3">
        <v>4</v>
      </c>
      <c r="N608" s="3" t="str">
        <f t="shared" si="66"/>
        <v>3–5</v>
      </c>
      <c r="O608" s="3" t="str">
        <f t="shared" si="67"/>
        <v>Explorer</v>
      </c>
      <c r="P608" t="s">
        <v>1414</v>
      </c>
      <c r="Q608">
        <v>4500</v>
      </c>
      <c r="R608" t="s">
        <v>49</v>
      </c>
      <c r="S608" t="s">
        <v>28</v>
      </c>
    </row>
    <row r="609" spans="1:19" x14ac:dyDescent="0.25">
      <c r="A609" t="s">
        <v>1415</v>
      </c>
      <c r="B609" t="s">
        <v>20</v>
      </c>
      <c r="C609">
        <v>71</v>
      </c>
      <c r="D609" s="2">
        <v>27479</v>
      </c>
      <c r="E609" s="3">
        <f t="shared" ca="1" si="63"/>
        <v>50</v>
      </c>
      <c r="F609" s="3" t="str">
        <f t="shared" ca="1" si="62"/>
        <v>46-60</v>
      </c>
      <c r="G609" s="3" t="str">
        <f t="shared" ca="1" si="65"/>
        <v>Pre-retirees</v>
      </c>
      <c r="H609" t="s">
        <v>132</v>
      </c>
      <c r="I609" t="s">
        <v>22</v>
      </c>
      <c r="J609" t="s">
        <v>32</v>
      </c>
      <c r="K609" t="s">
        <v>24</v>
      </c>
      <c r="L609" t="s">
        <v>33</v>
      </c>
      <c r="M609" s="3">
        <v>5</v>
      </c>
      <c r="N609" s="3" t="str">
        <f t="shared" si="66"/>
        <v>3–5</v>
      </c>
      <c r="O609" s="3" t="str">
        <f t="shared" si="67"/>
        <v>Explorer</v>
      </c>
      <c r="P609" t="s">
        <v>1416</v>
      </c>
      <c r="Q609">
        <v>4179</v>
      </c>
      <c r="R609" t="s">
        <v>49</v>
      </c>
      <c r="S609" t="s">
        <v>28</v>
      </c>
    </row>
    <row r="610" spans="1:19" x14ac:dyDescent="0.25">
      <c r="A610" t="s">
        <v>1417</v>
      </c>
      <c r="B610" t="s">
        <v>20</v>
      </c>
      <c r="C610">
        <v>80</v>
      </c>
      <c r="D610" s="2">
        <v>27481</v>
      </c>
      <c r="E610" s="3">
        <f t="shared" ca="1" si="63"/>
        <v>50</v>
      </c>
      <c r="F610" s="3" t="str">
        <f t="shared" ca="1" si="62"/>
        <v>46-60</v>
      </c>
      <c r="G610" s="3" t="str">
        <f t="shared" ca="1" si="65"/>
        <v>Pre-retirees</v>
      </c>
      <c r="H610" t="s">
        <v>254</v>
      </c>
      <c r="I610" t="s">
        <v>38</v>
      </c>
      <c r="J610" t="s">
        <v>43</v>
      </c>
      <c r="K610" t="s">
        <v>24</v>
      </c>
      <c r="L610" t="s">
        <v>25</v>
      </c>
      <c r="M610" s="3">
        <v>7</v>
      </c>
      <c r="N610" s="3" t="str">
        <f t="shared" si="66"/>
        <v>6–8</v>
      </c>
      <c r="O610" s="3" t="str">
        <f t="shared" si="67"/>
        <v>Settler</v>
      </c>
      <c r="P610" t="s">
        <v>1418</v>
      </c>
      <c r="Q610">
        <v>3059</v>
      </c>
      <c r="R610" t="s">
        <v>27</v>
      </c>
      <c r="S610" t="s">
        <v>28</v>
      </c>
    </row>
    <row r="611" spans="1:19" x14ac:dyDescent="0.25">
      <c r="A611" t="s">
        <v>1419</v>
      </c>
      <c r="B611" t="s">
        <v>20</v>
      </c>
      <c r="C611">
        <v>48</v>
      </c>
      <c r="D611" s="2">
        <v>27524</v>
      </c>
      <c r="E611" s="3">
        <f t="shared" ca="1" si="63"/>
        <v>50</v>
      </c>
      <c r="F611" s="3" t="str">
        <f t="shared" ca="1" si="62"/>
        <v>46-60</v>
      </c>
      <c r="G611" s="3" t="str">
        <f t="shared" ca="1" si="65"/>
        <v>Pre-retirees</v>
      </c>
      <c r="H611" t="s">
        <v>531</v>
      </c>
      <c r="I611" t="s">
        <v>22</v>
      </c>
      <c r="J611" t="s">
        <v>23</v>
      </c>
      <c r="K611" t="s">
        <v>24</v>
      </c>
      <c r="L611" t="s">
        <v>25</v>
      </c>
      <c r="M611" s="3">
        <v>13</v>
      </c>
      <c r="N611" s="3" t="str">
        <f t="shared" si="66"/>
        <v>12–14</v>
      </c>
      <c r="O611" s="3" t="str">
        <f t="shared" si="67"/>
        <v>Loyalist</v>
      </c>
      <c r="P611" t="s">
        <v>1420</v>
      </c>
      <c r="Q611">
        <v>4817</v>
      </c>
      <c r="R611" t="s">
        <v>49</v>
      </c>
      <c r="S611" t="s">
        <v>28</v>
      </c>
    </row>
    <row r="612" spans="1:19" x14ac:dyDescent="0.25">
      <c r="A612" t="s">
        <v>1421</v>
      </c>
      <c r="B612" t="s">
        <v>20</v>
      </c>
      <c r="C612">
        <v>68</v>
      </c>
      <c r="D612" s="2">
        <v>27560</v>
      </c>
      <c r="E612" s="3">
        <f t="shared" ca="1" si="63"/>
        <v>50</v>
      </c>
      <c r="F612" s="3" t="str">
        <f t="shared" ca="1" si="62"/>
        <v>46-60</v>
      </c>
      <c r="G612" s="3" t="str">
        <f ca="1">IF(E612&lt;18, "under age", IF(E612&lt;=25, "Youth", IF(E612&lt;=35, "Young Workforce", IF(E612&lt;=45, "Established Adult", IF(E612&lt;=60, "Pre-retirees", IF(E612&lt;=74, "Retirees", "Elderly Aged"))))))</f>
        <v>Pre-retirees</v>
      </c>
      <c r="H612" t="s">
        <v>246</v>
      </c>
      <c r="I612" t="s">
        <v>38</v>
      </c>
      <c r="J612" t="s">
        <v>23</v>
      </c>
      <c r="K612" t="s">
        <v>24</v>
      </c>
      <c r="L612" t="s">
        <v>25</v>
      </c>
      <c r="M612" s="3">
        <v>10</v>
      </c>
      <c r="N612" s="3" t="str">
        <f t="shared" si="66"/>
        <v>9–11</v>
      </c>
      <c r="O612" s="3" t="str">
        <f t="shared" si="67"/>
        <v>Regular</v>
      </c>
      <c r="P612" t="s">
        <v>1422</v>
      </c>
      <c r="Q612">
        <v>2318</v>
      </c>
      <c r="R612" t="s">
        <v>35</v>
      </c>
      <c r="S612" t="s">
        <v>28</v>
      </c>
    </row>
    <row r="613" spans="1:19" x14ac:dyDescent="0.25">
      <c r="A613" t="s">
        <v>1423</v>
      </c>
      <c r="B613" t="s">
        <v>20</v>
      </c>
      <c r="C613">
        <v>47</v>
      </c>
      <c r="D613" s="2">
        <v>27584</v>
      </c>
      <c r="E613" s="3">
        <f t="shared" ca="1" si="63"/>
        <v>50</v>
      </c>
      <c r="F613" s="3" t="str">
        <f t="shared" ca="1" si="62"/>
        <v>46-60</v>
      </c>
      <c r="G613" s="3" t="str">
        <f t="shared" ca="1" si="65"/>
        <v>Pre-retirees</v>
      </c>
      <c r="H613" t="s">
        <v>490</v>
      </c>
      <c r="I613" t="s">
        <v>57</v>
      </c>
      <c r="J613" t="s">
        <v>32</v>
      </c>
      <c r="K613" t="s">
        <v>24</v>
      </c>
      <c r="L613" t="s">
        <v>33</v>
      </c>
      <c r="M613" s="3">
        <v>17</v>
      </c>
      <c r="N613" s="3" t="str">
        <f t="shared" si="66"/>
        <v>15–17</v>
      </c>
      <c r="O613" s="3" t="str">
        <f t="shared" si="67"/>
        <v>Advocate</v>
      </c>
      <c r="P613" t="s">
        <v>1424</v>
      </c>
      <c r="Q613">
        <v>4304</v>
      </c>
      <c r="R613" t="s">
        <v>49</v>
      </c>
      <c r="S613" t="s">
        <v>28</v>
      </c>
    </row>
    <row r="614" spans="1:19" x14ac:dyDescent="0.25">
      <c r="A614" t="s">
        <v>1425</v>
      </c>
      <c r="B614" t="s">
        <v>20</v>
      </c>
      <c r="C614">
        <v>0</v>
      </c>
      <c r="D614" s="2">
        <v>27605</v>
      </c>
      <c r="E614" s="3">
        <f ca="1">YEAR(TODAY()) - YEAR(D614)</f>
        <v>50</v>
      </c>
      <c r="F614" s="3" t="str">
        <f t="shared" ref="F614:F651" ca="1" si="68">IF(E614&lt;18, "under 18", IF(E614&lt;=25, "18-25", IF(E614&lt;=35, "26-35", IF(E614&lt;=45, "36-45", IF(E614&lt;=60, "46-60", IF(E614&lt;=74, "61-74", "75+"))))))</f>
        <v>46-60</v>
      </c>
      <c r="G614" s="3" t="str">
        <f t="shared" ca="1" si="65"/>
        <v>Pre-retirees</v>
      </c>
      <c r="H614" t="s">
        <v>402</v>
      </c>
      <c r="I614" t="s">
        <v>22</v>
      </c>
      <c r="J614" t="s">
        <v>32</v>
      </c>
      <c r="K614" t="s">
        <v>24</v>
      </c>
      <c r="L614" t="s">
        <v>33</v>
      </c>
      <c r="M614" s="3">
        <v>10</v>
      </c>
      <c r="N614" s="3" t="str">
        <f t="shared" si="66"/>
        <v>9–11</v>
      </c>
      <c r="O614" s="3" t="str">
        <f t="shared" si="67"/>
        <v>Regular</v>
      </c>
      <c r="P614" t="s">
        <v>1426</v>
      </c>
      <c r="Q614">
        <v>2570</v>
      </c>
      <c r="R614" t="s">
        <v>35</v>
      </c>
      <c r="S614" t="s">
        <v>28</v>
      </c>
    </row>
    <row r="615" spans="1:19" x14ac:dyDescent="0.25">
      <c r="A615" t="s">
        <v>1427</v>
      </c>
      <c r="B615" t="s">
        <v>51</v>
      </c>
      <c r="C615">
        <v>54</v>
      </c>
      <c r="D615" s="2">
        <v>27610</v>
      </c>
      <c r="E615" s="3">
        <f t="shared" ca="1" si="63"/>
        <v>50</v>
      </c>
      <c r="F615" s="3" t="str">
        <f t="shared" ca="1" si="68"/>
        <v>46-60</v>
      </c>
      <c r="G615" s="3" t="str">
        <f t="shared" ca="1" si="65"/>
        <v>Pre-retirees</v>
      </c>
      <c r="H615" t="s">
        <v>1056</v>
      </c>
      <c r="I615" t="s">
        <v>22</v>
      </c>
      <c r="J615" t="s">
        <v>23</v>
      </c>
      <c r="K615" t="s">
        <v>24</v>
      </c>
      <c r="L615" t="s">
        <v>33</v>
      </c>
      <c r="M615" s="3">
        <v>11</v>
      </c>
      <c r="N615" s="3" t="str">
        <f t="shared" si="66"/>
        <v>9–11</v>
      </c>
      <c r="O615" s="3" t="str">
        <f t="shared" si="67"/>
        <v>Regular</v>
      </c>
      <c r="P615" t="s">
        <v>1428</v>
      </c>
      <c r="Q615">
        <v>3204</v>
      </c>
      <c r="R615" t="s">
        <v>27</v>
      </c>
      <c r="S615" t="s">
        <v>28</v>
      </c>
    </row>
    <row r="616" spans="1:19" x14ac:dyDescent="0.25">
      <c r="A616" t="s">
        <v>1429</v>
      </c>
      <c r="B616" t="s">
        <v>20</v>
      </c>
      <c r="C616">
        <v>49</v>
      </c>
      <c r="D616" s="2">
        <v>27653</v>
      </c>
      <c r="E616" s="3">
        <f t="shared" ca="1" si="63"/>
        <v>50</v>
      </c>
      <c r="F616" s="3" t="str">
        <f t="shared" ca="1" si="68"/>
        <v>46-60</v>
      </c>
      <c r="G616" s="3" t="str">
        <f t="shared" ca="1" si="65"/>
        <v>Pre-retirees</v>
      </c>
      <c r="H616" t="s">
        <v>38</v>
      </c>
      <c r="I616" t="s">
        <v>47</v>
      </c>
      <c r="J616" t="s">
        <v>32</v>
      </c>
      <c r="K616" t="s">
        <v>24</v>
      </c>
      <c r="L616" t="s">
        <v>33</v>
      </c>
      <c r="M616" s="3">
        <v>18</v>
      </c>
      <c r="N616" s="3" t="str">
        <f t="shared" si="66"/>
        <v>18–20</v>
      </c>
      <c r="O616" s="3" t="str">
        <f t="shared" si="67"/>
        <v>Veteran</v>
      </c>
      <c r="P616" t="s">
        <v>1430</v>
      </c>
      <c r="Q616">
        <v>2141</v>
      </c>
      <c r="R616" t="s">
        <v>35</v>
      </c>
      <c r="S616" t="s">
        <v>28</v>
      </c>
    </row>
    <row r="617" spans="1:19" x14ac:dyDescent="0.25">
      <c r="A617" t="s">
        <v>1431</v>
      </c>
      <c r="B617" t="s">
        <v>51</v>
      </c>
      <c r="C617">
        <v>48</v>
      </c>
      <c r="D617" s="2">
        <v>27657</v>
      </c>
      <c r="E617" s="3">
        <f t="shared" ca="1" si="63"/>
        <v>50</v>
      </c>
      <c r="F617" s="3" t="str">
        <f t="shared" ca="1" si="68"/>
        <v>46-60</v>
      </c>
      <c r="G617" s="3" t="str">
        <f t="shared" ca="1" si="65"/>
        <v>Pre-retirees</v>
      </c>
      <c r="H617" t="s">
        <v>46</v>
      </c>
      <c r="I617" t="s">
        <v>47</v>
      </c>
      <c r="J617" t="s">
        <v>43</v>
      </c>
      <c r="K617" t="s">
        <v>24</v>
      </c>
      <c r="L617" t="s">
        <v>33</v>
      </c>
      <c r="M617" s="3">
        <v>16</v>
      </c>
      <c r="N617" s="3" t="str">
        <f t="shared" si="66"/>
        <v>15–17</v>
      </c>
      <c r="O617" s="3" t="str">
        <f t="shared" si="67"/>
        <v>Advocate</v>
      </c>
      <c r="P617" t="s">
        <v>1432</v>
      </c>
      <c r="Q617">
        <v>2093</v>
      </c>
      <c r="R617" t="s">
        <v>35</v>
      </c>
      <c r="S617" t="s">
        <v>28</v>
      </c>
    </row>
    <row r="618" spans="1:19" x14ac:dyDescent="0.25">
      <c r="A618" t="s">
        <v>1433</v>
      </c>
      <c r="B618" t="s">
        <v>20</v>
      </c>
      <c r="C618">
        <v>72</v>
      </c>
      <c r="D618" s="2">
        <v>27679</v>
      </c>
      <c r="E618" s="3">
        <f t="shared" ref="E618:E633" ca="1" si="69">YEAR(TODAY()) - YEAR(D618)</f>
        <v>50</v>
      </c>
      <c r="F618" s="3" t="str">
        <f t="shared" ca="1" si="68"/>
        <v>46-60</v>
      </c>
      <c r="G618" s="3" t="str">
        <f t="shared" ca="1" si="65"/>
        <v>Pre-retirees</v>
      </c>
      <c r="H618" t="s">
        <v>1248</v>
      </c>
      <c r="I618" t="s">
        <v>47</v>
      </c>
      <c r="J618" t="s">
        <v>32</v>
      </c>
      <c r="K618" t="s">
        <v>24</v>
      </c>
      <c r="L618" t="s">
        <v>25</v>
      </c>
      <c r="M618" s="3">
        <v>10</v>
      </c>
      <c r="N618" s="3" t="str">
        <f t="shared" si="66"/>
        <v>9–11</v>
      </c>
      <c r="O618" s="3" t="str">
        <f t="shared" si="67"/>
        <v>Regular</v>
      </c>
      <c r="P618" t="s">
        <v>1434</v>
      </c>
      <c r="Q618">
        <v>2573</v>
      </c>
      <c r="R618" t="s">
        <v>35</v>
      </c>
      <c r="S618" t="s">
        <v>28</v>
      </c>
    </row>
    <row r="619" spans="1:19" x14ac:dyDescent="0.25">
      <c r="A619" t="s">
        <v>1435</v>
      </c>
      <c r="B619" t="s">
        <v>20</v>
      </c>
      <c r="C619">
        <v>3</v>
      </c>
      <c r="D619" s="2">
        <v>27698</v>
      </c>
      <c r="E619" s="3">
        <f t="shared" ca="1" si="69"/>
        <v>50</v>
      </c>
      <c r="F619" s="3" t="str">
        <f t="shared" ca="1" si="68"/>
        <v>46-60</v>
      </c>
      <c r="G619" s="3" t="str">
        <f t="shared" ca="1" si="65"/>
        <v>Pre-retirees</v>
      </c>
      <c r="H619" t="s">
        <v>37</v>
      </c>
      <c r="I619" t="s">
        <v>22</v>
      </c>
      <c r="J619" t="s">
        <v>32</v>
      </c>
      <c r="K619" t="s">
        <v>24</v>
      </c>
      <c r="L619" t="s">
        <v>25</v>
      </c>
      <c r="M619" s="3">
        <v>13</v>
      </c>
      <c r="N619" s="3" t="str">
        <f t="shared" si="66"/>
        <v>12–14</v>
      </c>
      <c r="O619" s="3" t="str">
        <f t="shared" si="67"/>
        <v>Loyalist</v>
      </c>
      <c r="P619" t="s">
        <v>1436</v>
      </c>
      <c r="Q619">
        <v>3175</v>
      </c>
      <c r="R619" t="s">
        <v>27</v>
      </c>
      <c r="S619" t="s">
        <v>28</v>
      </c>
    </row>
    <row r="620" spans="1:19" x14ac:dyDescent="0.25">
      <c r="A620" t="s">
        <v>1437</v>
      </c>
      <c r="B620" t="s">
        <v>51</v>
      </c>
      <c r="C620">
        <v>27</v>
      </c>
      <c r="D620" s="2">
        <v>27716</v>
      </c>
      <c r="E620" s="3">
        <f t="shared" ca="1" si="69"/>
        <v>50</v>
      </c>
      <c r="F620" s="3" t="str">
        <f t="shared" ca="1" si="68"/>
        <v>46-60</v>
      </c>
      <c r="G620" s="3" t="str">
        <f t="shared" ca="1" si="65"/>
        <v>Pre-retirees</v>
      </c>
      <c r="H620" t="s">
        <v>109</v>
      </c>
      <c r="I620" t="s">
        <v>22</v>
      </c>
      <c r="J620" t="s">
        <v>32</v>
      </c>
      <c r="K620" t="s">
        <v>24</v>
      </c>
      <c r="L620" t="s">
        <v>33</v>
      </c>
      <c r="M620" s="3">
        <v>11</v>
      </c>
      <c r="N620" s="3" t="str">
        <f t="shared" si="66"/>
        <v>9–11</v>
      </c>
      <c r="O620" s="3" t="str">
        <f t="shared" si="67"/>
        <v>Regular</v>
      </c>
      <c r="P620" t="s">
        <v>1438</v>
      </c>
      <c r="Q620">
        <v>3158</v>
      </c>
      <c r="R620" t="s">
        <v>27</v>
      </c>
      <c r="S620" t="s">
        <v>28</v>
      </c>
    </row>
    <row r="621" spans="1:19" x14ac:dyDescent="0.25">
      <c r="A621" t="s">
        <v>1439</v>
      </c>
      <c r="B621" t="s">
        <v>20</v>
      </c>
      <c r="C621">
        <v>58</v>
      </c>
      <c r="D621" s="2">
        <v>27750</v>
      </c>
      <c r="E621" s="3">
        <f t="shared" ca="1" si="69"/>
        <v>50</v>
      </c>
      <c r="F621" s="3" t="str">
        <f t="shared" ca="1" si="68"/>
        <v>46-60</v>
      </c>
      <c r="G621" s="3" t="str">
        <f t="shared" ca="1" si="65"/>
        <v>Pre-retirees</v>
      </c>
      <c r="H621" t="s">
        <v>30</v>
      </c>
      <c r="I621" t="s">
        <v>42</v>
      </c>
      <c r="J621" t="s">
        <v>32</v>
      </c>
      <c r="K621" t="s">
        <v>24</v>
      </c>
      <c r="L621" t="s">
        <v>25</v>
      </c>
      <c r="M621" s="3">
        <v>17</v>
      </c>
      <c r="N621" s="3" t="str">
        <f t="shared" si="66"/>
        <v>15–17</v>
      </c>
      <c r="O621" s="3" t="str">
        <f t="shared" si="67"/>
        <v>Advocate</v>
      </c>
      <c r="P621" t="s">
        <v>1440</v>
      </c>
      <c r="Q621">
        <v>2219</v>
      </c>
      <c r="R621" t="s">
        <v>35</v>
      </c>
      <c r="S621" t="s">
        <v>28</v>
      </c>
    </row>
    <row r="622" spans="1:19" x14ac:dyDescent="0.25">
      <c r="A622" t="s">
        <v>1441</v>
      </c>
      <c r="B622" t="s">
        <v>51</v>
      </c>
      <c r="C622">
        <v>6</v>
      </c>
      <c r="D622" s="2">
        <v>27755</v>
      </c>
      <c r="E622" s="3">
        <f t="shared" ca="1" si="69"/>
        <v>50</v>
      </c>
      <c r="F622" s="3" t="str">
        <f t="shared" ca="1" si="68"/>
        <v>46-60</v>
      </c>
      <c r="G622" s="3" t="str">
        <f t="shared" ca="1" si="65"/>
        <v>Pre-retirees</v>
      </c>
      <c r="H622" t="s">
        <v>71</v>
      </c>
      <c r="I622" t="s">
        <v>22</v>
      </c>
      <c r="J622" t="s">
        <v>43</v>
      </c>
      <c r="K622" t="s">
        <v>24</v>
      </c>
      <c r="L622" t="s">
        <v>25</v>
      </c>
      <c r="M622" s="3">
        <v>17</v>
      </c>
      <c r="N622" s="3" t="str">
        <f t="shared" si="66"/>
        <v>15–17</v>
      </c>
      <c r="O622" s="3" t="str">
        <f t="shared" si="67"/>
        <v>Advocate</v>
      </c>
      <c r="P622" t="s">
        <v>1442</v>
      </c>
      <c r="Q622">
        <v>2138</v>
      </c>
      <c r="R622" t="s">
        <v>35</v>
      </c>
      <c r="S622" t="s">
        <v>28</v>
      </c>
    </row>
    <row r="623" spans="1:19" x14ac:dyDescent="0.25">
      <c r="A623" t="s">
        <v>1443</v>
      </c>
      <c r="B623" t="s">
        <v>20</v>
      </c>
      <c r="C623">
        <v>83</v>
      </c>
      <c r="D623" s="2">
        <v>27775</v>
      </c>
      <c r="E623" s="3">
        <f t="shared" ca="1" si="69"/>
        <v>49</v>
      </c>
      <c r="F623" s="3" t="str">
        <f t="shared" ca="1" si="68"/>
        <v>46-60</v>
      </c>
      <c r="G623" s="3" t="str">
        <f t="shared" ca="1" si="65"/>
        <v>Pre-retirees</v>
      </c>
      <c r="H623" t="s">
        <v>1065</v>
      </c>
      <c r="I623" t="s">
        <v>22</v>
      </c>
      <c r="J623" t="s">
        <v>43</v>
      </c>
      <c r="K623" t="s">
        <v>24</v>
      </c>
      <c r="L623" t="s">
        <v>25</v>
      </c>
      <c r="M623" s="3">
        <v>5</v>
      </c>
      <c r="N623" s="3" t="str">
        <f t="shared" si="66"/>
        <v>3–5</v>
      </c>
      <c r="O623" s="3" t="str">
        <f t="shared" si="67"/>
        <v>Explorer</v>
      </c>
      <c r="P623" t="s">
        <v>1444</v>
      </c>
      <c r="Q623">
        <v>4280</v>
      </c>
      <c r="R623" t="s">
        <v>49</v>
      </c>
      <c r="S623" t="s">
        <v>28</v>
      </c>
    </row>
    <row r="624" spans="1:19" x14ac:dyDescent="0.25">
      <c r="A624" t="s">
        <v>1445</v>
      </c>
      <c r="B624" t="s">
        <v>51</v>
      </c>
      <c r="C624">
        <v>53</v>
      </c>
      <c r="D624" s="2">
        <v>27783</v>
      </c>
      <c r="E624" s="3">
        <f t="shared" ca="1" si="69"/>
        <v>49</v>
      </c>
      <c r="F624" s="3" t="str">
        <f t="shared" ca="1" si="68"/>
        <v>46-60</v>
      </c>
      <c r="G624" s="3" t="str">
        <f t="shared" ca="1" si="65"/>
        <v>Pre-retirees</v>
      </c>
      <c r="H624" t="s">
        <v>84</v>
      </c>
      <c r="I624" t="s">
        <v>38</v>
      </c>
      <c r="J624" t="s">
        <v>23</v>
      </c>
      <c r="K624" t="s">
        <v>24</v>
      </c>
      <c r="L624" t="s">
        <v>33</v>
      </c>
      <c r="M624" s="3">
        <v>14</v>
      </c>
      <c r="N624" s="3" t="str">
        <f t="shared" si="66"/>
        <v>12–14</v>
      </c>
      <c r="O624" s="3" t="str">
        <f t="shared" si="67"/>
        <v>Loyalist</v>
      </c>
      <c r="P624" t="s">
        <v>1446</v>
      </c>
      <c r="Q624">
        <v>3207</v>
      </c>
      <c r="R624" t="s">
        <v>27</v>
      </c>
      <c r="S624" t="s">
        <v>28</v>
      </c>
    </row>
    <row r="625" spans="1:19" x14ac:dyDescent="0.25">
      <c r="A625" t="s">
        <v>1447</v>
      </c>
      <c r="B625" t="s">
        <v>51</v>
      </c>
      <c r="C625">
        <v>55</v>
      </c>
      <c r="D625" s="2">
        <v>27831</v>
      </c>
      <c r="E625" s="3">
        <f t="shared" ca="1" si="69"/>
        <v>49</v>
      </c>
      <c r="F625" s="3" t="str">
        <f t="shared" ca="1" si="68"/>
        <v>46-60</v>
      </c>
      <c r="G625" s="3" t="str">
        <f t="shared" ca="1" si="65"/>
        <v>Pre-retirees</v>
      </c>
      <c r="H625" t="s">
        <v>208</v>
      </c>
      <c r="I625" t="s">
        <v>31</v>
      </c>
      <c r="J625" t="s">
        <v>32</v>
      </c>
      <c r="K625" t="s">
        <v>24</v>
      </c>
      <c r="L625" t="s">
        <v>33</v>
      </c>
      <c r="M625" s="3">
        <v>4</v>
      </c>
      <c r="N625" s="3" t="str">
        <f t="shared" si="66"/>
        <v>3–5</v>
      </c>
      <c r="O625" s="3" t="str">
        <f t="shared" si="67"/>
        <v>Explorer</v>
      </c>
      <c r="P625" t="s">
        <v>1448</v>
      </c>
      <c r="Q625">
        <v>2227</v>
      </c>
      <c r="R625" t="s">
        <v>35</v>
      </c>
      <c r="S625" t="s">
        <v>28</v>
      </c>
    </row>
    <row r="626" spans="1:19" x14ac:dyDescent="0.25">
      <c r="A626" t="s">
        <v>1449</v>
      </c>
      <c r="B626" t="s">
        <v>20</v>
      </c>
      <c r="C626">
        <v>96</v>
      </c>
      <c r="D626" s="2">
        <v>27870</v>
      </c>
      <c r="E626" s="3">
        <f t="shared" ca="1" si="69"/>
        <v>49</v>
      </c>
      <c r="F626" s="3" t="str">
        <f t="shared" ca="1" si="68"/>
        <v>46-60</v>
      </c>
      <c r="G626" s="3" t="str">
        <f t="shared" ca="1" si="65"/>
        <v>Pre-retirees</v>
      </c>
      <c r="H626" t="s">
        <v>225</v>
      </c>
      <c r="I626" t="s">
        <v>57</v>
      </c>
      <c r="J626" t="s">
        <v>23</v>
      </c>
      <c r="K626" t="s">
        <v>24</v>
      </c>
      <c r="L626" t="s">
        <v>25</v>
      </c>
      <c r="M626" s="3">
        <v>9</v>
      </c>
      <c r="N626" s="3" t="str">
        <f t="shared" si="66"/>
        <v>9–11</v>
      </c>
      <c r="O626" s="3" t="str">
        <f t="shared" si="67"/>
        <v>Regular</v>
      </c>
      <c r="P626" t="s">
        <v>1450</v>
      </c>
      <c r="Q626">
        <v>2770</v>
      </c>
      <c r="R626" t="s">
        <v>35</v>
      </c>
      <c r="S626" t="s">
        <v>28</v>
      </c>
    </row>
    <row r="627" spans="1:19" x14ac:dyDescent="0.25">
      <c r="A627" t="s">
        <v>1451</v>
      </c>
      <c r="B627" t="s">
        <v>51</v>
      </c>
      <c r="C627">
        <v>52</v>
      </c>
      <c r="D627" s="2">
        <v>27957</v>
      </c>
      <c r="E627" s="3">
        <f t="shared" ca="1" si="69"/>
        <v>49</v>
      </c>
      <c r="F627" s="3" t="str">
        <f t="shared" ca="1" si="68"/>
        <v>46-60</v>
      </c>
      <c r="G627" s="3" t="str">
        <f t="shared" ca="1" si="65"/>
        <v>Pre-retirees</v>
      </c>
      <c r="H627" t="s">
        <v>38</v>
      </c>
      <c r="I627" t="s">
        <v>38</v>
      </c>
      <c r="J627" t="s">
        <v>43</v>
      </c>
      <c r="K627" t="s">
        <v>24</v>
      </c>
      <c r="L627" t="s">
        <v>25</v>
      </c>
      <c r="M627" s="3">
        <v>9</v>
      </c>
      <c r="N627" s="3" t="str">
        <f t="shared" si="66"/>
        <v>9–11</v>
      </c>
      <c r="O627" s="3" t="str">
        <f t="shared" si="67"/>
        <v>Regular</v>
      </c>
      <c r="P627" t="s">
        <v>1452</v>
      </c>
      <c r="Q627">
        <v>2145</v>
      </c>
      <c r="R627" t="s">
        <v>35</v>
      </c>
      <c r="S627" t="s">
        <v>28</v>
      </c>
    </row>
    <row r="628" spans="1:19" x14ac:dyDescent="0.25">
      <c r="A628" t="s">
        <v>1453</v>
      </c>
      <c r="B628" t="s">
        <v>51</v>
      </c>
      <c r="C628">
        <v>43</v>
      </c>
      <c r="D628" s="2">
        <v>27960</v>
      </c>
      <c r="E628" s="3">
        <f t="shared" ca="1" si="69"/>
        <v>49</v>
      </c>
      <c r="F628" s="3" t="str">
        <f t="shared" ca="1" si="68"/>
        <v>46-60</v>
      </c>
      <c r="G628" s="3" t="str">
        <f t="shared" ca="1" si="65"/>
        <v>Pre-retirees</v>
      </c>
      <c r="H628" t="s">
        <v>171</v>
      </c>
      <c r="I628" t="s">
        <v>57</v>
      </c>
      <c r="J628" t="s">
        <v>23</v>
      </c>
      <c r="K628" t="s">
        <v>24</v>
      </c>
      <c r="L628" t="s">
        <v>33</v>
      </c>
      <c r="M628" s="3">
        <v>8</v>
      </c>
      <c r="N628" s="3" t="str">
        <f t="shared" si="66"/>
        <v>6–8</v>
      </c>
      <c r="O628" s="3" t="str">
        <f t="shared" si="67"/>
        <v>Settler</v>
      </c>
      <c r="P628" t="s">
        <v>1454</v>
      </c>
      <c r="Q628">
        <v>2155</v>
      </c>
      <c r="R628" t="s">
        <v>35</v>
      </c>
      <c r="S628" t="s">
        <v>28</v>
      </c>
    </row>
    <row r="629" spans="1:19" x14ac:dyDescent="0.25">
      <c r="A629" t="s">
        <v>1455</v>
      </c>
      <c r="B629" t="s">
        <v>20</v>
      </c>
      <c r="C629">
        <v>98</v>
      </c>
      <c r="D629" s="2">
        <v>27966</v>
      </c>
      <c r="E629" s="3">
        <f t="shared" ca="1" si="69"/>
        <v>49</v>
      </c>
      <c r="F629" s="3" t="str">
        <f t="shared" ca="1" si="68"/>
        <v>46-60</v>
      </c>
      <c r="G629" s="3" t="str">
        <f ca="1">IF(E629&lt;18, "under age", IF(E629&lt;=25, "Youth", IF(E629&lt;=35, "Young Workforce", IF(E629&lt;=45, "Established Adult", IF(E629&lt;=60, "Pre-retirees", IF(E629&lt;=74, "Retirees", "Elderly Aged"))))))</f>
        <v>Pre-retirees</v>
      </c>
      <c r="H629" t="s">
        <v>1098</v>
      </c>
      <c r="I629" t="s">
        <v>47</v>
      </c>
      <c r="J629" t="s">
        <v>23</v>
      </c>
      <c r="K629" t="s">
        <v>24</v>
      </c>
      <c r="L629" t="s">
        <v>33</v>
      </c>
      <c r="M629" s="3">
        <v>8</v>
      </c>
      <c r="N629" s="3" t="str">
        <f t="shared" si="66"/>
        <v>6–8</v>
      </c>
      <c r="O629" s="3" t="str">
        <f t="shared" si="67"/>
        <v>Settler</v>
      </c>
      <c r="P629" t="s">
        <v>1456</v>
      </c>
      <c r="Q629">
        <v>2213</v>
      </c>
      <c r="R629" t="s">
        <v>35</v>
      </c>
      <c r="S629" t="s">
        <v>28</v>
      </c>
    </row>
    <row r="630" spans="1:19" x14ac:dyDescent="0.25">
      <c r="A630" t="s">
        <v>1457</v>
      </c>
      <c r="B630" t="s">
        <v>51</v>
      </c>
      <c r="C630">
        <v>33</v>
      </c>
      <c r="D630" s="2">
        <v>27984</v>
      </c>
      <c r="E630" s="3">
        <f t="shared" ca="1" si="69"/>
        <v>49</v>
      </c>
      <c r="F630" s="3" t="str">
        <f t="shared" ca="1" si="68"/>
        <v>46-60</v>
      </c>
      <c r="G630" s="3" t="str">
        <f t="shared" ca="1" si="65"/>
        <v>Pre-retirees</v>
      </c>
      <c r="H630" t="s">
        <v>180</v>
      </c>
      <c r="I630" t="s">
        <v>22</v>
      </c>
      <c r="J630" t="s">
        <v>43</v>
      </c>
      <c r="K630" t="s">
        <v>24</v>
      </c>
      <c r="L630" t="s">
        <v>25</v>
      </c>
      <c r="M630" s="3">
        <v>9</v>
      </c>
      <c r="N630" s="3" t="str">
        <f t="shared" si="66"/>
        <v>9–11</v>
      </c>
      <c r="O630" s="3" t="str">
        <f t="shared" si="67"/>
        <v>Regular</v>
      </c>
      <c r="P630" t="s">
        <v>1458</v>
      </c>
      <c r="Q630">
        <v>2160</v>
      </c>
      <c r="R630" t="s">
        <v>35</v>
      </c>
      <c r="S630" t="s">
        <v>28</v>
      </c>
    </row>
    <row r="631" spans="1:19" x14ac:dyDescent="0.25">
      <c r="A631" t="s">
        <v>1459</v>
      </c>
      <c r="B631" t="s">
        <v>20</v>
      </c>
      <c r="C631">
        <v>99</v>
      </c>
      <c r="D631" s="2">
        <v>27996</v>
      </c>
      <c r="E631" s="3">
        <f t="shared" ca="1" si="69"/>
        <v>49</v>
      </c>
      <c r="F631" s="3" t="str">
        <f t="shared" ca="1" si="68"/>
        <v>46-60</v>
      </c>
      <c r="G631" s="3" t="str">
        <f t="shared" ca="1" si="65"/>
        <v>Pre-retirees</v>
      </c>
      <c r="H631" t="s">
        <v>402</v>
      </c>
      <c r="I631" t="s">
        <v>47</v>
      </c>
      <c r="J631" t="s">
        <v>32</v>
      </c>
      <c r="K631" t="s">
        <v>24</v>
      </c>
      <c r="L631" t="s">
        <v>33</v>
      </c>
      <c r="M631" s="3">
        <v>3</v>
      </c>
      <c r="N631" s="3" t="str">
        <f t="shared" si="66"/>
        <v>3–5</v>
      </c>
      <c r="O631" s="3" t="str">
        <f t="shared" si="67"/>
        <v>Explorer</v>
      </c>
      <c r="P631" t="s">
        <v>1460</v>
      </c>
      <c r="Q631">
        <v>2529</v>
      </c>
      <c r="R631" t="s">
        <v>35</v>
      </c>
      <c r="S631" t="s">
        <v>28</v>
      </c>
    </row>
    <row r="632" spans="1:19" x14ac:dyDescent="0.25">
      <c r="A632" t="s">
        <v>1461</v>
      </c>
      <c r="B632" t="s">
        <v>51</v>
      </c>
      <c r="C632">
        <v>31</v>
      </c>
      <c r="D632" s="2">
        <v>27999</v>
      </c>
      <c r="E632" s="3">
        <f t="shared" ca="1" si="69"/>
        <v>49</v>
      </c>
      <c r="F632" s="3" t="str">
        <f t="shared" ca="1" si="68"/>
        <v>46-60</v>
      </c>
      <c r="G632" s="3" t="str">
        <f t="shared" ca="1" si="65"/>
        <v>Pre-retirees</v>
      </c>
      <c r="H632" t="s">
        <v>507</v>
      </c>
      <c r="I632" t="s">
        <v>85</v>
      </c>
      <c r="J632" t="s">
        <v>23</v>
      </c>
      <c r="K632" t="s">
        <v>24</v>
      </c>
      <c r="L632" t="s">
        <v>33</v>
      </c>
      <c r="M632" s="3">
        <v>9</v>
      </c>
      <c r="N632" s="3" t="str">
        <f t="shared" si="66"/>
        <v>9–11</v>
      </c>
      <c r="O632" s="3" t="str">
        <f t="shared" si="67"/>
        <v>Regular</v>
      </c>
      <c r="P632" t="s">
        <v>1462</v>
      </c>
      <c r="Q632">
        <v>4018</v>
      </c>
      <c r="R632" t="s">
        <v>49</v>
      </c>
      <c r="S632" t="s">
        <v>28</v>
      </c>
    </row>
    <row r="633" spans="1:19" x14ac:dyDescent="0.25">
      <c r="A633" t="s">
        <v>1463</v>
      </c>
      <c r="B633" t="s">
        <v>20</v>
      </c>
      <c r="C633">
        <v>17</v>
      </c>
      <c r="D633" s="2">
        <v>28010</v>
      </c>
      <c r="E633" s="3">
        <f t="shared" ca="1" si="69"/>
        <v>49</v>
      </c>
      <c r="F633" s="3" t="str">
        <f t="shared" ca="1" si="68"/>
        <v>46-60</v>
      </c>
      <c r="G633" s="3" t="str">
        <f t="shared" ca="1" si="65"/>
        <v>Pre-retirees</v>
      </c>
      <c r="H633" t="s">
        <v>120</v>
      </c>
      <c r="I633" t="s">
        <v>47</v>
      </c>
      <c r="J633" t="s">
        <v>43</v>
      </c>
      <c r="K633" t="s">
        <v>24</v>
      </c>
      <c r="L633" t="s">
        <v>33</v>
      </c>
      <c r="M633" s="3">
        <v>17</v>
      </c>
      <c r="N633" s="3" t="str">
        <f t="shared" si="66"/>
        <v>15–17</v>
      </c>
      <c r="O633" s="3" t="str">
        <f t="shared" si="67"/>
        <v>Advocate</v>
      </c>
      <c r="P633" t="s">
        <v>1464</v>
      </c>
      <c r="Q633">
        <v>4680</v>
      </c>
      <c r="R633" t="s">
        <v>49</v>
      </c>
      <c r="S633" t="s">
        <v>28</v>
      </c>
    </row>
    <row r="634" spans="1:19" x14ac:dyDescent="0.25">
      <c r="A634" t="s">
        <v>1465</v>
      </c>
      <c r="B634" t="s">
        <v>51</v>
      </c>
      <c r="C634">
        <v>27</v>
      </c>
      <c r="D634" s="2">
        <v>28023</v>
      </c>
      <c r="E634" s="3">
        <f ca="1">YEAR(TODAY()) - YEAR(D634)</f>
        <v>49</v>
      </c>
      <c r="F634" s="3" t="str">
        <f t="shared" ca="1" si="68"/>
        <v>46-60</v>
      </c>
      <c r="G634" s="3" t="str">
        <f t="shared" ca="1" si="65"/>
        <v>Pre-retirees</v>
      </c>
      <c r="H634" t="s">
        <v>171</v>
      </c>
      <c r="I634" t="s">
        <v>38</v>
      </c>
      <c r="J634" t="s">
        <v>32</v>
      </c>
      <c r="K634" t="s">
        <v>24</v>
      </c>
      <c r="L634" t="s">
        <v>25</v>
      </c>
      <c r="M634" s="3">
        <v>8</v>
      </c>
      <c r="N634" s="3" t="str">
        <f t="shared" si="66"/>
        <v>6–8</v>
      </c>
      <c r="O634" s="3" t="str">
        <f t="shared" si="67"/>
        <v>Settler</v>
      </c>
      <c r="P634" t="s">
        <v>1466</v>
      </c>
      <c r="Q634">
        <v>2009</v>
      </c>
      <c r="R634" t="s">
        <v>35</v>
      </c>
      <c r="S634" t="s">
        <v>28</v>
      </c>
    </row>
    <row r="635" spans="1:19" x14ac:dyDescent="0.25">
      <c r="A635" t="s">
        <v>1467</v>
      </c>
      <c r="B635" t="s">
        <v>20</v>
      </c>
      <c r="C635">
        <v>78</v>
      </c>
      <c r="D635" s="2">
        <v>28028</v>
      </c>
      <c r="E635" s="3">
        <f t="shared" ref="E635:E653" ca="1" si="70">YEAR(TODAY()) - YEAR(D635)</f>
        <v>49</v>
      </c>
      <c r="F635" s="3" t="str">
        <f t="shared" ca="1" si="68"/>
        <v>46-60</v>
      </c>
      <c r="G635" s="3" t="str">
        <f t="shared" ca="1" si="65"/>
        <v>Pre-retirees</v>
      </c>
      <c r="H635" t="s">
        <v>123</v>
      </c>
      <c r="I635" t="s">
        <v>47</v>
      </c>
      <c r="J635" t="s">
        <v>23</v>
      </c>
      <c r="K635" t="s">
        <v>24</v>
      </c>
      <c r="L635" t="s">
        <v>33</v>
      </c>
      <c r="M635" s="3">
        <v>13</v>
      </c>
      <c r="N635" s="3" t="str">
        <f t="shared" si="66"/>
        <v>12–14</v>
      </c>
      <c r="O635" s="3" t="str">
        <f t="shared" si="67"/>
        <v>Loyalist</v>
      </c>
      <c r="P635" t="s">
        <v>1468</v>
      </c>
      <c r="Q635">
        <v>4352</v>
      </c>
      <c r="R635" t="s">
        <v>49</v>
      </c>
      <c r="S635" t="s">
        <v>28</v>
      </c>
    </row>
    <row r="636" spans="1:19" x14ac:dyDescent="0.25">
      <c r="A636" t="s">
        <v>1469</v>
      </c>
      <c r="B636" t="s">
        <v>51</v>
      </c>
      <c r="C636">
        <v>23</v>
      </c>
      <c r="D636" s="2">
        <v>28039</v>
      </c>
      <c r="E636" s="3">
        <f t="shared" ca="1" si="70"/>
        <v>49</v>
      </c>
      <c r="F636" s="3" t="str">
        <f t="shared" ca="1" si="68"/>
        <v>46-60</v>
      </c>
      <c r="G636" s="3" t="str">
        <f t="shared" ca="1" si="65"/>
        <v>Pre-retirees</v>
      </c>
      <c r="H636" t="s">
        <v>648</v>
      </c>
      <c r="I636" t="s">
        <v>22</v>
      </c>
      <c r="J636" t="s">
        <v>32</v>
      </c>
      <c r="K636" t="s">
        <v>24</v>
      </c>
      <c r="L636" t="s">
        <v>33</v>
      </c>
      <c r="M636" s="3">
        <v>8</v>
      </c>
      <c r="N636" s="3" t="str">
        <f t="shared" si="66"/>
        <v>6–8</v>
      </c>
      <c r="O636" s="3" t="str">
        <f t="shared" si="67"/>
        <v>Settler</v>
      </c>
      <c r="P636" t="s">
        <v>1470</v>
      </c>
      <c r="Q636">
        <v>2620</v>
      </c>
      <c r="R636" t="s">
        <v>35</v>
      </c>
      <c r="S636" t="s">
        <v>28</v>
      </c>
    </row>
    <row r="637" spans="1:19" x14ac:dyDescent="0.25">
      <c r="A637" t="s">
        <v>1471</v>
      </c>
      <c r="B637" t="s">
        <v>51</v>
      </c>
      <c r="C637">
        <v>29</v>
      </c>
      <c r="D637" s="2">
        <v>28062</v>
      </c>
      <c r="E637" s="3">
        <f t="shared" ca="1" si="70"/>
        <v>49</v>
      </c>
      <c r="F637" s="3" t="str">
        <f t="shared" ca="1" si="68"/>
        <v>46-60</v>
      </c>
      <c r="G637" s="3" t="str">
        <f t="shared" ref="G637:G700" ca="1" si="71">IF(E637&lt;18, "under age", IF(E637&lt;=25, "Youth", IF(E637&lt;=35, "Young Workforce", IF(E637&lt;=45, "Established Adult", IF(E637&lt;=60, "Pre-retirees", IF(E637&lt;=74, "Retirees", "Elderly Aged"))))))</f>
        <v>Pre-retirees</v>
      </c>
      <c r="H637" t="s">
        <v>38</v>
      </c>
      <c r="I637" t="s">
        <v>38</v>
      </c>
      <c r="J637" t="s">
        <v>32</v>
      </c>
      <c r="K637" t="s">
        <v>24</v>
      </c>
      <c r="L637" t="s">
        <v>25</v>
      </c>
      <c r="M637" s="3">
        <v>8</v>
      </c>
      <c r="N637" s="3" t="str">
        <f t="shared" si="66"/>
        <v>6–8</v>
      </c>
      <c r="O637" s="3" t="str">
        <f t="shared" si="67"/>
        <v>Settler</v>
      </c>
      <c r="P637" t="s">
        <v>1472</v>
      </c>
      <c r="Q637">
        <v>2281</v>
      </c>
      <c r="R637" t="s">
        <v>35</v>
      </c>
      <c r="S637" t="s">
        <v>28</v>
      </c>
    </row>
    <row r="638" spans="1:19" x14ac:dyDescent="0.25">
      <c r="A638" t="s">
        <v>1473</v>
      </c>
      <c r="B638" t="s">
        <v>51</v>
      </c>
      <c r="C638">
        <v>53</v>
      </c>
      <c r="D638" s="2">
        <v>28068</v>
      </c>
      <c r="E638" s="3">
        <f t="shared" ca="1" si="70"/>
        <v>49</v>
      </c>
      <c r="F638" s="3" t="str">
        <f t="shared" ca="1" si="68"/>
        <v>46-60</v>
      </c>
      <c r="G638" s="3" t="str">
        <f t="shared" ca="1" si="71"/>
        <v>Pre-retirees</v>
      </c>
      <c r="H638" t="s">
        <v>171</v>
      </c>
      <c r="I638" t="s">
        <v>42</v>
      </c>
      <c r="J638" t="s">
        <v>32</v>
      </c>
      <c r="K638" t="s">
        <v>24</v>
      </c>
      <c r="L638" t="s">
        <v>33</v>
      </c>
      <c r="M638" s="3">
        <v>12</v>
      </c>
      <c r="N638" s="3" t="str">
        <f t="shared" si="66"/>
        <v>12–14</v>
      </c>
      <c r="O638" s="3" t="str">
        <f t="shared" si="67"/>
        <v>Loyalist</v>
      </c>
      <c r="P638" t="s">
        <v>1474</v>
      </c>
      <c r="Q638">
        <v>2487</v>
      </c>
      <c r="R638" t="s">
        <v>35</v>
      </c>
      <c r="S638" t="s">
        <v>28</v>
      </c>
    </row>
    <row r="639" spans="1:19" x14ac:dyDescent="0.25">
      <c r="A639" t="s">
        <v>1475</v>
      </c>
      <c r="B639" t="s">
        <v>20</v>
      </c>
      <c r="C639">
        <v>26</v>
      </c>
      <c r="D639" s="2">
        <v>28089</v>
      </c>
      <c r="E639" s="3">
        <f t="shared" ca="1" si="70"/>
        <v>49</v>
      </c>
      <c r="F639" s="3" t="str">
        <f t="shared" ca="1" si="68"/>
        <v>46-60</v>
      </c>
      <c r="G639" s="3" t="str">
        <f t="shared" ca="1" si="71"/>
        <v>Pre-retirees</v>
      </c>
      <c r="H639" t="s">
        <v>257</v>
      </c>
      <c r="I639" t="s">
        <v>38</v>
      </c>
      <c r="J639" t="s">
        <v>32</v>
      </c>
      <c r="K639" t="s">
        <v>24</v>
      </c>
      <c r="L639" t="s">
        <v>33</v>
      </c>
      <c r="M639" s="3">
        <v>3</v>
      </c>
      <c r="N639" s="3" t="str">
        <f t="shared" si="66"/>
        <v>3–5</v>
      </c>
      <c r="O639" s="3" t="str">
        <f t="shared" si="67"/>
        <v>Explorer</v>
      </c>
      <c r="P639" t="s">
        <v>1476</v>
      </c>
      <c r="Q639">
        <v>3153</v>
      </c>
      <c r="R639" t="s">
        <v>27</v>
      </c>
      <c r="S639" t="s">
        <v>28</v>
      </c>
    </row>
    <row r="640" spans="1:19" x14ac:dyDescent="0.25">
      <c r="A640" t="s">
        <v>1477</v>
      </c>
      <c r="B640" t="s">
        <v>20</v>
      </c>
      <c r="C640">
        <v>38</v>
      </c>
      <c r="D640" s="2">
        <v>28103</v>
      </c>
      <c r="E640" s="3">
        <f t="shared" ca="1" si="70"/>
        <v>49</v>
      </c>
      <c r="F640" s="3" t="str">
        <f t="shared" ca="1" si="68"/>
        <v>46-60</v>
      </c>
      <c r="G640" s="3" t="str">
        <f t="shared" ca="1" si="71"/>
        <v>Pre-retirees</v>
      </c>
      <c r="H640" t="s">
        <v>94</v>
      </c>
      <c r="I640" t="s">
        <v>31</v>
      </c>
      <c r="J640" t="s">
        <v>32</v>
      </c>
      <c r="K640" t="s">
        <v>24</v>
      </c>
      <c r="L640" t="s">
        <v>33</v>
      </c>
      <c r="M640" s="3">
        <v>4</v>
      </c>
      <c r="N640" s="3" t="str">
        <f t="shared" si="66"/>
        <v>3–5</v>
      </c>
      <c r="O640" s="3" t="str">
        <f t="shared" si="67"/>
        <v>Explorer</v>
      </c>
      <c r="P640" t="s">
        <v>1478</v>
      </c>
      <c r="Q640">
        <v>2232</v>
      </c>
      <c r="R640" t="s">
        <v>35</v>
      </c>
      <c r="S640" t="s">
        <v>28</v>
      </c>
    </row>
    <row r="641" spans="1:19" x14ac:dyDescent="0.25">
      <c r="A641" t="s">
        <v>1479</v>
      </c>
      <c r="B641" t="s">
        <v>51</v>
      </c>
      <c r="C641">
        <v>36</v>
      </c>
      <c r="D641" s="2">
        <v>28153</v>
      </c>
      <c r="E641" s="3">
        <f t="shared" ca="1" si="70"/>
        <v>48</v>
      </c>
      <c r="F641" s="3" t="str">
        <f t="shared" ca="1" si="68"/>
        <v>46-60</v>
      </c>
      <c r="G641" s="3" t="str">
        <f t="shared" ca="1" si="71"/>
        <v>Pre-retirees</v>
      </c>
      <c r="H641" t="s">
        <v>526</v>
      </c>
      <c r="I641" t="s">
        <v>172</v>
      </c>
      <c r="J641" t="s">
        <v>32</v>
      </c>
      <c r="K641" t="s">
        <v>24</v>
      </c>
      <c r="L641" t="s">
        <v>33</v>
      </c>
      <c r="M641" s="3">
        <v>16</v>
      </c>
      <c r="N641" s="3" t="str">
        <f t="shared" si="66"/>
        <v>15–17</v>
      </c>
      <c r="O641" s="3" t="str">
        <f t="shared" si="67"/>
        <v>Advocate</v>
      </c>
      <c r="P641" t="s">
        <v>1480</v>
      </c>
      <c r="Q641">
        <v>4280</v>
      </c>
      <c r="R641" t="s">
        <v>49</v>
      </c>
      <c r="S641" t="s">
        <v>28</v>
      </c>
    </row>
    <row r="642" spans="1:19" x14ac:dyDescent="0.25">
      <c r="A642" t="s">
        <v>1481</v>
      </c>
      <c r="B642" t="s">
        <v>51</v>
      </c>
      <c r="C642">
        <v>61</v>
      </c>
      <c r="D642" s="2">
        <v>28159</v>
      </c>
      <c r="E642" s="3">
        <f t="shared" ca="1" si="70"/>
        <v>48</v>
      </c>
      <c r="F642" s="3" t="str">
        <f t="shared" ca="1" si="68"/>
        <v>46-60</v>
      </c>
      <c r="G642" s="3" t="str">
        <f t="shared" ca="1" si="71"/>
        <v>Pre-retirees</v>
      </c>
      <c r="H642" t="s">
        <v>230</v>
      </c>
      <c r="I642" t="s">
        <v>57</v>
      </c>
      <c r="J642" t="s">
        <v>23</v>
      </c>
      <c r="K642" t="s">
        <v>24</v>
      </c>
      <c r="L642" t="s">
        <v>33</v>
      </c>
      <c r="M642" s="3">
        <v>11</v>
      </c>
      <c r="N642" s="3" t="str">
        <f t="shared" ref="N642:N705" si="72">_xlfn.IFS(M642&lt;=2, "0–2", M642&lt;=5, "3–5", M642&lt;=8, "6–8", M642&lt;=11, "9–11", M642&lt;=14, "12–14", M642&lt;=17, "15–17", M642&lt;=20, "18–20", M642&gt;=21, "21+")</f>
        <v>9–11</v>
      </c>
      <c r="O642" s="3" t="str">
        <f t="shared" ref="O642:O705" si="73">_xlfn.IFS(M642&lt;=2, "Newbie", M642&lt;=5, "Explorer", M642&lt;=8, "Settler", M642&lt;=11, "Regular", M642&lt;=14, "Loyalist", M642&lt;=17, "Advocate", M642&lt;=20, "Veteran", M642&gt;=21, "Legacy")</f>
        <v>Regular</v>
      </c>
      <c r="P642" t="s">
        <v>1482</v>
      </c>
      <c r="Q642">
        <v>2155</v>
      </c>
      <c r="R642" t="s">
        <v>35</v>
      </c>
      <c r="S642" t="s">
        <v>28</v>
      </c>
    </row>
    <row r="643" spans="1:19" x14ac:dyDescent="0.25">
      <c r="A643" t="s">
        <v>1483</v>
      </c>
      <c r="B643" t="s">
        <v>51</v>
      </c>
      <c r="C643">
        <v>77</v>
      </c>
      <c r="D643" s="2">
        <v>28168</v>
      </c>
      <c r="E643" s="3">
        <f t="shared" ca="1" si="70"/>
        <v>48</v>
      </c>
      <c r="F643" s="3" t="str">
        <f t="shared" ca="1" si="68"/>
        <v>46-60</v>
      </c>
      <c r="G643" s="3" t="str">
        <f t="shared" ca="1" si="71"/>
        <v>Pre-retirees</v>
      </c>
      <c r="H643" t="s">
        <v>1484</v>
      </c>
      <c r="I643" t="s">
        <v>172</v>
      </c>
      <c r="J643" t="s">
        <v>32</v>
      </c>
      <c r="K643" t="s">
        <v>24</v>
      </c>
      <c r="L643" t="s">
        <v>25</v>
      </c>
      <c r="M643" s="3">
        <v>13</v>
      </c>
      <c r="N643" s="3" t="str">
        <f t="shared" si="72"/>
        <v>12–14</v>
      </c>
      <c r="O643" s="3" t="str">
        <f t="shared" si="73"/>
        <v>Loyalist</v>
      </c>
      <c r="P643" t="s">
        <v>1485</v>
      </c>
      <c r="Q643">
        <v>3810</v>
      </c>
      <c r="R643" t="s">
        <v>27</v>
      </c>
      <c r="S643" t="s">
        <v>28</v>
      </c>
    </row>
    <row r="644" spans="1:19" x14ac:dyDescent="0.25">
      <c r="A644" t="s">
        <v>1486</v>
      </c>
      <c r="B644" t="s">
        <v>20</v>
      </c>
      <c r="C644">
        <v>25</v>
      </c>
      <c r="D644" s="2">
        <v>28204</v>
      </c>
      <c r="E644" s="3">
        <f t="shared" ca="1" si="70"/>
        <v>48</v>
      </c>
      <c r="F644" s="3" t="str">
        <f t="shared" ca="1" si="68"/>
        <v>46-60</v>
      </c>
      <c r="G644" s="3" t="str">
        <f t="shared" ca="1" si="71"/>
        <v>Pre-retirees</v>
      </c>
      <c r="H644" t="s">
        <v>471</v>
      </c>
      <c r="I644" t="s">
        <v>57</v>
      </c>
      <c r="J644" t="s">
        <v>32</v>
      </c>
      <c r="K644" t="s">
        <v>24</v>
      </c>
      <c r="L644" t="s">
        <v>33</v>
      </c>
      <c r="M644" s="3">
        <v>16</v>
      </c>
      <c r="N644" s="3" t="str">
        <f t="shared" si="72"/>
        <v>15–17</v>
      </c>
      <c r="O644" s="3" t="str">
        <f t="shared" si="73"/>
        <v>Advocate</v>
      </c>
      <c r="P644" t="s">
        <v>1487</v>
      </c>
      <c r="Q644">
        <v>2154</v>
      </c>
      <c r="R644" t="s">
        <v>35</v>
      </c>
      <c r="S644" t="s">
        <v>28</v>
      </c>
    </row>
    <row r="645" spans="1:19" x14ac:dyDescent="0.25">
      <c r="A645" t="s">
        <v>1488</v>
      </c>
      <c r="B645" t="s">
        <v>51</v>
      </c>
      <c r="C645">
        <v>23</v>
      </c>
      <c r="D645" s="2">
        <v>28223</v>
      </c>
      <c r="E645" s="3">
        <f t="shared" ca="1" si="70"/>
        <v>48</v>
      </c>
      <c r="F645" s="3" t="str">
        <f t="shared" ca="1" si="68"/>
        <v>46-60</v>
      </c>
      <c r="G645" s="3" t="str">
        <f t="shared" ca="1" si="71"/>
        <v>Pre-retirees</v>
      </c>
      <c r="H645" t="s">
        <v>454</v>
      </c>
      <c r="I645" t="s">
        <v>22</v>
      </c>
      <c r="J645" t="s">
        <v>43</v>
      </c>
      <c r="K645" t="s">
        <v>24</v>
      </c>
      <c r="L645" t="s">
        <v>33</v>
      </c>
      <c r="M645" s="3">
        <v>12</v>
      </c>
      <c r="N645" s="3" t="str">
        <f t="shared" si="72"/>
        <v>12–14</v>
      </c>
      <c r="O645" s="3" t="str">
        <f t="shared" si="73"/>
        <v>Loyalist</v>
      </c>
      <c r="P645" t="s">
        <v>1489</v>
      </c>
      <c r="Q645">
        <v>2165</v>
      </c>
      <c r="R645" t="s">
        <v>35</v>
      </c>
      <c r="S645" t="s">
        <v>28</v>
      </c>
    </row>
    <row r="646" spans="1:19" x14ac:dyDescent="0.25">
      <c r="A646" t="s">
        <v>1490</v>
      </c>
      <c r="B646" t="s">
        <v>20</v>
      </c>
      <c r="C646">
        <v>59</v>
      </c>
      <c r="D646" s="2">
        <v>28259</v>
      </c>
      <c r="E646" s="3">
        <f t="shared" ca="1" si="70"/>
        <v>48</v>
      </c>
      <c r="F646" s="3" t="str">
        <f t="shared" ca="1" si="68"/>
        <v>46-60</v>
      </c>
      <c r="G646" s="3" t="str">
        <f t="shared" ca="1" si="71"/>
        <v>Pre-retirees</v>
      </c>
      <c r="H646" t="s">
        <v>152</v>
      </c>
      <c r="I646" t="s">
        <v>22</v>
      </c>
      <c r="J646" t="s">
        <v>32</v>
      </c>
      <c r="K646" t="s">
        <v>24</v>
      </c>
      <c r="L646" t="s">
        <v>25</v>
      </c>
      <c r="M646" s="3">
        <v>17</v>
      </c>
      <c r="N646" s="3" t="str">
        <f t="shared" si="72"/>
        <v>15–17</v>
      </c>
      <c r="O646" s="3" t="str">
        <f t="shared" si="73"/>
        <v>Advocate</v>
      </c>
      <c r="P646" t="s">
        <v>1491</v>
      </c>
      <c r="Q646">
        <v>3741</v>
      </c>
      <c r="R646" t="s">
        <v>27</v>
      </c>
      <c r="S646" t="s">
        <v>28</v>
      </c>
    </row>
    <row r="647" spans="1:19" x14ac:dyDescent="0.25">
      <c r="A647" t="s">
        <v>1492</v>
      </c>
      <c r="B647" t="s">
        <v>20</v>
      </c>
      <c r="C647">
        <v>0</v>
      </c>
      <c r="D647" s="2">
        <v>28306</v>
      </c>
      <c r="E647" s="3">
        <f t="shared" ca="1" si="70"/>
        <v>48</v>
      </c>
      <c r="F647" s="3" t="str">
        <f t="shared" ca="1" si="68"/>
        <v>46-60</v>
      </c>
      <c r="G647" s="3" t="str">
        <f t="shared" ca="1" si="71"/>
        <v>Pre-retirees</v>
      </c>
      <c r="H647" t="s">
        <v>977</v>
      </c>
      <c r="I647" t="s">
        <v>31</v>
      </c>
      <c r="J647" t="s">
        <v>32</v>
      </c>
      <c r="K647" t="s">
        <v>24</v>
      </c>
      <c r="L647" t="s">
        <v>33</v>
      </c>
      <c r="M647" s="3">
        <v>13</v>
      </c>
      <c r="N647" s="3" t="str">
        <f t="shared" si="72"/>
        <v>12–14</v>
      </c>
      <c r="O647" s="3" t="str">
        <f t="shared" si="73"/>
        <v>Loyalist</v>
      </c>
      <c r="P647" t="s">
        <v>1493</v>
      </c>
      <c r="Q647">
        <v>2111</v>
      </c>
      <c r="R647" t="s">
        <v>35</v>
      </c>
      <c r="S647" t="s">
        <v>28</v>
      </c>
    </row>
    <row r="648" spans="1:19" x14ac:dyDescent="0.25">
      <c r="A648" t="s">
        <v>1494</v>
      </c>
      <c r="B648" t="s">
        <v>51</v>
      </c>
      <c r="C648">
        <v>58</v>
      </c>
      <c r="D648" s="2">
        <v>28325</v>
      </c>
      <c r="E648" s="3">
        <f t="shared" ca="1" si="70"/>
        <v>48</v>
      </c>
      <c r="F648" s="3" t="str">
        <f t="shared" ca="1" si="68"/>
        <v>46-60</v>
      </c>
      <c r="G648" s="3" t="str">
        <f t="shared" ca="1" si="71"/>
        <v>Pre-retirees</v>
      </c>
      <c r="H648" t="s">
        <v>41</v>
      </c>
      <c r="I648" t="s">
        <v>57</v>
      </c>
      <c r="J648" t="s">
        <v>43</v>
      </c>
      <c r="K648" t="s">
        <v>24</v>
      </c>
      <c r="L648" t="s">
        <v>33</v>
      </c>
      <c r="M648" s="3">
        <v>7</v>
      </c>
      <c r="N648" s="3" t="str">
        <f t="shared" si="72"/>
        <v>6–8</v>
      </c>
      <c r="O648" s="3" t="str">
        <f t="shared" si="73"/>
        <v>Settler</v>
      </c>
      <c r="P648" t="s">
        <v>1495</v>
      </c>
      <c r="Q648">
        <v>3860</v>
      </c>
      <c r="R648" t="s">
        <v>27</v>
      </c>
      <c r="S648" t="s">
        <v>28</v>
      </c>
    </row>
    <row r="649" spans="1:19" x14ac:dyDescent="0.25">
      <c r="A649" t="s">
        <v>1496</v>
      </c>
      <c r="B649" t="s">
        <v>20</v>
      </c>
      <c r="C649">
        <v>84</v>
      </c>
      <c r="D649" s="2">
        <v>28369</v>
      </c>
      <c r="E649" s="3">
        <f t="shared" ca="1" si="70"/>
        <v>48</v>
      </c>
      <c r="F649" s="3" t="str">
        <f t="shared" ca="1" si="68"/>
        <v>46-60</v>
      </c>
      <c r="G649" s="3" t="str">
        <f t="shared" ca="1" si="71"/>
        <v>Pre-retirees</v>
      </c>
      <c r="H649" t="s">
        <v>38</v>
      </c>
      <c r="I649" t="s">
        <v>57</v>
      </c>
      <c r="J649" t="s">
        <v>32</v>
      </c>
      <c r="K649" t="s">
        <v>24</v>
      </c>
      <c r="L649" t="s">
        <v>33</v>
      </c>
      <c r="M649" s="3">
        <v>11</v>
      </c>
      <c r="N649" s="3" t="str">
        <f t="shared" si="72"/>
        <v>9–11</v>
      </c>
      <c r="O649" s="3" t="str">
        <f t="shared" si="73"/>
        <v>Regular</v>
      </c>
      <c r="P649" t="s">
        <v>1497</v>
      </c>
      <c r="Q649">
        <v>2015</v>
      </c>
      <c r="R649" t="s">
        <v>35</v>
      </c>
      <c r="S649" t="s">
        <v>28</v>
      </c>
    </row>
    <row r="650" spans="1:19" x14ac:dyDescent="0.25">
      <c r="A650" t="s">
        <v>1498</v>
      </c>
      <c r="B650" t="s">
        <v>20</v>
      </c>
      <c r="C650">
        <v>67</v>
      </c>
      <c r="D650" s="2">
        <v>28378</v>
      </c>
      <c r="E650" s="3">
        <f t="shared" ca="1" si="70"/>
        <v>48</v>
      </c>
      <c r="F650" s="3" t="str">
        <f t="shared" ca="1" si="68"/>
        <v>46-60</v>
      </c>
      <c r="G650" s="3" t="str">
        <f t="shared" ca="1" si="71"/>
        <v>Pre-retirees</v>
      </c>
      <c r="H650" t="s">
        <v>480</v>
      </c>
      <c r="I650" t="s">
        <v>47</v>
      </c>
      <c r="J650" t="s">
        <v>43</v>
      </c>
      <c r="K650" t="s">
        <v>24</v>
      </c>
      <c r="L650" t="s">
        <v>25</v>
      </c>
      <c r="M650" s="3">
        <v>16</v>
      </c>
      <c r="N650" s="3" t="str">
        <f t="shared" si="72"/>
        <v>15–17</v>
      </c>
      <c r="O650" s="3" t="str">
        <f t="shared" si="73"/>
        <v>Advocate</v>
      </c>
      <c r="P650" t="s">
        <v>1499</v>
      </c>
      <c r="Q650">
        <v>3777</v>
      </c>
      <c r="R650" t="s">
        <v>27</v>
      </c>
      <c r="S650" t="s">
        <v>28</v>
      </c>
    </row>
    <row r="651" spans="1:19" x14ac:dyDescent="0.25">
      <c r="A651" t="s">
        <v>1500</v>
      </c>
      <c r="B651" t="s">
        <v>51</v>
      </c>
      <c r="C651">
        <v>39</v>
      </c>
      <c r="D651" s="2">
        <v>28437</v>
      </c>
      <c r="E651" s="3">
        <f t="shared" ca="1" si="70"/>
        <v>48</v>
      </c>
      <c r="F651" s="3" t="str">
        <f t="shared" ca="1" si="68"/>
        <v>46-60</v>
      </c>
      <c r="G651" s="3" t="str">
        <f t="shared" ca="1" si="71"/>
        <v>Pre-retirees</v>
      </c>
      <c r="H651" t="s">
        <v>657</v>
      </c>
      <c r="I651" t="s">
        <v>42</v>
      </c>
      <c r="J651" t="s">
        <v>23</v>
      </c>
      <c r="K651" t="s">
        <v>24</v>
      </c>
      <c r="L651" t="s">
        <v>33</v>
      </c>
      <c r="M651" s="3">
        <v>14</v>
      </c>
      <c r="N651" s="3" t="str">
        <f t="shared" si="72"/>
        <v>12–14</v>
      </c>
      <c r="O651" s="3" t="str">
        <f t="shared" si="73"/>
        <v>Loyalist</v>
      </c>
      <c r="P651" t="s">
        <v>1501</v>
      </c>
      <c r="Q651">
        <v>4350</v>
      </c>
      <c r="R651" t="s">
        <v>49</v>
      </c>
      <c r="S651" t="s">
        <v>28</v>
      </c>
    </row>
    <row r="652" spans="1:19" x14ac:dyDescent="0.25">
      <c r="A652" t="s">
        <v>1502</v>
      </c>
      <c r="B652" t="s">
        <v>20</v>
      </c>
      <c r="C652">
        <v>23</v>
      </c>
      <c r="D652" s="2">
        <v>28467</v>
      </c>
      <c r="E652" s="3">
        <f t="shared" ca="1" si="70"/>
        <v>48</v>
      </c>
      <c r="F652" s="3" t="str">
        <f ca="1">IF(E652&lt;18, "under 18", IF(E652&lt;=25, "18-25", IF(E652&lt;=35, "26-35", IF(E652&lt;=45, "36-45", IF(E652&lt;=60, "46-60", IF(E652&lt;=74, "61-74", "75+"))))))</f>
        <v>46-60</v>
      </c>
      <c r="G652" s="3" t="str">
        <f t="shared" ca="1" si="71"/>
        <v>Pre-retirees</v>
      </c>
      <c r="H652" t="s">
        <v>38</v>
      </c>
      <c r="I652" t="s">
        <v>22</v>
      </c>
      <c r="J652" t="s">
        <v>32</v>
      </c>
      <c r="K652" t="s">
        <v>24</v>
      </c>
      <c r="L652" t="s">
        <v>33</v>
      </c>
      <c r="M652" s="3">
        <v>6</v>
      </c>
      <c r="N652" s="3" t="str">
        <f t="shared" si="72"/>
        <v>6–8</v>
      </c>
      <c r="O652" s="3" t="str">
        <f t="shared" si="73"/>
        <v>Settler</v>
      </c>
      <c r="P652" t="s">
        <v>1503</v>
      </c>
      <c r="Q652">
        <v>3500</v>
      </c>
      <c r="R652" t="s">
        <v>27</v>
      </c>
      <c r="S652" t="s">
        <v>28</v>
      </c>
    </row>
    <row r="653" spans="1:19" x14ac:dyDescent="0.25">
      <c r="A653" t="s">
        <v>1504</v>
      </c>
      <c r="B653" t="s">
        <v>20</v>
      </c>
      <c r="C653">
        <v>21</v>
      </c>
      <c r="D653" s="2">
        <v>28501</v>
      </c>
      <c r="E653" s="3">
        <f t="shared" ca="1" si="70"/>
        <v>47</v>
      </c>
      <c r="F653" s="3" t="str">
        <f ca="1">IF(E653&lt;18, "under 18", IF(E653&lt;=25, "18-25", IF(E653&lt;=35, "26-35", IF(E653&lt;=45, "36-45", IF(E653&lt;=60, "46-60", IF(E653&lt;=74, "61-74", "75+"))))))</f>
        <v>46-60</v>
      </c>
      <c r="G653" s="3" t="str">
        <f t="shared" ca="1" si="71"/>
        <v>Pre-retirees</v>
      </c>
      <c r="H653" t="s">
        <v>177</v>
      </c>
      <c r="I653" t="s">
        <v>22</v>
      </c>
      <c r="J653" t="s">
        <v>43</v>
      </c>
      <c r="K653" t="s">
        <v>24</v>
      </c>
      <c r="L653" t="s">
        <v>25</v>
      </c>
      <c r="M653" s="3">
        <v>6</v>
      </c>
      <c r="N653" s="3" t="str">
        <f t="shared" si="72"/>
        <v>6–8</v>
      </c>
      <c r="O653" s="3" t="str">
        <f t="shared" si="73"/>
        <v>Settler</v>
      </c>
      <c r="P653" t="s">
        <v>1505</v>
      </c>
      <c r="Q653">
        <v>3094</v>
      </c>
      <c r="R653" t="s">
        <v>27</v>
      </c>
      <c r="S653" t="s">
        <v>28</v>
      </c>
    </row>
    <row r="654" spans="1:19" x14ac:dyDescent="0.25">
      <c r="A654" t="s">
        <v>1506</v>
      </c>
      <c r="B654" t="s">
        <v>20</v>
      </c>
      <c r="C654">
        <v>4</v>
      </c>
      <c r="D654" s="2">
        <v>28505</v>
      </c>
      <c r="E654" s="3">
        <f ca="1">YEAR(TODAY()) - YEAR(D654)</f>
        <v>47</v>
      </c>
      <c r="F654" s="3" t="str">
        <f t="shared" ref="F654:F702" ca="1" si="74">IF(E654&lt;18, "under 18", IF(E654&lt;=25, "18-25", IF(E654&lt;=35, "26-35", IF(E654&lt;=45, "36-45", IF(E654&lt;=60, "46-60", IF(E654&lt;=74, "61-74", "75+"))))))</f>
        <v>46-60</v>
      </c>
      <c r="G654" s="3" t="str">
        <f t="shared" ca="1" si="71"/>
        <v>Pre-retirees</v>
      </c>
      <c r="H654" t="s">
        <v>531</v>
      </c>
      <c r="I654" t="s">
        <v>38</v>
      </c>
      <c r="J654" t="s">
        <v>32</v>
      </c>
      <c r="K654" t="s">
        <v>24</v>
      </c>
      <c r="L654" t="s">
        <v>25</v>
      </c>
      <c r="M654" s="3">
        <v>6</v>
      </c>
      <c r="N654" s="3" t="str">
        <f t="shared" si="72"/>
        <v>6–8</v>
      </c>
      <c r="O654" s="3" t="str">
        <f t="shared" si="73"/>
        <v>Settler</v>
      </c>
      <c r="P654" t="s">
        <v>1507</v>
      </c>
      <c r="Q654">
        <v>3934</v>
      </c>
      <c r="R654" t="s">
        <v>27</v>
      </c>
      <c r="S654" t="s">
        <v>28</v>
      </c>
    </row>
    <row r="655" spans="1:19" x14ac:dyDescent="0.25">
      <c r="A655" t="s">
        <v>1508</v>
      </c>
      <c r="B655" t="s">
        <v>51</v>
      </c>
      <c r="C655">
        <v>12</v>
      </c>
      <c r="D655" s="2">
        <v>28505</v>
      </c>
      <c r="E655" s="3">
        <f ca="1">YEAR(TODAY()) - YEAR(D655)</f>
        <v>47</v>
      </c>
      <c r="F655" s="3" t="str">
        <f t="shared" ca="1" si="74"/>
        <v>46-60</v>
      </c>
      <c r="G655" s="3" t="str">
        <f t="shared" ca="1" si="71"/>
        <v>Pre-retirees</v>
      </c>
      <c r="H655" t="s">
        <v>344</v>
      </c>
      <c r="I655" t="s">
        <v>47</v>
      </c>
      <c r="J655" t="s">
        <v>32</v>
      </c>
      <c r="K655" t="s">
        <v>24</v>
      </c>
      <c r="L655" t="s">
        <v>33</v>
      </c>
      <c r="M655" s="3">
        <v>5</v>
      </c>
      <c r="N655" s="3" t="str">
        <f t="shared" si="72"/>
        <v>3–5</v>
      </c>
      <c r="O655" s="3" t="str">
        <f t="shared" si="73"/>
        <v>Explorer</v>
      </c>
      <c r="P655" t="s">
        <v>1509</v>
      </c>
      <c r="Q655">
        <v>2560</v>
      </c>
      <c r="R655" t="s">
        <v>35</v>
      </c>
      <c r="S655" t="s">
        <v>28</v>
      </c>
    </row>
    <row r="656" spans="1:19" x14ac:dyDescent="0.25">
      <c r="A656" t="s">
        <v>1510</v>
      </c>
      <c r="B656" t="s">
        <v>20</v>
      </c>
      <c r="C656">
        <v>27</v>
      </c>
      <c r="D656" s="2">
        <v>28526</v>
      </c>
      <c r="E656" s="3">
        <f t="shared" ref="E656:E683" ca="1" si="75">YEAR(TODAY()) - YEAR(D656)</f>
        <v>47</v>
      </c>
      <c r="F656" s="3" t="str">
        <f t="shared" ca="1" si="74"/>
        <v>46-60</v>
      </c>
      <c r="G656" s="3" t="str">
        <f t="shared" ca="1" si="71"/>
        <v>Pre-retirees</v>
      </c>
      <c r="H656" t="s">
        <v>97</v>
      </c>
      <c r="I656" t="s">
        <v>47</v>
      </c>
      <c r="J656" t="s">
        <v>23</v>
      </c>
      <c r="K656" t="s">
        <v>24</v>
      </c>
      <c r="L656" t="s">
        <v>25</v>
      </c>
      <c r="M656" s="3">
        <v>14</v>
      </c>
      <c r="N656" s="3" t="str">
        <f t="shared" si="72"/>
        <v>12–14</v>
      </c>
      <c r="O656" s="3" t="str">
        <f t="shared" si="73"/>
        <v>Loyalist</v>
      </c>
      <c r="P656" t="s">
        <v>1511</v>
      </c>
      <c r="Q656">
        <v>2750</v>
      </c>
      <c r="R656" t="s">
        <v>35</v>
      </c>
      <c r="S656" t="s">
        <v>28</v>
      </c>
    </row>
    <row r="657" spans="1:19" x14ac:dyDescent="0.25">
      <c r="A657" t="s">
        <v>1512</v>
      </c>
      <c r="B657" t="s">
        <v>20</v>
      </c>
      <c r="C657">
        <v>98</v>
      </c>
      <c r="D657" s="2">
        <v>28576</v>
      </c>
      <c r="E657" s="3">
        <f t="shared" ca="1" si="75"/>
        <v>47</v>
      </c>
      <c r="F657" s="3" t="str">
        <f t="shared" ca="1" si="74"/>
        <v>46-60</v>
      </c>
      <c r="G657" s="3" t="str">
        <f t="shared" ca="1" si="71"/>
        <v>Pre-retirees</v>
      </c>
      <c r="H657" t="s">
        <v>323</v>
      </c>
      <c r="I657" t="s">
        <v>31</v>
      </c>
      <c r="J657" t="s">
        <v>32</v>
      </c>
      <c r="K657" t="s">
        <v>24</v>
      </c>
      <c r="L657" t="s">
        <v>25</v>
      </c>
      <c r="M657" s="3">
        <v>10</v>
      </c>
      <c r="N657" s="3" t="str">
        <f t="shared" si="72"/>
        <v>9–11</v>
      </c>
      <c r="O657" s="3" t="str">
        <f t="shared" si="73"/>
        <v>Regular</v>
      </c>
      <c r="P657" t="s">
        <v>1513</v>
      </c>
      <c r="Q657">
        <v>2880</v>
      </c>
      <c r="R657" t="s">
        <v>35</v>
      </c>
      <c r="S657" t="s">
        <v>28</v>
      </c>
    </row>
    <row r="658" spans="1:19" x14ac:dyDescent="0.25">
      <c r="A658" t="s">
        <v>1514</v>
      </c>
      <c r="B658" t="s">
        <v>51</v>
      </c>
      <c r="C658">
        <v>97</v>
      </c>
      <c r="D658" s="2">
        <v>28584</v>
      </c>
      <c r="E658" s="3">
        <f t="shared" ca="1" si="75"/>
        <v>47</v>
      </c>
      <c r="F658" s="3" t="str">
        <f t="shared" ca="1" si="74"/>
        <v>46-60</v>
      </c>
      <c r="G658" s="3" t="str">
        <f t="shared" ca="1" si="71"/>
        <v>Pre-retirees</v>
      </c>
      <c r="H658" t="s">
        <v>1210</v>
      </c>
      <c r="I658" t="s">
        <v>57</v>
      </c>
      <c r="J658" t="s">
        <v>43</v>
      </c>
      <c r="K658" t="s">
        <v>24</v>
      </c>
      <c r="L658" t="s">
        <v>33</v>
      </c>
      <c r="M658" s="3">
        <v>8</v>
      </c>
      <c r="N658" s="3" t="str">
        <f t="shared" si="72"/>
        <v>6–8</v>
      </c>
      <c r="O658" s="3" t="str">
        <f t="shared" si="73"/>
        <v>Settler</v>
      </c>
      <c r="P658" t="s">
        <v>1515</v>
      </c>
      <c r="Q658">
        <v>2197</v>
      </c>
      <c r="R658" t="s">
        <v>35</v>
      </c>
      <c r="S658" t="s">
        <v>28</v>
      </c>
    </row>
    <row r="659" spans="1:19" x14ac:dyDescent="0.25">
      <c r="A659" t="s">
        <v>1516</v>
      </c>
      <c r="B659" t="s">
        <v>51</v>
      </c>
      <c r="C659">
        <v>42</v>
      </c>
      <c r="D659" s="2">
        <v>28600</v>
      </c>
      <c r="E659" s="3">
        <f t="shared" ca="1" si="75"/>
        <v>47</v>
      </c>
      <c r="F659" s="3" t="str">
        <f t="shared" ca="1" si="74"/>
        <v>46-60</v>
      </c>
      <c r="G659" s="3" t="str">
        <f t="shared" ca="1" si="71"/>
        <v>Pre-retirees</v>
      </c>
      <c r="H659" t="s">
        <v>38</v>
      </c>
      <c r="I659" t="s">
        <v>38</v>
      </c>
      <c r="J659" t="s">
        <v>32</v>
      </c>
      <c r="K659" t="s">
        <v>24</v>
      </c>
      <c r="L659" t="s">
        <v>25</v>
      </c>
      <c r="M659" s="3">
        <v>13</v>
      </c>
      <c r="N659" s="3" t="str">
        <f t="shared" si="72"/>
        <v>12–14</v>
      </c>
      <c r="O659" s="3" t="str">
        <f t="shared" si="73"/>
        <v>Loyalist</v>
      </c>
      <c r="P659" t="s">
        <v>1517</v>
      </c>
      <c r="Q659">
        <v>2298</v>
      </c>
      <c r="R659" t="s">
        <v>35</v>
      </c>
      <c r="S659" t="s">
        <v>28</v>
      </c>
    </row>
    <row r="660" spans="1:19" x14ac:dyDescent="0.25">
      <c r="A660" t="s">
        <v>1518</v>
      </c>
      <c r="B660" t="s">
        <v>20</v>
      </c>
      <c r="C660">
        <v>96</v>
      </c>
      <c r="D660" s="2">
        <v>28623</v>
      </c>
      <c r="E660" s="3">
        <f t="shared" ca="1" si="75"/>
        <v>47</v>
      </c>
      <c r="F660" s="3" t="str">
        <f t="shared" ca="1" si="74"/>
        <v>46-60</v>
      </c>
      <c r="G660" s="3" t="str">
        <f t="shared" ca="1" si="71"/>
        <v>Pre-retirees</v>
      </c>
      <c r="H660" t="s">
        <v>1519</v>
      </c>
      <c r="I660" t="s">
        <v>47</v>
      </c>
      <c r="J660" t="s">
        <v>43</v>
      </c>
      <c r="K660" t="s">
        <v>24</v>
      </c>
      <c r="L660" t="s">
        <v>33</v>
      </c>
      <c r="M660" s="3">
        <v>18</v>
      </c>
      <c r="N660" s="3" t="str">
        <f t="shared" si="72"/>
        <v>18–20</v>
      </c>
      <c r="O660" s="3" t="str">
        <f t="shared" si="73"/>
        <v>Veteran</v>
      </c>
      <c r="P660" t="s">
        <v>1520</v>
      </c>
      <c r="Q660">
        <v>3073</v>
      </c>
      <c r="R660" t="s">
        <v>27</v>
      </c>
      <c r="S660" t="s">
        <v>28</v>
      </c>
    </row>
    <row r="661" spans="1:19" x14ac:dyDescent="0.25">
      <c r="A661" t="s">
        <v>1521</v>
      </c>
      <c r="B661" t="s">
        <v>51</v>
      </c>
      <c r="C661">
        <v>33</v>
      </c>
      <c r="D661" s="2">
        <v>28637</v>
      </c>
      <c r="E661" s="3">
        <f t="shared" ca="1" si="75"/>
        <v>47</v>
      </c>
      <c r="F661" s="3" t="str">
        <f t="shared" ca="1" si="74"/>
        <v>46-60</v>
      </c>
      <c r="G661" s="3" t="str">
        <f t="shared" ca="1" si="71"/>
        <v>Pre-retirees</v>
      </c>
      <c r="H661" t="s">
        <v>1522</v>
      </c>
      <c r="I661" t="s">
        <v>57</v>
      </c>
      <c r="J661" t="s">
        <v>23</v>
      </c>
      <c r="K661" t="s">
        <v>24</v>
      </c>
      <c r="L661" t="s">
        <v>25</v>
      </c>
      <c r="M661" s="3">
        <v>9</v>
      </c>
      <c r="N661" s="3" t="str">
        <f t="shared" si="72"/>
        <v>9–11</v>
      </c>
      <c r="O661" s="3" t="str">
        <f t="shared" si="73"/>
        <v>Regular</v>
      </c>
      <c r="P661" t="s">
        <v>1523</v>
      </c>
      <c r="Q661">
        <v>3630</v>
      </c>
      <c r="R661" t="s">
        <v>27</v>
      </c>
      <c r="S661" t="s">
        <v>28</v>
      </c>
    </row>
    <row r="662" spans="1:19" x14ac:dyDescent="0.25">
      <c r="A662" t="s">
        <v>1524</v>
      </c>
      <c r="B662" t="s">
        <v>51</v>
      </c>
      <c r="C662">
        <v>52</v>
      </c>
      <c r="D662" s="2">
        <v>28641</v>
      </c>
      <c r="E662" s="3">
        <f t="shared" ca="1" si="75"/>
        <v>47</v>
      </c>
      <c r="F662" s="3" t="str">
        <f t="shared" ca="1" si="74"/>
        <v>46-60</v>
      </c>
      <c r="G662" s="3" t="str">
        <f t="shared" ca="1" si="71"/>
        <v>Pre-retirees</v>
      </c>
      <c r="H662" t="s">
        <v>808</v>
      </c>
      <c r="I662" t="s">
        <v>31</v>
      </c>
      <c r="J662" t="s">
        <v>32</v>
      </c>
      <c r="K662" t="s">
        <v>24</v>
      </c>
      <c r="L662" t="s">
        <v>25</v>
      </c>
      <c r="M662" s="3">
        <v>14</v>
      </c>
      <c r="N662" s="3" t="str">
        <f t="shared" si="72"/>
        <v>12–14</v>
      </c>
      <c r="O662" s="3" t="str">
        <f t="shared" si="73"/>
        <v>Loyalist</v>
      </c>
      <c r="P662" t="s">
        <v>1525</v>
      </c>
      <c r="Q662">
        <v>2117</v>
      </c>
      <c r="R662" t="s">
        <v>35</v>
      </c>
      <c r="S662" t="s">
        <v>28</v>
      </c>
    </row>
    <row r="663" spans="1:19" x14ac:dyDescent="0.25">
      <c r="A663" t="s">
        <v>1526</v>
      </c>
      <c r="B663" t="s">
        <v>20</v>
      </c>
      <c r="C663">
        <v>79</v>
      </c>
      <c r="D663" s="2">
        <v>28662</v>
      </c>
      <c r="E663" s="3">
        <f t="shared" ca="1" si="75"/>
        <v>47</v>
      </c>
      <c r="F663" s="3" t="str">
        <f t="shared" ca="1" si="74"/>
        <v>46-60</v>
      </c>
      <c r="G663" s="3" t="str">
        <f t="shared" ca="1" si="71"/>
        <v>Pre-retirees</v>
      </c>
      <c r="H663" t="s">
        <v>38</v>
      </c>
      <c r="I663" t="s">
        <v>31</v>
      </c>
      <c r="J663" t="s">
        <v>43</v>
      </c>
      <c r="K663" t="s">
        <v>24</v>
      </c>
      <c r="L663" t="s">
        <v>33</v>
      </c>
      <c r="M663" s="3">
        <v>17</v>
      </c>
      <c r="N663" s="3" t="str">
        <f t="shared" si="72"/>
        <v>15–17</v>
      </c>
      <c r="O663" s="3" t="str">
        <f t="shared" si="73"/>
        <v>Advocate</v>
      </c>
      <c r="P663" t="s">
        <v>1527</v>
      </c>
      <c r="Q663">
        <v>2640</v>
      </c>
      <c r="R663" t="s">
        <v>35</v>
      </c>
      <c r="S663" t="s">
        <v>28</v>
      </c>
    </row>
    <row r="664" spans="1:19" x14ac:dyDescent="0.25">
      <c r="A664" t="s">
        <v>1528</v>
      </c>
      <c r="B664" t="s">
        <v>20</v>
      </c>
      <c r="C664">
        <v>39</v>
      </c>
      <c r="D664" s="2">
        <v>28681</v>
      </c>
      <c r="E664" s="3">
        <f t="shared" ca="1" si="75"/>
        <v>47</v>
      </c>
      <c r="F664" s="3" t="str">
        <f t="shared" ca="1" si="74"/>
        <v>46-60</v>
      </c>
      <c r="G664" s="3" t="str">
        <f t="shared" ca="1" si="71"/>
        <v>Pre-retirees</v>
      </c>
      <c r="H664" t="s">
        <v>233</v>
      </c>
      <c r="I664" t="s">
        <v>47</v>
      </c>
      <c r="J664" t="s">
        <v>23</v>
      </c>
      <c r="K664" t="s">
        <v>24</v>
      </c>
      <c r="L664" t="s">
        <v>25</v>
      </c>
      <c r="M664" s="3">
        <v>9</v>
      </c>
      <c r="N664" s="3" t="str">
        <f t="shared" si="72"/>
        <v>9–11</v>
      </c>
      <c r="O664" s="3" t="str">
        <f t="shared" si="73"/>
        <v>Regular</v>
      </c>
      <c r="P664" t="s">
        <v>1529</v>
      </c>
      <c r="Q664">
        <v>2261</v>
      </c>
      <c r="R664" t="s">
        <v>35</v>
      </c>
      <c r="S664" t="s">
        <v>28</v>
      </c>
    </row>
    <row r="665" spans="1:19" x14ac:dyDescent="0.25">
      <c r="A665" t="s">
        <v>1530</v>
      </c>
      <c r="B665" t="s">
        <v>51</v>
      </c>
      <c r="C665">
        <v>70</v>
      </c>
      <c r="D665" s="2">
        <v>28708</v>
      </c>
      <c r="E665" s="3">
        <f t="shared" ca="1" si="75"/>
        <v>47</v>
      </c>
      <c r="F665" s="3" t="str">
        <f t="shared" ca="1" si="74"/>
        <v>46-60</v>
      </c>
      <c r="G665" s="3" t="str">
        <f t="shared" ca="1" si="71"/>
        <v>Pre-retirees</v>
      </c>
      <c r="H665" t="s">
        <v>1113</v>
      </c>
      <c r="I665" t="s">
        <v>47</v>
      </c>
      <c r="J665" t="s">
        <v>23</v>
      </c>
      <c r="K665" t="s">
        <v>24</v>
      </c>
      <c r="L665" t="s">
        <v>33</v>
      </c>
      <c r="M665" s="3">
        <v>17</v>
      </c>
      <c r="N665" s="3" t="str">
        <f t="shared" si="72"/>
        <v>15–17</v>
      </c>
      <c r="O665" s="3" t="str">
        <f t="shared" si="73"/>
        <v>Advocate</v>
      </c>
      <c r="P665" t="s">
        <v>1531</v>
      </c>
      <c r="Q665">
        <v>3174</v>
      </c>
      <c r="R665" t="s">
        <v>27</v>
      </c>
      <c r="S665" t="s">
        <v>28</v>
      </c>
    </row>
    <row r="666" spans="1:19" x14ac:dyDescent="0.25">
      <c r="A666" t="s">
        <v>1532</v>
      </c>
      <c r="B666" t="s">
        <v>51</v>
      </c>
      <c r="C666">
        <v>61</v>
      </c>
      <c r="D666" s="2">
        <v>28789</v>
      </c>
      <c r="E666" s="3">
        <f t="shared" ca="1" si="75"/>
        <v>47</v>
      </c>
      <c r="F666" s="3" t="str">
        <f t="shared" ca="1" si="74"/>
        <v>46-60</v>
      </c>
      <c r="G666" s="3" t="str">
        <f t="shared" ca="1" si="71"/>
        <v>Pre-retirees</v>
      </c>
      <c r="H666" t="s">
        <v>157</v>
      </c>
      <c r="I666" t="s">
        <v>126</v>
      </c>
      <c r="J666" t="s">
        <v>23</v>
      </c>
      <c r="K666" t="s">
        <v>24</v>
      </c>
      <c r="L666" t="s">
        <v>33</v>
      </c>
      <c r="M666" s="3">
        <v>12</v>
      </c>
      <c r="N666" s="3" t="str">
        <f t="shared" si="72"/>
        <v>12–14</v>
      </c>
      <c r="O666" s="3" t="str">
        <f t="shared" si="73"/>
        <v>Loyalist</v>
      </c>
      <c r="P666" t="s">
        <v>1533</v>
      </c>
      <c r="Q666">
        <v>3156</v>
      </c>
      <c r="R666" t="s">
        <v>27</v>
      </c>
      <c r="S666" t="s">
        <v>28</v>
      </c>
    </row>
    <row r="667" spans="1:19" x14ac:dyDescent="0.25">
      <c r="A667" t="s">
        <v>1534</v>
      </c>
      <c r="B667" t="s">
        <v>51</v>
      </c>
      <c r="C667">
        <v>59</v>
      </c>
      <c r="D667" s="2">
        <v>28835</v>
      </c>
      <c r="E667" s="3">
        <f t="shared" ca="1" si="75"/>
        <v>47</v>
      </c>
      <c r="F667" s="3" t="str">
        <f t="shared" ca="1" si="74"/>
        <v>46-60</v>
      </c>
      <c r="G667" s="3" t="str">
        <f t="shared" ca="1" si="71"/>
        <v>Pre-retirees</v>
      </c>
      <c r="H667" t="s">
        <v>360</v>
      </c>
      <c r="I667" t="s">
        <v>126</v>
      </c>
      <c r="J667" t="s">
        <v>43</v>
      </c>
      <c r="K667" t="s">
        <v>24</v>
      </c>
      <c r="L667" t="s">
        <v>25</v>
      </c>
      <c r="M667" s="3">
        <v>11</v>
      </c>
      <c r="N667" s="3" t="str">
        <f t="shared" si="72"/>
        <v>9–11</v>
      </c>
      <c r="O667" s="3" t="str">
        <f t="shared" si="73"/>
        <v>Regular</v>
      </c>
      <c r="P667" t="s">
        <v>1535</v>
      </c>
      <c r="Q667">
        <v>2380</v>
      </c>
      <c r="R667" t="s">
        <v>35</v>
      </c>
      <c r="S667" t="s">
        <v>28</v>
      </c>
    </row>
    <row r="668" spans="1:19" x14ac:dyDescent="0.25">
      <c r="A668" t="s">
        <v>1536</v>
      </c>
      <c r="B668" t="s">
        <v>20</v>
      </c>
      <c r="C668">
        <v>41</v>
      </c>
      <c r="D668" s="2">
        <v>28838</v>
      </c>
      <c r="E668" s="3">
        <f t="shared" ca="1" si="75"/>
        <v>47</v>
      </c>
      <c r="F668" s="3" t="str">
        <f t="shared" ca="1" si="74"/>
        <v>46-60</v>
      </c>
      <c r="G668" s="3" t="str">
        <f t="shared" ca="1" si="71"/>
        <v>Pre-retirees</v>
      </c>
      <c r="H668" t="s">
        <v>895</v>
      </c>
      <c r="I668" t="s">
        <v>47</v>
      </c>
      <c r="J668" t="s">
        <v>43</v>
      </c>
      <c r="K668" t="s">
        <v>24</v>
      </c>
      <c r="L668" t="s">
        <v>33</v>
      </c>
      <c r="M668" s="3">
        <v>15</v>
      </c>
      <c r="N668" s="3" t="str">
        <f t="shared" si="72"/>
        <v>15–17</v>
      </c>
      <c r="O668" s="3" t="str">
        <f t="shared" si="73"/>
        <v>Advocate</v>
      </c>
      <c r="P668" t="s">
        <v>1537</v>
      </c>
      <c r="Q668">
        <v>3185</v>
      </c>
      <c r="R668" t="s">
        <v>27</v>
      </c>
      <c r="S668" t="s">
        <v>28</v>
      </c>
    </row>
    <row r="669" spans="1:19" x14ac:dyDescent="0.25">
      <c r="A669" t="s">
        <v>1538</v>
      </c>
      <c r="B669" t="s">
        <v>20</v>
      </c>
      <c r="C669">
        <v>64</v>
      </c>
      <c r="D669" s="2">
        <v>28883</v>
      </c>
      <c r="E669" s="3">
        <f t="shared" ca="1" si="75"/>
        <v>46</v>
      </c>
      <c r="F669" s="3" t="str">
        <f t="shared" ca="1" si="74"/>
        <v>46-60</v>
      </c>
      <c r="G669" s="3" t="str">
        <f t="shared" ca="1" si="71"/>
        <v>Pre-retirees</v>
      </c>
      <c r="H669" t="s">
        <v>526</v>
      </c>
      <c r="I669" t="s">
        <v>47</v>
      </c>
      <c r="J669" t="s">
        <v>23</v>
      </c>
      <c r="K669" t="s">
        <v>24</v>
      </c>
      <c r="L669" t="s">
        <v>25</v>
      </c>
      <c r="M669" s="3">
        <v>5</v>
      </c>
      <c r="N669" s="3" t="str">
        <f t="shared" si="72"/>
        <v>3–5</v>
      </c>
      <c r="O669" s="3" t="str">
        <f t="shared" si="73"/>
        <v>Explorer</v>
      </c>
      <c r="P669" t="s">
        <v>1539</v>
      </c>
      <c r="Q669">
        <v>4814</v>
      </c>
      <c r="R669" t="s">
        <v>49</v>
      </c>
      <c r="S669" t="s">
        <v>28</v>
      </c>
    </row>
    <row r="670" spans="1:19" x14ac:dyDescent="0.25">
      <c r="A670" t="s">
        <v>1540</v>
      </c>
      <c r="B670" t="s">
        <v>51</v>
      </c>
      <c r="C670">
        <v>37</v>
      </c>
      <c r="D670" s="2">
        <v>28896</v>
      </c>
      <c r="E670" s="3">
        <f t="shared" ca="1" si="75"/>
        <v>46</v>
      </c>
      <c r="F670" s="3" t="str">
        <f t="shared" ca="1" si="74"/>
        <v>46-60</v>
      </c>
      <c r="G670" s="3" t="str">
        <f t="shared" ca="1" si="71"/>
        <v>Pre-retirees</v>
      </c>
      <c r="H670" t="s">
        <v>251</v>
      </c>
      <c r="I670" t="s">
        <v>47</v>
      </c>
      <c r="J670" t="s">
        <v>43</v>
      </c>
      <c r="K670" t="s">
        <v>24</v>
      </c>
      <c r="L670" t="s">
        <v>25</v>
      </c>
      <c r="M670" s="3">
        <v>8</v>
      </c>
      <c r="N670" s="3" t="str">
        <f t="shared" si="72"/>
        <v>6–8</v>
      </c>
      <c r="O670" s="3" t="str">
        <f t="shared" si="73"/>
        <v>Settler</v>
      </c>
      <c r="P670" t="s">
        <v>1541</v>
      </c>
      <c r="Q670">
        <v>3064</v>
      </c>
      <c r="R670" t="s">
        <v>27</v>
      </c>
      <c r="S670" t="s">
        <v>28</v>
      </c>
    </row>
    <row r="671" spans="1:19" x14ac:dyDescent="0.25">
      <c r="A671" t="s">
        <v>1542</v>
      </c>
      <c r="B671" t="s">
        <v>51</v>
      </c>
      <c r="C671">
        <v>72</v>
      </c>
      <c r="D671" s="2">
        <v>28938</v>
      </c>
      <c r="E671" s="3">
        <f t="shared" ca="1" si="75"/>
        <v>46</v>
      </c>
      <c r="F671" s="3" t="str">
        <f t="shared" ca="1" si="74"/>
        <v>46-60</v>
      </c>
      <c r="G671" s="3" t="str">
        <f t="shared" ca="1" si="71"/>
        <v>Pre-retirees</v>
      </c>
      <c r="H671" t="s">
        <v>135</v>
      </c>
      <c r="I671" t="s">
        <v>22</v>
      </c>
      <c r="J671" t="s">
        <v>23</v>
      </c>
      <c r="K671" t="s">
        <v>24</v>
      </c>
      <c r="L671" t="s">
        <v>33</v>
      </c>
      <c r="M671" s="3">
        <v>18</v>
      </c>
      <c r="N671" s="3" t="str">
        <f t="shared" si="72"/>
        <v>18–20</v>
      </c>
      <c r="O671" s="3" t="str">
        <f t="shared" si="73"/>
        <v>Veteran</v>
      </c>
      <c r="P671" t="s">
        <v>1543</v>
      </c>
      <c r="Q671">
        <v>2232</v>
      </c>
      <c r="R671" t="s">
        <v>35</v>
      </c>
      <c r="S671" t="s">
        <v>28</v>
      </c>
    </row>
    <row r="672" spans="1:19" x14ac:dyDescent="0.25">
      <c r="A672" t="s">
        <v>1544</v>
      </c>
      <c r="B672" t="s">
        <v>51</v>
      </c>
      <c r="C672">
        <v>58</v>
      </c>
      <c r="D672" s="2">
        <v>28956</v>
      </c>
      <c r="E672" s="3">
        <f t="shared" ca="1" si="75"/>
        <v>46</v>
      </c>
      <c r="F672" s="3" t="str">
        <f ca="1">IF(E672&lt;18, "under 18", IF(E672&lt;=25, "18-25", IF(E672&lt;=35, "26-35", IF(E672&lt;=45, "36-45", IF(E672&lt;=60, "46-60", IF(E672&lt;=74, "61-74", "75+"))))))</f>
        <v>46-60</v>
      </c>
      <c r="G672" s="3" t="str">
        <f t="shared" ca="1" si="71"/>
        <v>Pre-retirees</v>
      </c>
      <c r="H672" t="s">
        <v>38</v>
      </c>
      <c r="I672" t="s">
        <v>47</v>
      </c>
      <c r="J672" t="s">
        <v>32</v>
      </c>
      <c r="K672" t="s">
        <v>24</v>
      </c>
      <c r="L672" t="s">
        <v>33</v>
      </c>
      <c r="M672" s="3">
        <v>15</v>
      </c>
      <c r="N672" s="3" t="str">
        <f t="shared" si="72"/>
        <v>15–17</v>
      </c>
      <c r="O672" s="3" t="str">
        <f t="shared" si="73"/>
        <v>Advocate</v>
      </c>
      <c r="P672" t="s">
        <v>1545</v>
      </c>
      <c r="Q672">
        <v>3190</v>
      </c>
      <c r="R672" t="s">
        <v>27</v>
      </c>
      <c r="S672" t="s">
        <v>28</v>
      </c>
    </row>
    <row r="673" spans="1:19" x14ac:dyDescent="0.25">
      <c r="A673" t="s">
        <v>1546</v>
      </c>
      <c r="B673" t="s">
        <v>20</v>
      </c>
      <c r="C673">
        <v>14</v>
      </c>
      <c r="D673" s="2">
        <v>28991</v>
      </c>
      <c r="E673" s="3">
        <f t="shared" ca="1" si="75"/>
        <v>46</v>
      </c>
      <c r="F673" s="3" t="str">
        <f t="shared" ca="1" si="74"/>
        <v>46-60</v>
      </c>
      <c r="G673" s="3" t="str">
        <f t="shared" ca="1" si="71"/>
        <v>Pre-retirees</v>
      </c>
      <c r="H673" t="s">
        <v>334</v>
      </c>
      <c r="I673" t="s">
        <v>47</v>
      </c>
      <c r="J673" t="s">
        <v>43</v>
      </c>
      <c r="K673" t="s">
        <v>24</v>
      </c>
      <c r="L673" t="s">
        <v>25</v>
      </c>
      <c r="M673" s="3">
        <v>13</v>
      </c>
      <c r="N673" s="3" t="str">
        <f t="shared" si="72"/>
        <v>12–14</v>
      </c>
      <c r="O673" s="3" t="str">
        <f t="shared" si="73"/>
        <v>Loyalist</v>
      </c>
      <c r="P673" t="s">
        <v>1547</v>
      </c>
      <c r="Q673">
        <v>4128</v>
      </c>
      <c r="R673" t="s">
        <v>49</v>
      </c>
      <c r="S673" t="s">
        <v>28</v>
      </c>
    </row>
    <row r="674" spans="1:19" x14ac:dyDescent="0.25">
      <c r="A674" t="s">
        <v>1548</v>
      </c>
      <c r="B674" t="s">
        <v>20</v>
      </c>
      <c r="C674">
        <v>3</v>
      </c>
      <c r="D674" s="2">
        <v>28997</v>
      </c>
      <c r="E674" s="3">
        <f t="shared" ca="1" si="75"/>
        <v>46</v>
      </c>
      <c r="F674" s="3" t="str">
        <f t="shared" ca="1" si="74"/>
        <v>46-60</v>
      </c>
      <c r="G674" s="3" t="str">
        <f t="shared" ca="1" si="71"/>
        <v>Pre-retirees</v>
      </c>
      <c r="H674" t="s">
        <v>157</v>
      </c>
      <c r="I674" t="s">
        <v>38</v>
      </c>
      <c r="J674" t="s">
        <v>32</v>
      </c>
      <c r="K674" t="s">
        <v>24</v>
      </c>
      <c r="L674" t="s">
        <v>25</v>
      </c>
      <c r="M674" s="3">
        <v>3</v>
      </c>
      <c r="N674" s="3" t="str">
        <f t="shared" si="72"/>
        <v>3–5</v>
      </c>
      <c r="O674" s="3" t="str">
        <f t="shared" si="73"/>
        <v>Explorer</v>
      </c>
      <c r="P674" t="s">
        <v>1549</v>
      </c>
      <c r="Q674">
        <v>2073</v>
      </c>
      <c r="R674" t="s">
        <v>35</v>
      </c>
      <c r="S674" t="s">
        <v>28</v>
      </c>
    </row>
    <row r="675" spans="1:19" x14ac:dyDescent="0.25">
      <c r="A675" t="s">
        <v>1550</v>
      </c>
      <c r="B675" t="s">
        <v>20</v>
      </c>
      <c r="C675">
        <v>12</v>
      </c>
      <c r="D675" s="2">
        <v>29024</v>
      </c>
      <c r="E675" s="3">
        <f t="shared" ca="1" si="75"/>
        <v>46</v>
      </c>
      <c r="F675" s="3" t="str">
        <f t="shared" ca="1" si="74"/>
        <v>46-60</v>
      </c>
      <c r="G675" s="3" t="str">
        <f t="shared" ca="1" si="71"/>
        <v>Pre-retirees</v>
      </c>
      <c r="H675" t="s">
        <v>52</v>
      </c>
      <c r="I675" t="s">
        <v>22</v>
      </c>
      <c r="J675" t="s">
        <v>32</v>
      </c>
      <c r="K675" t="s">
        <v>24</v>
      </c>
      <c r="L675" t="s">
        <v>25</v>
      </c>
      <c r="M675" s="3">
        <v>12</v>
      </c>
      <c r="N675" s="3" t="str">
        <f t="shared" si="72"/>
        <v>12–14</v>
      </c>
      <c r="O675" s="3" t="str">
        <f t="shared" si="73"/>
        <v>Loyalist</v>
      </c>
      <c r="P675" t="s">
        <v>1551</v>
      </c>
      <c r="Q675">
        <v>2380</v>
      </c>
      <c r="R675" t="s">
        <v>35</v>
      </c>
      <c r="S675" t="s">
        <v>28</v>
      </c>
    </row>
    <row r="676" spans="1:19" x14ac:dyDescent="0.25">
      <c r="A676" t="s">
        <v>1552</v>
      </c>
      <c r="B676" t="s">
        <v>51</v>
      </c>
      <c r="C676">
        <v>31</v>
      </c>
      <c r="D676" s="2">
        <v>29064</v>
      </c>
      <c r="E676" s="3">
        <f t="shared" ca="1" si="75"/>
        <v>46</v>
      </c>
      <c r="F676" s="3" t="str">
        <f t="shared" ca="1" si="74"/>
        <v>46-60</v>
      </c>
      <c r="G676" s="3" t="str">
        <f t="shared" ca="1" si="71"/>
        <v>Pre-retirees</v>
      </c>
      <c r="H676" t="s">
        <v>68</v>
      </c>
      <c r="I676" t="s">
        <v>53</v>
      </c>
      <c r="J676" t="s">
        <v>32</v>
      </c>
      <c r="K676" t="s">
        <v>24</v>
      </c>
      <c r="L676" t="s">
        <v>25</v>
      </c>
      <c r="M676" s="3">
        <v>15</v>
      </c>
      <c r="N676" s="3" t="str">
        <f t="shared" si="72"/>
        <v>15–17</v>
      </c>
      <c r="O676" s="3" t="str">
        <f t="shared" si="73"/>
        <v>Advocate</v>
      </c>
      <c r="P676" t="s">
        <v>1553</v>
      </c>
      <c r="Q676">
        <v>2210</v>
      </c>
      <c r="R676" t="s">
        <v>35</v>
      </c>
      <c r="S676" t="s">
        <v>28</v>
      </c>
    </row>
    <row r="677" spans="1:19" x14ac:dyDescent="0.25">
      <c r="A677" t="s">
        <v>1554</v>
      </c>
      <c r="B677" t="s">
        <v>51</v>
      </c>
      <c r="C677">
        <v>25</v>
      </c>
      <c r="D677" s="2">
        <v>29064</v>
      </c>
      <c r="E677" s="3">
        <f ca="1">YEAR(TODAY()) - YEAR(D677)</f>
        <v>46</v>
      </c>
      <c r="F677" s="3" t="str">
        <f t="shared" ca="1" si="74"/>
        <v>46-60</v>
      </c>
      <c r="G677" s="3" t="str">
        <f t="shared" ca="1" si="71"/>
        <v>Pre-retirees</v>
      </c>
      <c r="H677" t="s">
        <v>1555</v>
      </c>
      <c r="I677" t="s">
        <v>31</v>
      </c>
      <c r="J677" t="s">
        <v>32</v>
      </c>
      <c r="K677" t="s">
        <v>24</v>
      </c>
      <c r="L677" t="s">
        <v>25</v>
      </c>
      <c r="M677" s="3">
        <v>10</v>
      </c>
      <c r="N677" s="3" t="str">
        <f t="shared" si="72"/>
        <v>9–11</v>
      </c>
      <c r="O677" s="3" t="str">
        <f t="shared" si="73"/>
        <v>Regular</v>
      </c>
      <c r="P677" t="s">
        <v>1556</v>
      </c>
      <c r="Q677">
        <v>3040</v>
      </c>
      <c r="R677" t="s">
        <v>27</v>
      </c>
      <c r="S677" t="s">
        <v>28</v>
      </c>
    </row>
    <row r="678" spans="1:19" x14ac:dyDescent="0.25">
      <c r="A678" t="s">
        <v>1557</v>
      </c>
      <c r="B678" t="s">
        <v>51</v>
      </c>
      <c r="C678">
        <v>47</v>
      </c>
      <c r="D678" s="2">
        <v>29127</v>
      </c>
      <c r="E678" s="3">
        <f t="shared" ca="1" si="75"/>
        <v>46</v>
      </c>
      <c r="F678" s="3" t="str">
        <f t="shared" ca="1" si="74"/>
        <v>46-60</v>
      </c>
      <c r="G678" s="3" t="str">
        <f t="shared" ca="1" si="71"/>
        <v>Pre-retirees</v>
      </c>
      <c r="H678" t="s">
        <v>435</v>
      </c>
      <c r="I678" t="s">
        <v>38</v>
      </c>
      <c r="J678" t="s">
        <v>23</v>
      </c>
      <c r="K678" t="s">
        <v>24</v>
      </c>
      <c r="L678" t="s">
        <v>33</v>
      </c>
      <c r="M678" s="3">
        <v>11</v>
      </c>
      <c r="N678" s="3" t="str">
        <f t="shared" si="72"/>
        <v>9–11</v>
      </c>
      <c r="O678" s="3" t="str">
        <f t="shared" si="73"/>
        <v>Regular</v>
      </c>
      <c r="P678" t="s">
        <v>1558</v>
      </c>
      <c r="Q678">
        <v>2071</v>
      </c>
      <c r="R678" t="s">
        <v>35</v>
      </c>
      <c r="S678" t="s">
        <v>28</v>
      </c>
    </row>
    <row r="679" spans="1:19" x14ac:dyDescent="0.25">
      <c r="A679" t="s">
        <v>1559</v>
      </c>
      <c r="B679" t="s">
        <v>20</v>
      </c>
      <c r="C679">
        <v>80</v>
      </c>
      <c r="D679" s="2">
        <v>29128</v>
      </c>
      <c r="E679" s="3">
        <f t="shared" ca="1" si="75"/>
        <v>46</v>
      </c>
      <c r="F679" s="3" t="str">
        <f t="shared" ca="1" si="74"/>
        <v>46-60</v>
      </c>
      <c r="G679" s="3" t="str">
        <f t="shared" ca="1" si="71"/>
        <v>Pre-retirees</v>
      </c>
      <c r="H679" t="s">
        <v>580</v>
      </c>
      <c r="I679" t="s">
        <v>47</v>
      </c>
      <c r="J679" t="s">
        <v>32</v>
      </c>
      <c r="K679" t="s">
        <v>24</v>
      </c>
      <c r="L679" t="s">
        <v>25</v>
      </c>
      <c r="M679" s="3">
        <v>12</v>
      </c>
      <c r="N679" s="3" t="str">
        <f t="shared" si="72"/>
        <v>12–14</v>
      </c>
      <c r="O679" s="3" t="str">
        <f t="shared" si="73"/>
        <v>Loyalist</v>
      </c>
      <c r="P679" t="s">
        <v>1560</v>
      </c>
      <c r="Q679">
        <v>2800</v>
      </c>
      <c r="R679" t="s">
        <v>35</v>
      </c>
      <c r="S679" t="s">
        <v>28</v>
      </c>
    </row>
    <row r="680" spans="1:19" x14ac:dyDescent="0.25">
      <c r="A680" t="s">
        <v>1561</v>
      </c>
      <c r="B680" t="s">
        <v>51</v>
      </c>
      <c r="C680">
        <v>1</v>
      </c>
      <c r="D680" s="2">
        <v>29150</v>
      </c>
      <c r="E680" s="3">
        <f t="shared" ca="1" si="75"/>
        <v>46</v>
      </c>
      <c r="F680" s="3" t="str">
        <f t="shared" ca="1" si="74"/>
        <v>46-60</v>
      </c>
      <c r="G680" s="3" t="str">
        <f t="shared" ca="1" si="71"/>
        <v>Pre-retirees</v>
      </c>
      <c r="H680" t="s">
        <v>550</v>
      </c>
      <c r="I680" t="s">
        <v>47</v>
      </c>
      <c r="J680" t="s">
        <v>32</v>
      </c>
      <c r="K680" t="s">
        <v>24</v>
      </c>
      <c r="L680" t="s">
        <v>33</v>
      </c>
      <c r="M680" s="3">
        <v>10</v>
      </c>
      <c r="N680" s="3" t="str">
        <f t="shared" si="72"/>
        <v>9–11</v>
      </c>
      <c r="O680" s="3" t="str">
        <f t="shared" si="73"/>
        <v>Regular</v>
      </c>
      <c r="P680" t="s">
        <v>1562</v>
      </c>
      <c r="Q680">
        <v>3977</v>
      </c>
      <c r="R680" t="s">
        <v>27</v>
      </c>
      <c r="S680" t="s">
        <v>28</v>
      </c>
    </row>
    <row r="681" spans="1:19" x14ac:dyDescent="0.25">
      <c r="A681" t="s">
        <v>1563</v>
      </c>
      <c r="B681" t="s">
        <v>51</v>
      </c>
      <c r="C681">
        <v>7</v>
      </c>
      <c r="D681" s="2">
        <v>29159</v>
      </c>
      <c r="E681" s="3">
        <f t="shared" ca="1" si="75"/>
        <v>46</v>
      </c>
      <c r="F681" s="3" t="str">
        <f t="shared" ca="1" si="74"/>
        <v>46-60</v>
      </c>
      <c r="G681" s="3" t="str">
        <f t="shared" ca="1" si="71"/>
        <v>Pre-retirees</v>
      </c>
      <c r="H681" t="s">
        <v>238</v>
      </c>
      <c r="I681" t="s">
        <v>85</v>
      </c>
      <c r="J681" t="s">
        <v>32</v>
      </c>
      <c r="K681" t="s">
        <v>24</v>
      </c>
      <c r="L681" t="s">
        <v>33</v>
      </c>
      <c r="M681" s="3">
        <v>12</v>
      </c>
      <c r="N681" s="3" t="str">
        <f t="shared" si="72"/>
        <v>12–14</v>
      </c>
      <c r="O681" s="3" t="str">
        <f t="shared" si="73"/>
        <v>Loyalist</v>
      </c>
      <c r="P681" t="s">
        <v>1564</v>
      </c>
      <c r="Q681">
        <v>2232</v>
      </c>
      <c r="R681" t="s">
        <v>35</v>
      </c>
      <c r="S681" t="s">
        <v>28</v>
      </c>
    </row>
    <row r="682" spans="1:19" x14ac:dyDescent="0.25">
      <c r="A682" t="s">
        <v>1565</v>
      </c>
      <c r="B682" t="s">
        <v>51</v>
      </c>
      <c r="C682">
        <v>75</v>
      </c>
      <c r="D682" s="2">
        <v>29206</v>
      </c>
      <c r="E682" s="3">
        <f t="shared" ca="1" si="75"/>
        <v>46</v>
      </c>
      <c r="F682" s="3" t="str">
        <f t="shared" ca="1" si="74"/>
        <v>46-60</v>
      </c>
      <c r="G682" s="3" t="str">
        <f t="shared" ca="1" si="71"/>
        <v>Pre-retirees</v>
      </c>
      <c r="H682" t="s">
        <v>435</v>
      </c>
      <c r="I682" t="s">
        <v>172</v>
      </c>
      <c r="J682" t="s">
        <v>32</v>
      </c>
      <c r="K682" t="s">
        <v>24</v>
      </c>
      <c r="L682" t="s">
        <v>33</v>
      </c>
      <c r="M682" s="3">
        <v>12</v>
      </c>
      <c r="N682" s="3" t="str">
        <f t="shared" si="72"/>
        <v>12–14</v>
      </c>
      <c r="O682" s="3" t="str">
        <f t="shared" si="73"/>
        <v>Loyalist</v>
      </c>
      <c r="P682" t="s">
        <v>1566</v>
      </c>
      <c r="Q682">
        <v>2750</v>
      </c>
      <c r="R682" t="s">
        <v>35</v>
      </c>
      <c r="S682" t="s">
        <v>28</v>
      </c>
    </row>
    <row r="683" spans="1:19" x14ac:dyDescent="0.25">
      <c r="A683" t="s">
        <v>1567</v>
      </c>
      <c r="B683" t="s">
        <v>20</v>
      </c>
      <c r="C683">
        <v>86</v>
      </c>
      <c r="D683" s="2">
        <v>29223</v>
      </c>
      <c r="E683" s="3">
        <f t="shared" ca="1" si="75"/>
        <v>45</v>
      </c>
      <c r="F683" s="3" t="str">
        <f t="shared" ca="1" si="74"/>
        <v>36-45</v>
      </c>
      <c r="G683" s="3" t="str">
        <f t="shared" ca="1" si="71"/>
        <v>Established Adult</v>
      </c>
      <c r="H683" t="s">
        <v>426</v>
      </c>
      <c r="I683" t="s">
        <v>22</v>
      </c>
      <c r="J683" t="s">
        <v>32</v>
      </c>
      <c r="K683" t="s">
        <v>24</v>
      </c>
      <c r="L683" t="s">
        <v>33</v>
      </c>
      <c r="M683" s="3">
        <v>7</v>
      </c>
      <c r="N683" s="3" t="str">
        <f t="shared" si="72"/>
        <v>6–8</v>
      </c>
      <c r="O683" s="3" t="str">
        <f t="shared" si="73"/>
        <v>Settler</v>
      </c>
      <c r="P683" t="s">
        <v>1568</v>
      </c>
      <c r="Q683">
        <v>4305</v>
      </c>
      <c r="R683" t="s">
        <v>49</v>
      </c>
      <c r="S683" t="s">
        <v>28</v>
      </c>
    </row>
    <row r="684" spans="1:19" x14ac:dyDescent="0.25">
      <c r="A684" t="s">
        <v>1569</v>
      </c>
      <c r="B684" t="s">
        <v>20</v>
      </c>
      <c r="C684">
        <v>62</v>
      </c>
      <c r="D684" s="2">
        <v>29246</v>
      </c>
      <c r="E684" s="3">
        <f ca="1">YEAR(TODAY()) - YEAR(D684)</f>
        <v>45</v>
      </c>
      <c r="F684" s="3" t="str">
        <f ca="1">IF(E684&lt;18, "under 18", IF(E684&lt;=25, "18-25", IF(E684&lt;=35, "26-35", IF(E684&lt;=45, "36-45", IF(E684&lt;=60, "46-60", IF(E684&lt;=74, "61-74", "75+"))))))</f>
        <v>36-45</v>
      </c>
      <c r="G684" s="3" t="str">
        <f t="shared" ca="1" si="71"/>
        <v>Established Adult</v>
      </c>
      <c r="H684" t="s">
        <v>38</v>
      </c>
      <c r="I684" t="s">
        <v>22</v>
      </c>
      <c r="J684" t="s">
        <v>43</v>
      </c>
      <c r="K684" t="s">
        <v>24</v>
      </c>
      <c r="L684" t="s">
        <v>25</v>
      </c>
      <c r="M684" s="3">
        <v>17</v>
      </c>
      <c r="N684" s="3" t="str">
        <f t="shared" si="72"/>
        <v>15–17</v>
      </c>
      <c r="O684" s="3" t="str">
        <f t="shared" si="73"/>
        <v>Advocate</v>
      </c>
      <c r="P684" t="s">
        <v>1570</v>
      </c>
      <c r="Q684">
        <v>2280</v>
      </c>
      <c r="R684" t="s">
        <v>35</v>
      </c>
      <c r="S684" t="s">
        <v>28</v>
      </c>
    </row>
    <row r="685" spans="1:19" x14ac:dyDescent="0.25">
      <c r="A685" t="s">
        <v>1571</v>
      </c>
      <c r="B685" t="s">
        <v>51</v>
      </c>
      <c r="C685">
        <v>36</v>
      </c>
      <c r="D685" s="2">
        <v>29252</v>
      </c>
      <c r="E685" s="3">
        <f t="shared" ref="E685:E748" ca="1" si="76">YEAR(TODAY()) - YEAR(D685)</f>
        <v>45</v>
      </c>
      <c r="F685" s="3" t="str">
        <f t="shared" ca="1" si="74"/>
        <v>36-45</v>
      </c>
      <c r="G685" s="3" t="str">
        <f t="shared" ca="1" si="71"/>
        <v>Established Adult</v>
      </c>
      <c r="H685" t="s">
        <v>135</v>
      </c>
      <c r="I685" t="s">
        <v>22</v>
      </c>
      <c r="J685" t="s">
        <v>32</v>
      </c>
      <c r="K685" t="s">
        <v>24</v>
      </c>
      <c r="L685" t="s">
        <v>33</v>
      </c>
      <c r="M685" s="3">
        <v>4</v>
      </c>
      <c r="N685" s="3" t="str">
        <f t="shared" si="72"/>
        <v>3–5</v>
      </c>
      <c r="O685" s="3" t="str">
        <f t="shared" si="73"/>
        <v>Explorer</v>
      </c>
      <c r="P685" t="s">
        <v>1572</v>
      </c>
      <c r="Q685">
        <v>4208</v>
      </c>
      <c r="R685" t="s">
        <v>49</v>
      </c>
      <c r="S685" t="s">
        <v>28</v>
      </c>
    </row>
    <row r="686" spans="1:19" x14ac:dyDescent="0.25">
      <c r="A686" t="s">
        <v>1573</v>
      </c>
      <c r="B686" t="s">
        <v>20</v>
      </c>
      <c r="C686">
        <v>60</v>
      </c>
      <c r="D686" s="2">
        <v>29262</v>
      </c>
      <c r="E686" s="3">
        <f t="shared" ca="1" si="76"/>
        <v>45</v>
      </c>
      <c r="F686" s="3" t="str">
        <f t="shared" ca="1" si="74"/>
        <v>36-45</v>
      </c>
      <c r="G686" s="3" t="str">
        <f t="shared" ca="1" si="71"/>
        <v>Established Adult</v>
      </c>
      <c r="H686" t="s">
        <v>76</v>
      </c>
      <c r="I686" t="s">
        <v>126</v>
      </c>
      <c r="J686" t="s">
        <v>32</v>
      </c>
      <c r="K686" t="s">
        <v>24</v>
      </c>
      <c r="L686" t="s">
        <v>25</v>
      </c>
      <c r="M686" s="3">
        <v>3</v>
      </c>
      <c r="N686" s="3" t="str">
        <f t="shared" si="72"/>
        <v>3–5</v>
      </c>
      <c r="O686" s="3" t="str">
        <f t="shared" si="73"/>
        <v>Explorer</v>
      </c>
      <c r="P686" t="s">
        <v>1574</v>
      </c>
      <c r="Q686">
        <v>3081</v>
      </c>
      <c r="R686" t="s">
        <v>27</v>
      </c>
      <c r="S686" t="s">
        <v>28</v>
      </c>
    </row>
    <row r="687" spans="1:19" x14ac:dyDescent="0.25">
      <c r="A687" t="s">
        <v>1575</v>
      </c>
      <c r="B687" t="s">
        <v>51</v>
      </c>
      <c r="C687">
        <v>78</v>
      </c>
      <c r="D687" s="2">
        <v>29267</v>
      </c>
      <c r="E687" s="3">
        <f t="shared" ca="1" si="76"/>
        <v>45</v>
      </c>
      <c r="F687" s="3" t="str">
        <f t="shared" ca="1" si="74"/>
        <v>36-45</v>
      </c>
      <c r="G687" s="3" t="str">
        <f t="shared" ca="1" si="71"/>
        <v>Established Adult</v>
      </c>
      <c r="H687" t="s">
        <v>341</v>
      </c>
      <c r="I687" t="s">
        <v>22</v>
      </c>
      <c r="J687" t="s">
        <v>32</v>
      </c>
      <c r="K687" t="s">
        <v>24</v>
      </c>
      <c r="L687" t="s">
        <v>25</v>
      </c>
      <c r="M687" s="3">
        <v>18</v>
      </c>
      <c r="N687" s="3" t="str">
        <f t="shared" si="72"/>
        <v>18–20</v>
      </c>
      <c r="O687" s="3" t="str">
        <f t="shared" si="73"/>
        <v>Veteran</v>
      </c>
      <c r="P687" t="s">
        <v>1576</v>
      </c>
      <c r="Q687">
        <v>2026</v>
      </c>
      <c r="R687" t="s">
        <v>35</v>
      </c>
      <c r="S687" t="s">
        <v>28</v>
      </c>
    </row>
    <row r="688" spans="1:19" x14ac:dyDescent="0.25">
      <c r="A688" t="s">
        <v>1577</v>
      </c>
      <c r="B688" t="s">
        <v>51</v>
      </c>
      <c r="C688">
        <v>41</v>
      </c>
      <c r="D688" s="2">
        <v>29294</v>
      </c>
      <c r="E688" s="3">
        <f t="shared" ca="1" si="76"/>
        <v>45</v>
      </c>
      <c r="F688" s="3" t="str">
        <f t="shared" ca="1" si="74"/>
        <v>36-45</v>
      </c>
      <c r="G688" s="3" t="str">
        <f t="shared" ca="1" si="71"/>
        <v>Established Adult</v>
      </c>
      <c r="H688" t="s">
        <v>168</v>
      </c>
      <c r="I688" t="s">
        <v>38</v>
      </c>
      <c r="J688" t="s">
        <v>23</v>
      </c>
      <c r="K688" t="s">
        <v>24</v>
      </c>
      <c r="L688" t="s">
        <v>33</v>
      </c>
      <c r="M688" s="3">
        <v>9</v>
      </c>
      <c r="N688" s="3" t="str">
        <f t="shared" si="72"/>
        <v>9–11</v>
      </c>
      <c r="O688" s="3" t="str">
        <f t="shared" si="73"/>
        <v>Regular</v>
      </c>
      <c r="P688" t="s">
        <v>1578</v>
      </c>
      <c r="Q688">
        <v>2035</v>
      </c>
      <c r="R688" t="s">
        <v>35</v>
      </c>
      <c r="S688" t="s">
        <v>28</v>
      </c>
    </row>
    <row r="689" spans="1:19" x14ac:dyDescent="0.25">
      <c r="A689" t="s">
        <v>1579</v>
      </c>
      <c r="B689" t="s">
        <v>20</v>
      </c>
      <c r="C689">
        <v>95</v>
      </c>
      <c r="D689" s="2">
        <v>29320</v>
      </c>
      <c r="E689" s="3">
        <f t="shared" ca="1" si="76"/>
        <v>45</v>
      </c>
      <c r="F689" s="3" t="str">
        <f t="shared" ca="1" si="74"/>
        <v>36-45</v>
      </c>
      <c r="G689" s="3" t="str">
        <f t="shared" ca="1" si="71"/>
        <v>Established Adult</v>
      </c>
      <c r="H689" t="s">
        <v>56</v>
      </c>
      <c r="I689" t="s">
        <v>53</v>
      </c>
      <c r="J689" t="s">
        <v>32</v>
      </c>
      <c r="K689" t="s">
        <v>24</v>
      </c>
      <c r="L689" t="s">
        <v>25</v>
      </c>
      <c r="M689" s="3">
        <v>3</v>
      </c>
      <c r="N689" s="3" t="str">
        <f t="shared" si="72"/>
        <v>3–5</v>
      </c>
      <c r="O689" s="3" t="str">
        <f t="shared" si="73"/>
        <v>Explorer</v>
      </c>
      <c r="P689" t="s">
        <v>1580</v>
      </c>
      <c r="Q689">
        <v>2142</v>
      </c>
      <c r="R689" t="s">
        <v>35</v>
      </c>
      <c r="S689" t="s">
        <v>28</v>
      </c>
    </row>
    <row r="690" spans="1:19" x14ac:dyDescent="0.25">
      <c r="A690" t="s">
        <v>1581</v>
      </c>
      <c r="B690" t="s">
        <v>20</v>
      </c>
      <c r="C690">
        <v>49</v>
      </c>
      <c r="D690" s="2">
        <v>29334</v>
      </c>
      <c r="E690" s="3">
        <f t="shared" ca="1" si="76"/>
        <v>45</v>
      </c>
      <c r="F690" s="3" t="str">
        <f t="shared" ca="1" si="74"/>
        <v>36-45</v>
      </c>
      <c r="G690" s="3" t="str">
        <f t="shared" ca="1" si="71"/>
        <v>Established Adult</v>
      </c>
      <c r="H690" t="s">
        <v>135</v>
      </c>
      <c r="I690" t="s">
        <v>22</v>
      </c>
      <c r="J690" t="s">
        <v>23</v>
      </c>
      <c r="K690" t="s">
        <v>24</v>
      </c>
      <c r="L690" t="s">
        <v>33</v>
      </c>
      <c r="M690" s="3">
        <v>9</v>
      </c>
      <c r="N690" s="3" t="str">
        <f t="shared" si="72"/>
        <v>9–11</v>
      </c>
      <c r="O690" s="3" t="str">
        <f t="shared" si="73"/>
        <v>Regular</v>
      </c>
      <c r="P690" t="s">
        <v>1582</v>
      </c>
      <c r="Q690">
        <v>4740</v>
      </c>
      <c r="R690" t="s">
        <v>49</v>
      </c>
      <c r="S690" t="s">
        <v>28</v>
      </c>
    </row>
    <row r="691" spans="1:19" x14ac:dyDescent="0.25">
      <c r="A691" t="s">
        <v>1583</v>
      </c>
      <c r="B691" t="s">
        <v>51</v>
      </c>
      <c r="C691">
        <v>79</v>
      </c>
      <c r="D691" s="2">
        <v>29370</v>
      </c>
      <c r="E691" s="3">
        <f t="shared" ca="1" si="76"/>
        <v>45</v>
      </c>
      <c r="F691" s="3" t="str">
        <f t="shared" ca="1" si="74"/>
        <v>36-45</v>
      </c>
      <c r="G691" s="3" t="str">
        <f t="shared" ca="1" si="71"/>
        <v>Established Adult</v>
      </c>
      <c r="H691" t="s">
        <v>112</v>
      </c>
      <c r="I691" t="s">
        <v>47</v>
      </c>
      <c r="J691" t="s">
        <v>43</v>
      </c>
      <c r="K691" t="s">
        <v>24</v>
      </c>
      <c r="L691" t="s">
        <v>25</v>
      </c>
      <c r="M691" s="3">
        <v>8</v>
      </c>
      <c r="N691" s="3" t="str">
        <f t="shared" si="72"/>
        <v>6–8</v>
      </c>
      <c r="O691" s="3" t="str">
        <f t="shared" si="73"/>
        <v>Settler</v>
      </c>
      <c r="P691" t="s">
        <v>1584</v>
      </c>
      <c r="Q691">
        <v>3155</v>
      </c>
      <c r="R691" t="s">
        <v>27</v>
      </c>
      <c r="S691" t="s">
        <v>28</v>
      </c>
    </row>
    <row r="692" spans="1:19" x14ac:dyDescent="0.25">
      <c r="A692" t="s">
        <v>1585</v>
      </c>
      <c r="B692" t="s">
        <v>20</v>
      </c>
      <c r="C692">
        <v>72</v>
      </c>
      <c r="D692" s="2">
        <v>29430</v>
      </c>
      <c r="E692" s="3">
        <f t="shared" ca="1" si="76"/>
        <v>45</v>
      </c>
      <c r="F692" s="3" t="str">
        <f t="shared" ca="1" si="74"/>
        <v>36-45</v>
      </c>
      <c r="G692" s="3" t="str">
        <f t="shared" ca="1" si="71"/>
        <v>Established Adult</v>
      </c>
      <c r="H692" t="s">
        <v>79</v>
      </c>
      <c r="I692" t="s">
        <v>22</v>
      </c>
      <c r="J692" t="s">
        <v>23</v>
      </c>
      <c r="K692" t="s">
        <v>24</v>
      </c>
      <c r="L692" t="s">
        <v>33</v>
      </c>
      <c r="M692" s="3">
        <v>5</v>
      </c>
      <c r="N692" s="3" t="str">
        <f t="shared" si="72"/>
        <v>3–5</v>
      </c>
      <c r="O692" s="3" t="str">
        <f t="shared" si="73"/>
        <v>Explorer</v>
      </c>
      <c r="P692" t="s">
        <v>1586</v>
      </c>
      <c r="Q692">
        <v>3058</v>
      </c>
      <c r="R692" t="s">
        <v>27</v>
      </c>
      <c r="S692" t="s">
        <v>28</v>
      </c>
    </row>
    <row r="693" spans="1:19" x14ac:dyDescent="0.25">
      <c r="A693" t="s">
        <v>1587</v>
      </c>
      <c r="B693" t="s">
        <v>20</v>
      </c>
      <c r="C693">
        <v>45</v>
      </c>
      <c r="D693" s="2">
        <v>29432</v>
      </c>
      <c r="E693" s="3">
        <f t="shared" ca="1" si="76"/>
        <v>45</v>
      </c>
      <c r="F693" s="3" t="str">
        <f t="shared" ca="1" si="74"/>
        <v>36-45</v>
      </c>
      <c r="G693" s="3" t="str">
        <f t="shared" ca="1" si="71"/>
        <v>Established Adult</v>
      </c>
      <c r="H693" t="s">
        <v>848</v>
      </c>
      <c r="I693" t="s">
        <v>31</v>
      </c>
      <c r="J693" t="s">
        <v>23</v>
      </c>
      <c r="K693" t="s">
        <v>24</v>
      </c>
      <c r="L693" t="s">
        <v>33</v>
      </c>
      <c r="M693" s="3">
        <v>10</v>
      </c>
      <c r="N693" s="3" t="str">
        <f t="shared" si="72"/>
        <v>9–11</v>
      </c>
      <c r="O693" s="3" t="str">
        <f t="shared" si="73"/>
        <v>Regular</v>
      </c>
      <c r="P693" t="s">
        <v>1588</v>
      </c>
      <c r="Q693">
        <v>2290</v>
      </c>
      <c r="R693" t="s">
        <v>35</v>
      </c>
      <c r="S693" t="s">
        <v>28</v>
      </c>
    </row>
    <row r="694" spans="1:19" x14ac:dyDescent="0.25">
      <c r="A694" t="s">
        <v>1589</v>
      </c>
      <c r="B694" t="s">
        <v>20</v>
      </c>
      <c r="C694">
        <v>5</v>
      </c>
      <c r="D694" s="2">
        <v>29448</v>
      </c>
      <c r="E694" s="3">
        <f t="shared" ca="1" si="76"/>
        <v>45</v>
      </c>
      <c r="F694" s="3" t="str">
        <f t="shared" ca="1" si="74"/>
        <v>36-45</v>
      </c>
      <c r="G694" s="3" t="str">
        <f t="shared" ca="1" si="71"/>
        <v>Established Adult</v>
      </c>
      <c r="H694" t="s">
        <v>38</v>
      </c>
      <c r="I694" t="s">
        <v>22</v>
      </c>
      <c r="J694" t="s">
        <v>32</v>
      </c>
      <c r="K694" t="s">
        <v>24</v>
      </c>
      <c r="L694" t="s">
        <v>25</v>
      </c>
      <c r="M694" s="3">
        <v>13</v>
      </c>
      <c r="N694" s="3" t="str">
        <f t="shared" si="72"/>
        <v>12–14</v>
      </c>
      <c r="O694" s="3" t="str">
        <f t="shared" si="73"/>
        <v>Loyalist</v>
      </c>
      <c r="P694" t="s">
        <v>1590</v>
      </c>
      <c r="Q694">
        <v>2114</v>
      </c>
      <c r="R694" t="s">
        <v>35</v>
      </c>
      <c r="S694" t="s">
        <v>28</v>
      </c>
    </row>
    <row r="695" spans="1:19" x14ac:dyDescent="0.25">
      <c r="A695" t="s">
        <v>1591</v>
      </c>
      <c r="B695" t="s">
        <v>51</v>
      </c>
      <c r="C695">
        <v>44</v>
      </c>
      <c r="D695" s="2">
        <v>29465</v>
      </c>
      <c r="E695" s="3">
        <f t="shared" ca="1" si="76"/>
        <v>45</v>
      </c>
      <c r="F695" s="3" t="str">
        <f t="shared" ca="1" si="74"/>
        <v>36-45</v>
      </c>
      <c r="G695" s="3" t="str">
        <f t="shared" ca="1" si="71"/>
        <v>Established Adult</v>
      </c>
      <c r="H695" t="s">
        <v>129</v>
      </c>
      <c r="I695" t="s">
        <v>38</v>
      </c>
      <c r="J695" t="s">
        <v>23</v>
      </c>
      <c r="K695" t="s">
        <v>24</v>
      </c>
      <c r="L695" t="s">
        <v>33</v>
      </c>
      <c r="M695" s="3">
        <v>4</v>
      </c>
      <c r="N695" s="3" t="str">
        <f t="shared" si="72"/>
        <v>3–5</v>
      </c>
      <c r="O695" s="3" t="str">
        <f t="shared" si="73"/>
        <v>Explorer</v>
      </c>
      <c r="P695" t="s">
        <v>1592</v>
      </c>
      <c r="Q695">
        <v>3803</v>
      </c>
      <c r="R695" t="s">
        <v>27</v>
      </c>
      <c r="S695" t="s">
        <v>28</v>
      </c>
    </row>
    <row r="696" spans="1:19" x14ac:dyDescent="0.25">
      <c r="A696" t="s">
        <v>1593</v>
      </c>
      <c r="B696" t="s">
        <v>20</v>
      </c>
      <c r="C696">
        <v>45</v>
      </c>
      <c r="D696" s="2">
        <v>29477</v>
      </c>
      <c r="E696" s="3">
        <f t="shared" ca="1" si="76"/>
        <v>45</v>
      </c>
      <c r="F696" s="3" t="str">
        <f t="shared" ca="1" si="74"/>
        <v>36-45</v>
      </c>
      <c r="G696" s="3" t="str">
        <f t="shared" ca="1" si="71"/>
        <v>Established Adult</v>
      </c>
      <c r="H696" t="s">
        <v>585</v>
      </c>
      <c r="I696" t="s">
        <v>126</v>
      </c>
      <c r="J696" t="s">
        <v>43</v>
      </c>
      <c r="K696" t="s">
        <v>24</v>
      </c>
      <c r="L696" t="s">
        <v>25</v>
      </c>
      <c r="M696" s="3">
        <v>5</v>
      </c>
      <c r="N696" s="3" t="str">
        <f t="shared" si="72"/>
        <v>3–5</v>
      </c>
      <c r="O696" s="3" t="str">
        <f t="shared" si="73"/>
        <v>Explorer</v>
      </c>
      <c r="P696" t="s">
        <v>1594</v>
      </c>
      <c r="Q696">
        <v>2042</v>
      </c>
      <c r="R696" t="s">
        <v>35</v>
      </c>
      <c r="S696" t="s">
        <v>28</v>
      </c>
    </row>
    <row r="697" spans="1:19" x14ac:dyDescent="0.25">
      <c r="A697" t="s">
        <v>1595</v>
      </c>
      <c r="B697" t="s">
        <v>20</v>
      </c>
      <c r="C697">
        <v>77</v>
      </c>
      <c r="D697" s="2">
        <v>29478</v>
      </c>
      <c r="E697" s="3">
        <f t="shared" ca="1" si="76"/>
        <v>45</v>
      </c>
      <c r="F697" s="3" t="str">
        <f t="shared" ca="1" si="74"/>
        <v>36-45</v>
      </c>
      <c r="G697" s="3" t="str">
        <f t="shared" ca="1" si="71"/>
        <v>Established Adult</v>
      </c>
      <c r="H697" t="s">
        <v>1596</v>
      </c>
      <c r="I697" t="s">
        <v>31</v>
      </c>
      <c r="J697" t="s">
        <v>32</v>
      </c>
      <c r="K697" t="s">
        <v>24</v>
      </c>
      <c r="L697" t="s">
        <v>33</v>
      </c>
      <c r="M697" s="3">
        <v>11</v>
      </c>
      <c r="N697" s="3" t="str">
        <f t="shared" si="72"/>
        <v>9–11</v>
      </c>
      <c r="O697" s="3" t="str">
        <f t="shared" si="73"/>
        <v>Regular</v>
      </c>
      <c r="P697" t="s">
        <v>1597</v>
      </c>
      <c r="Q697">
        <v>2010</v>
      </c>
      <c r="R697" t="s">
        <v>35</v>
      </c>
      <c r="S697" t="s">
        <v>28</v>
      </c>
    </row>
    <row r="698" spans="1:19" x14ac:dyDescent="0.25">
      <c r="A698" t="s">
        <v>1598</v>
      </c>
      <c r="B698" t="s">
        <v>20</v>
      </c>
      <c r="C698">
        <v>91</v>
      </c>
      <c r="D698" s="2">
        <v>29480</v>
      </c>
      <c r="E698" s="3">
        <f t="shared" ca="1" si="76"/>
        <v>45</v>
      </c>
      <c r="F698" s="3" t="str">
        <f t="shared" ca="1" si="74"/>
        <v>36-45</v>
      </c>
      <c r="G698" s="3" t="str">
        <f t="shared" ca="1" si="71"/>
        <v>Established Adult</v>
      </c>
      <c r="H698" t="s">
        <v>360</v>
      </c>
      <c r="I698" t="s">
        <v>42</v>
      </c>
      <c r="J698" t="s">
        <v>32</v>
      </c>
      <c r="K698" t="s">
        <v>24</v>
      </c>
      <c r="L698" t="s">
        <v>33</v>
      </c>
      <c r="M698" s="3">
        <v>9</v>
      </c>
      <c r="N698" s="3" t="str">
        <f t="shared" si="72"/>
        <v>9–11</v>
      </c>
      <c r="O698" s="3" t="str">
        <f t="shared" si="73"/>
        <v>Regular</v>
      </c>
      <c r="P698" t="s">
        <v>1599</v>
      </c>
      <c r="Q698">
        <v>2166</v>
      </c>
      <c r="R698" t="s">
        <v>35</v>
      </c>
      <c r="S698" t="s">
        <v>28</v>
      </c>
    </row>
    <row r="699" spans="1:19" x14ac:dyDescent="0.25">
      <c r="A699" t="s">
        <v>1600</v>
      </c>
      <c r="B699" t="s">
        <v>20</v>
      </c>
      <c r="C699">
        <v>64</v>
      </c>
      <c r="D699" s="2">
        <v>29514</v>
      </c>
      <c r="E699" s="3">
        <f t="shared" ca="1" si="76"/>
        <v>45</v>
      </c>
      <c r="F699" s="3" t="str">
        <f t="shared" ca="1" si="74"/>
        <v>36-45</v>
      </c>
      <c r="G699" s="3" t="str">
        <f t="shared" ca="1" si="71"/>
        <v>Established Adult</v>
      </c>
      <c r="H699" t="s">
        <v>684</v>
      </c>
      <c r="I699" t="s">
        <v>22</v>
      </c>
      <c r="J699" t="s">
        <v>23</v>
      </c>
      <c r="K699" t="s">
        <v>24</v>
      </c>
      <c r="L699" t="s">
        <v>33</v>
      </c>
      <c r="M699" s="3">
        <v>8</v>
      </c>
      <c r="N699" s="3" t="str">
        <f t="shared" si="72"/>
        <v>6–8</v>
      </c>
      <c r="O699" s="3" t="str">
        <f t="shared" si="73"/>
        <v>Settler</v>
      </c>
      <c r="P699" t="s">
        <v>1601</v>
      </c>
      <c r="Q699">
        <v>3919</v>
      </c>
      <c r="R699" t="s">
        <v>27</v>
      </c>
      <c r="S699" t="s">
        <v>28</v>
      </c>
    </row>
    <row r="700" spans="1:19" x14ac:dyDescent="0.25">
      <c r="A700" t="s">
        <v>1602</v>
      </c>
      <c r="B700" t="s">
        <v>20</v>
      </c>
      <c r="C700">
        <v>50</v>
      </c>
      <c r="D700" s="2">
        <v>29523</v>
      </c>
      <c r="E700" s="3">
        <f t="shared" ca="1" si="76"/>
        <v>45</v>
      </c>
      <c r="F700" s="3" t="str">
        <f t="shared" ca="1" si="74"/>
        <v>36-45</v>
      </c>
      <c r="G700" s="3" t="str">
        <f t="shared" ca="1" si="71"/>
        <v>Established Adult</v>
      </c>
      <c r="H700" t="s">
        <v>38</v>
      </c>
      <c r="I700" t="s">
        <v>22</v>
      </c>
      <c r="J700" t="s">
        <v>43</v>
      </c>
      <c r="K700" t="s">
        <v>24</v>
      </c>
      <c r="L700" t="s">
        <v>25</v>
      </c>
      <c r="M700" s="3">
        <v>16</v>
      </c>
      <c r="N700" s="3" t="str">
        <f t="shared" si="72"/>
        <v>15–17</v>
      </c>
      <c r="O700" s="3" t="str">
        <f t="shared" si="73"/>
        <v>Advocate</v>
      </c>
      <c r="P700" t="s">
        <v>1603</v>
      </c>
      <c r="Q700">
        <v>3198</v>
      </c>
      <c r="R700" t="s">
        <v>27</v>
      </c>
      <c r="S700" t="s">
        <v>28</v>
      </c>
    </row>
    <row r="701" spans="1:19" x14ac:dyDescent="0.25">
      <c r="A701" t="s">
        <v>1604</v>
      </c>
      <c r="B701" t="s">
        <v>51</v>
      </c>
      <c r="C701">
        <v>42</v>
      </c>
      <c r="D701" s="2">
        <v>29551</v>
      </c>
      <c r="E701" s="3">
        <f t="shared" ca="1" si="76"/>
        <v>45</v>
      </c>
      <c r="F701" s="3" t="str">
        <f t="shared" ca="1" si="74"/>
        <v>36-45</v>
      </c>
      <c r="G701" s="3" t="str">
        <f t="shared" ref="G701:G726" ca="1" si="77">IF(E701&lt;18, "under age", IF(E701&lt;=25, "Youth", IF(E701&lt;=35, "Young Workforce", IF(E701&lt;=45, "Established Adult", IF(E701&lt;=60, "Pre-retirees", IF(E701&lt;=74, "Retirees", "Elderly Aged"))))))</f>
        <v>Established Adult</v>
      </c>
      <c r="H701" t="s">
        <v>135</v>
      </c>
      <c r="I701" t="s">
        <v>22</v>
      </c>
      <c r="J701" t="s">
        <v>23</v>
      </c>
      <c r="K701" t="s">
        <v>24</v>
      </c>
      <c r="L701" t="s">
        <v>33</v>
      </c>
      <c r="M701" s="3">
        <v>3</v>
      </c>
      <c r="N701" s="3" t="str">
        <f t="shared" si="72"/>
        <v>3–5</v>
      </c>
      <c r="O701" s="3" t="str">
        <f t="shared" si="73"/>
        <v>Explorer</v>
      </c>
      <c r="P701" t="s">
        <v>1605</v>
      </c>
      <c r="Q701">
        <v>3163</v>
      </c>
      <c r="R701" t="s">
        <v>27</v>
      </c>
      <c r="S701" t="s">
        <v>28</v>
      </c>
    </row>
    <row r="702" spans="1:19" x14ac:dyDescent="0.25">
      <c r="A702" t="s">
        <v>1606</v>
      </c>
      <c r="B702" t="s">
        <v>20</v>
      </c>
      <c r="C702">
        <v>25</v>
      </c>
      <c r="D702" s="2">
        <v>29574</v>
      </c>
      <c r="E702" s="3">
        <f t="shared" ca="1" si="76"/>
        <v>45</v>
      </c>
      <c r="F702" s="3" t="str">
        <f t="shared" ca="1" si="74"/>
        <v>36-45</v>
      </c>
      <c r="G702" s="3" t="str">
        <f t="shared" ca="1" si="77"/>
        <v>Established Adult</v>
      </c>
      <c r="H702" t="s">
        <v>1169</v>
      </c>
      <c r="I702" t="s">
        <v>47</v>
      </c>
      <c r="J702" t="s">
        <v>32</v>
      </c>
      <c r="K702" t="s">
        <v>24</v>
      </c>
      <c r="L702" t="s">
        <v>25</v>
      </c>
      <c r="M702" s="3">
        <v>13</v>
      </c>
      <c r="N702" s="3" t="str">
        <f t="shared" si="72"/>
        <v>12–14</v>
      </c>
      <c r="O702" s="3" t="str">
        <f t="shared" si="73"/>
        <v>Loyalist</v>
      </c>
      <c r="P702" t="s">
        <v>1607</v>
      </c>
      <c r="Q702">
        <v>4123</v>
      </c>
      <c r="R702" t="s">
        <v>49</v>
      </c>
      <c r="S702" t="s">
        <v>28</v>
      </c>
    </row>
    <row r="703" spans="1:19" x14ac:dyDescent="0.25">
      <c r="A703" t="s">
        <v>1608</v>
      </c>
      <c r="B703" t="s">
        <v>20</v>
      </c>
      <c r="C703">
        <v>44</v>
      </c>
      <c r="D703" s="2">
        <v>29615</v>
      </c>
      <c r="E703" s="3">
        <f t="shared" ca="1" si="76"/>
        <v>44</v>
      </c>
      <c r="F703" s="3" t="str">
        <f ca="1">IF(E703&lt;18, "under 18", IF(E703&lt;=25, "18-25", IF(E703&lt;=35, "26-35", IF(E703&lt;=45, "36-45", IF(E703&lt;=60, "46-60", IF(E703&lt;=74, "61-74", "75+"))))))</f>
        <v>36-45</v>
      </c>
      <c r="G703" s="3" t="str">
        <f t="shared" ca="1" si="77"/>
        <v>Established Adult</v>
      </c>
      <c r="H703" t="s">
        <v>504</v>
      </c>
      <c r="I703" t="s">
        <v>31</v>
      </c>
      <c r="J703" t="s">
        <v>43</v>
      </c>
      <c r="K703" t="s">
        <v>24</v>
      </c>
      <c r="L703" t="s">
        <v>25</v>
      </c>
      <c r="M703" s="3">
        <v>7</v>
      </c>
      <c r="N703" s="3" t="str">
        <f t="shared" si="72"/>
        <v>6–8</v>
      </c>
      <c r="O703" s="3" t="str">
        <f t="shared" si="73"/>
        <v>Settler</v>
      </c>
      <c r="P703" t="s">
        <v>1609</v>
      </c>
      <c r="Q703">
        <v>2560</v>
      </c>
      <c r="R703" t="s">
        <v>35</v>
      </c>
      <c r="S703" t="s">
        <v>28</v>
      </c>
    </row>
    <row r="704" spans="1:19" x14ac:dyDescent="0.25">
      <c r="A704" t="s">
        <v>1610</v>
      </c>
      <c r="B704" t="s">
        <v>20</v>
      </c>
      <c r="C704">
        <v>52</v>
      </c>
      <c r="D704" s="2">
        <v>29620</v>
      </c>
      <c r="E704" s="3">
        <f t="shared" ca="1" si="76"/>
        <v>44</v>
      </c>
      <c r="F704" s="3" t="str">
        <f ca="1">IF(E704&lt;18, "under 18", IF(E704&lt;=25, "18-25", IF(E704&lt;=35, "26-35", IF(E704&lt;=45, "36-45", IF(E704&lt;=60, "46-60", IF(E704&lt;=74, "61-74", "75+"))))))</f>
        <v>36-45</v>
      </c>
      <c r="G704" s="3" t="str">
        <f t="shared" ca="1" si="77"/>
        <v>Established Adult</v>
      </c>
      <c r="H704" t="s">
        <v>129</v>
      </c>
      <c r="I704" t="s">
        <v>47</v>
      </c>
      <c r="J704" t="s">
        <v>32</v>
      </c>
      <c r="K704" t="s">
        <v>24</v>
      </c>
      <c r="L704" t="s">
        <v>33</v>
      </c>
      <c r="M704" s="3">
        <v>9</v>
      </c>
      <c r="N704" s="3" t="str">
        <f t="shared" si="72"/>
        <v>9–11</v>
      </c>
      <c r="O704" s="3" t="str">
        <f t="shared" si="73"/>
        <v>Regular</v>
      </c>
      <c r="P704" t="s">
        <v>1611</v>
      </c>
      <c r="Q704">
        <v>2226</v>
      </c>
      <c r="R704" t="s">
        <v>35</v>
      </c>
      <c r="S704" t="s">
        <v>28</v>
      </c>
    </row>
    <row r="705" spans="1:19" x14ac:dyDescent="0.25">
      <c r="A705" t="s">
        <v>1612</v>
      </c>
      <c r="B705" t="s">
        <v>20</v>
      </c>
      <c r="C705">
        <v>45</v>
      </c>
      <c r="D705" s="2">
        <v>29632</v>
      </c>
      <c r="E705" s="3">
        <f t="shared" ca="1" si="76"/>
        <v>44</v>
      </c>
      <c r="F705" s="3" t="str">
        <f t="shared" ref="F705:F724" ca="1" si="78">IF(E705&lt;18, "under 18", IF(E705&lt;=25, "18-25", IF(E705&lt;=35, "26-35", IF(E705&lt;=45, "36-45", IF(E705&lt;=60, "46-60", IF(E705&lt;=74, "61-74", "75+"))))))</f>
        <v>36-45</v>
      </c>
      <c r="G705" s="3" t="str">
        <f t="shared" ca="1" si="77"/>
        <v>Established Adult</v>
      </c>
      <c r="H705" t="s">
        <v>504</v>
      </c>
      <c r="I705" t="s">
        <v>31</v>
      </c>
      <c r="J705" t="s">
        <v>32</v>
      </c>
      <c r="K705" t="s">
        <v>24</v>
      </c>
      <c r="L705" t="s">
        <v>33</v>
      </c>
      <c r="M705" s="3">
        <v>11</v>
      </c>
      <c r="N705" s="3" t="str">
        <f t="shared" si="72"/>
        <v>9–11</v>
      </c>
      <c r="O705" s="3" t="str">
        <f t="shared" si="73"/>
        <v>Regular</v>
      </c>
      <c r="P705" t="s">
        <v>1613</v>
      </c>
      <c r="Q705">
        <v>2287</v>
      </c>
      <c r="R705" t="s">
        <v>35</v>
      </c>
      <c r="S705" t="s">
        <v>28</v>
      </c>
    </row>
    <row r="706" spans="1:19" x14ac:dyDescent="0.25">
      <c r="A706" t="s">
        <v>1614</v>
      </c>
      <c r="B706" t="s">
        <v>20</v>
      </c>
      <c r="C706">
        <v>60</v>
      </c>
      <c r="D706" s="2">
        <v>29633</v>
      </c>
      <c r="E706" s="3">
        <f ca="1">YEAR(TODAY()) - YEAR(D706)</f>
        <v>44</v>
      </c>
      <c r="F706" s="3" t="str">
        <f t="shared" ca="1" si="78"/>
        <v>36-45</v>
      </c>
      <c r="G706" s="3" t="str">
        <f t="shared" ca="1" si="77"/>
        <v>Established Adult</v>
      </c>
      <c r="H706" t="s">
        <v>727</v>
      </c>
      <c r="I706" t="s">
        <v>38</v>
      </c>
      <c r="J706" t="s">
        <v>43</v>
      </c>
      <c r="K706" t="s">
        <v>24</v>
      </c>
      <c r="L706" t="s">
        <v>33</v>
      </c>
      <c r="M706" s="3">
        <v>7</v>
      </c>
      <c r="N706" s="3" t="str">
        <f t="shared" ref="N706:N769" si="79">_xlfn.IFS(M706&lt;=2, "0–2", M706&lt;=5, "3–5", M706&lt;=8, "6–8", M706&lt;=11, "9–11", M706&lt;=14, "12–14", M706&lt;=17, "15–17", M706&lt;=20, "18–20", M706&gt;=21, "21+")</f>
        <v>6–8</v>
      </c>
      <c r="O706" s="3" t="str">
        <f t="shared" ref="O706:O769" si="80">_xlfn.IFS(M706&lt;=2, "Newbie", M706&lt;=5, "Explorer", M706&lt;=8, "Settler", M706&lt;=11, "Regular", M706&lt;=14, "Loyalist", M706&lt;=17, "Advocate", M706&lt;=20, "Veteran", M706&gt;=21, "Legacy")</f>
        <v>Settler</v>
      </c>
      <c r="P706" t="s">
        <v>1615</v>
      </c>
      <c r="Q706">
        <v>4109</v>
      </c>
      <c r="R706" t="s">
        <v>49</v>
      </c>
      <c r="S706" t="s">
        <v>28</v>
      </c>
    </row>
    <row r="707" spans="1:19" x14ac:dyDescent="0.25">
      <c r="A707" t="s">
        <v>1616</v>
      </c>
      <c r="B707" t="s">
        <v>20</v>
      </c>
      <c r="C707">
        <v>14</v>
      </c>
      <c r="D707" s="2">
        <v>29639</v>
      </c>
      <c r="E707" s="3">
        <f t="shared" ca="1" si="76"/>
        <v>44</v>
      </c>
      <c r="F707" s="3" t="str">
        <f t="shared" ca="1" si="78"/>
        <v>36-45</v>
      </c>
      <c r="G707" s="3" t="str">
        <f t="shared" ca="1" si="77"/>
        <v>Established Adult</v>
      </c>
      <c r="H707" t="s">
        <v>38</v>
      </c>
      <c r="I707" t="s">
        <v>22</v>
      </c>
      <c r="J707" t="s">
        <v>32</v>
      </c>
      <c r="K707" t="s">
        <v>24</v>
      </c>
      <c r="L707" t="s">
        <v>33</v>
      </c>
      <c r="M707" s="3">
        <v>5</v>
      </c>
      <c r="N707" s="3" t="str">
        <f t="shared" si="79"/>
        <v>3–5</v>
      </c>
      <c r="O707" s="3" t="str">
        <f t="shared" si="80"/>
        <v>Explorer</v>
      </c>
      <c r="P707" t="s">
        <v>1617</v>
      </c>
      <c r="Q707">
        <v>2046</v>
      </c>
      <c r="R707" t="s">
        <v>35</v>
      </c>
      <c r="S707" t="s">
        <v>28</v>
      </c>
    </row>
    <row r="708" spans="1:19" x14ac:dyDescent="0.25">
      <c r="A708" t="s">
        <v>1618</v>
      </c>
      <c r="B708" t="s">
        <v>51</v>
      </c>
      <c r="C708">
        <v>51</v>
      </c>
      <c r="D708" s="2">
        <v>29682</v>
      </c>
      <c r="E708" s="3">
        <f t="shared" ca="1" si="76"/>
        <v>44</v>
      </c>
      <c r="F708" s="3" t="str">
        <f t="shared" ca="1" si="78"/>
        <v>36-45</v>
      </c>
      <c r="G708" s="3" t="str">
        <f t="shared" ca="1" si="77"/>
        <v>Established Adult</v>
      </c>
      <c r="H708" t="s">
        <v>56</v>
      </c>
      <c r="I708" t="s">
        <v>126</v>
      </c>
      <c r="J708" t="s">
        <v>32</v>
      </c>
      <c r="K708" t="s">
        <v>24</v>
      </c>
      <c r="L708" t="s">
        <v>25</v>
      </c>
      <c r="M708" s="3">
        <v>3</v>
      </c>
      <c r="N708" s="3" t="str">
        <f t="shared" si="79"/>
        <v>3–5</v>
      </c>
      <c r="O708" s="3" t="str">
        <f t="shared" si="80"/>
        <v>Explorer</v>
      </c>
      <c r="P708" t="s">
        <v>1619</v>
      </c>
      <c r="Q708">
        <v>2231</v>
      </c>
      <c r="R708" t="s">
        <v>35</v>
      </c>
      <c r="S708" t="s">
        <v>28</v>
      </c>
    </row>
    <row r="709" spans="1:19" x14ac:dyDescent="0.25">
      <c r="A709" t="s">
        <v>1620</v>
      </c>
      <c r="B709" t="s">
        <v>51</v>
      </c>
      <c r="C709">
        <v>17</v>
      </c>
      <c r="D709" s="2">
        <v>29690</v>
      </c>
      <c r="E709" s="3">
        <f t="shared" ca="1" si="76"/>
        <v>44</v>
      </c>
      <c r="F709" s="3" t="str">
        <f t="shared" ca="1" si="78"/>
        <v>36-45</v>
      </c>
      <c r="G709" s="3" t="str">
        <f t="shared" ca="1" si="77"/>
        <v>Established Adult</v>
      </c>
      <c r="H709" t="s">
        <v>334</v>
      </c>
      <c r="I709" t="s">
        <v>47</v>
      </c>
      <c r="J709" t="s">
        <v>32</v>
      </c>
      <c r="K709" t="s">
        <v>24</v>
      </c>
      <c r="L709" t="s">
        <v>25</v>
      </c>
      <c r="M709" s="3">
        <v>5</v>
      </c>
      <c r="N709" s="3" t="str">
        <f t="shared" si="79"/>
        <v>3–5</v>
      </c>
      <c r="O709" s="3" t="str">
        <f t="shared" si="80"/>
        <v>Explorer</v>
      </c>
      <c r="P709" t="s">
        <v>1621</v>
      </c>
      <c r="Q709">
        <v>2147</v>
      </c>
      <c r="R709" t="s">
        <v>35</v>
      </c>
      <c r="S709" t="s">
        <v>28</v>
      </c>
    </row>
    <row r="710" spans="1:19" x14ac:dyDescent="0.25">
      <c r="A710" t="s">
        <v>1622</v>
      </c>
      <c r="B710" t="s">
        <v>20</v>
      </c>
      <c r="C710">
        <v>25</v>
      </c>
      <c r="D710" s="2">
        <v>29711</v>
      </c>
      <c r="E710" s="3">
        <f t="shared" ca="1" si="76"/>
        <v>44</v>
      </c>
      <c r="F710" s="3" t="str">
        <f t="shared" ca="1" si="78"/>
        <v>36-45</v>
      </c>
      <c r="G710" s="3" t="str">
        <f t="shared" ca="1" si="77"/>
        <v>Established Adult</v>
      </c>
      <c r="H710" t="s">
        <v>418</v>
      </c>
      <c r="I710" t="s">
        <v>47</v>
      </c>
      <c r="J710" t="s">
        <v>32</v>
      </c>
      <c r="K710" t="s">
        <v>24</v>
      </c>
      <c r="L710" t="s">
        <v>25</v>
      </c>
      <c r="M710" s="3">
        <v>12</v>
      </c>
      <c r="N710" s="3" t="str">
        <f t="shared" si="79"/>
        <v>12–14</v>
      </c>
      <c r="O710" s="3" t="str">
        <f t="shared" si="80"/>
        <v>Loyalist</v>
      </c>
      <c r="P710" t="s">
        <v>1623</v>
      </c>
      <c r="Q710">
        <v>4178</v>
      </c>
      <c r="R710" t="s">
        <v>49</v>
      </c>
      <c r="S710" t="s">
        <v>28</v>
      </c>
    </row>
    <row r="711" spans="1:19" x14ac:dyDescent="0.25">
      <c r="A711" t="s">
        <v>1624</v>
      </c>
      <c r="B711" t="s">
        <v>51</v>
      </c>
      <c r="C711">
        <v>67</v>
      </c>
      <c r="D711" s="2">
        <v>29732</v>
      </c>
      <c r="E711" s="3">
        <f t="shared" ca="1" si="76"/>
        <v>44</v>
      </c>
      <c r="F711" s="3" t="str">
        <f t="shared" ca="1" si="78"/>
        <v>36-45</v>
      </c>
      <c r="G711" s="3" t="str">
        <f t="shared" ca="1" si="77"/>
        <v>Established Adult</v>
      </c>
      <c r="H711" t="s">
        <v>1625</v>
      </c>
      <c r="I711" t="s">
        <v>47</v>
      </c>
      <c r="J711" t="s">
        <v>43</v>
      </c>
      <c r="K711" t="s">
        <v>24</v>
      </c>
      <c r="L711" t="s">
        <v>33</v>
      </c>
      <c r="M711" s="3">
        <v>12</v>
      </c>
      <c r="N711" s="3" t="str">
        <f t="shared" si="79"/>
        <v>12–14</v>
      </c>
      <c r="O711" s="3" t="str">
        <f t="shared" si="80"/>
        <v>Loyalist</v>
      </c>
      <c r="P711" t="s">
        <v>1626</v>
      </c>
      <c r="Q711">
        <v>3235</v>
      </c>
      <c r="R711" t="s">
        <v>27</v>
      </c>
      <c r="S711" t="s">
        <v>28</v>
      </c>
    </row>
    <row r="712" spans="1:19" x14ac:dyDescent="0.25">
      <c r="A712" t="s">
        <v>1627</v>
      </c>
      <c r="B712" t="s">
        <v>20</v>
      </c>
      <c r="C712">
        <v>95</v>
      </c>
      <c r="D712" s="2">
        <v>29740</v>
      </c>
      <c r="E712" s="3">
        <f t="shared" ca="1" si="76"/>
        <v>44</v>
      </c>
      <c r="F712" s="3" t="str">
        <f t="shared" ca="1" si="78"/>
        <v>36-45</v>
      </c>
      <c r="G712" s="3" t="str">
        <f t="shared" ca="1" si="77"/>
        <v>Established Adult</v>
      </c>
      <c r="H712" t="s">
        <v>1628</v>
      </c>
      <c r="I712" t="s">
        <v>38</v>
      </c>
      <c r="J712" t="s">
        <v>43</v>
      </c>
      <c r="K712" t="s">
        <v>24</v>
      </c>
      <c r="L712" t="s">
        <v>33</v>
      </c>
      <c r="M712" s="3">
        <v>12</v>
      </c>
      <c r="N712" s="3" t="str">
        <f t="shared" si="79"/>
        <v>12–14</v>
      </c>
      <c r="O712" s="3" t="str">
        <f t="shared" si="80"/>
        <v>Loyalist</v>
      </c>
      <c r="P712" t="s">
        <v>1629</v>
      </c>
      <c r="Q712">
        <v>2019</v>
      </c>
      <c r="R712" t="s">
        <v>35</v>
      </c>
      <c r="S712" t="s">
        <v>28</v>
      </c>
    </row>
    <row r="713" spans="1:19" x14ac:dyDescent="0.25">
      <c r="A713" t="s">
        <v>1630</v>
      </c>
      <c r="B713" t="s">
        <v>51</v>
      </c>
      <c r="C713">
        <v>68</v>
      </c>
      <c r="D713" s="2">
        <v>29757</v>
      </c>
      <c r="E713" s="3">
        <f t="shared" ca="1" si="76"/>
        <v>44</v>
      </c>
      <c r="F713" s="3" t="str">
        <f t="shared" ca="1" si="78"/>
        <v>36-45</v>
      </c>
      <c r="G713" s="3" t="str">
        <f t="shared" ca="1" si="77"/>
        <v>Established Adult</v>
      </c>
      <c r="H713" t="s">
        <v>37</v>
      </c>
      <c r="I713" t="s">
        <v>57</v>
      </c>
      <c r="J713" t="s">
        <v>32</v>
      </c>
      <c r="K713" t="s">
        <v>24</v>
      </c>
      <c r="L713" t="s">
        <v>25</v>
      </c>
      <c r="M713" s="3">
        <v>15</v>
      </c>
      <c r="N713" s="3" t="str">
        <f t="shared" si="79"/>
        <v>15–17</v>
      </c>
      <c r="O713" s="3" t="str">
        <f t="shared" si="80"/>
        <v>Advocate</v>
      </c>
      <c r="P713" t="s">
        <v>1631</v>
      </c>
      <c r="Q713">
        <v>3934</v>
      </c>
      <c r="R713" t="s">
        <v>27</v>
      </c>
      <c r="S713" t="s">
        <v>28</v>
      </c>
    </row>
    <row r="714" spans="1:19" x14ac:dyDescent="0.25">
      <c r="A714" t="s">
        <v>1632</v>
      </c>
      <c r="B714" t="s">
        <v>20</v>
      </c>
      <c r="C714">
        <v>0</v>
      </c>
      <c r="D714" s="2">
        <v>29772</v>
      </c>
      <c r="E714" s="3">
        <f t="shared" ca="1" si="76"/>
        <v>44</v>
      </c>
      <c r="F714" s="3" t="str">
        <f t="shared" ca="1" si="78"/>
        <v>36-45</v>
      </c>
      <c r="G714" s="3" t="str">
        <f t="shared" ca="1" si="77"/>
        <v>Established Adult</v>
      </c>
      <c r="H714" t="s">
        <v>297</v>
      </c>
      <c r="I714" t="s">
        <v>47</v>
      </c>
      <c r="J714" t="s">
        <v>23</v>
      </c>
      <c r="K714" t="s">
        <v>24</v>
      </c>
      <c r="L714" t="s">
        <v>33</v>
      </c>
      <c r="M714" s="3">
        <v>13</v>
      </c>
      <c r="N714" s="3" t="str">
        <f t="shared" si="79"/>
        <v>12–14</v>
      </c>
      <c r="O714" s="3" t="str">
        <f t="shared" si="80"/>
        <v>Loyalist</v>
      </c>
      <c r="P714" t="s">
        <v>1633</v>
      </c>
      <c r="Q714">
        <v>2256</v>
      </c>
      <c r="R714" t="s">
        <v>35</v>
      </c>
      <c r="S714" t="s">
        <v>28</v>
      </c>
    </row>
    <row r="715" spans="1:19" x14ac:dyDescent="0.25">
      <c r="A715" t="s">
        <v>1634</v>
      </c>
      <c r="B715" t="s">
        <v>51</v>
      </c>
      <c r="C715">
        <v>24</v>
      </c>
      <c r="D715" s="2">
        <v>29773</v>
      </c>
      <c r="E715" s="3">
        <f t="shared" ca="1" si="76"/>
        <v>44</v>
      </c>
      <c r="F715" s="3" t="str">
        <f t="shared" ca="1" si="78"/>
        <v>36-45</v>
      </c>
      <c r="G715" s="3" t="str">
        <f t="shared" ca="1" si="77"/>
        <v>Established Adult</v>
      </c>
      <c r="H715" t="s">
        <v>1065</v>
      </c>
      <c r="I715" t="s">
        <v>22</v>
      </c>
      <c r="J715" t="s">
        <v>32</v>
      </c>
      <c r="K715" t="s">
        <v>24</v>
      </c>
      <c r="L715" t="s">
        <v>33</v>
      </c>
      <c r="M715" s="3">
        <v>17</v>
      </c>
      <c r="N715" s="3" t="str">
        <f t="shared" si="79"/>
        <v>15–17</v>
      </c>
      <c r="O715" s="3" t="str">
        <f t="shared" si="80"/>
        <v>Advocate</v>
      </c>
      <c r="P715" t="s">
        <v>1635</v>
      </c>
      <c r="Q715">
        <v>2127</v>
      </c>
      <c r="R715" t="s">
        <v>35</v>
      </c>
      <c r="S715" t="s">
        <v>28</v>
      </c>
    </row>
    <row r="716" spans="1:19" x14ac:dyDescent="0.25">
      <c r="A716" t="s">
        <v>1636</v>
      </c>
      <c r="B716" t="s">
        <v>20</v>
      </c>
      <c r="C716">
        <v>30</v>
      </c>
      <c r="D716" s="2">
        <v>29795</v>
      </c>
      <c r="E716" s="3">
        <f t="shared" ca="1" si="76"/>
        <v>44</v>
      </c>
      <c r="F716" s="3" t="str">
        <f t="shared" ca="1" si="78"/>
        <v>36-45</v>
      </c>
      <c r="G716" s="3" t="str">
        <f t="shared" ca="1" si="77"/>
        <v>Established Adult</v>
      </c>
      <c r="H716" t="s">
        <v>977</v>
      </c>
      <c r="I716" t="s">
        <v>31</v>
      </c>
      <c r="J716" t="s">
        <v>32</v>
      </c>
      <c r="K716" t="s">
        <v>24</v>
      </c>
      <c r="L716" t="s">
        <v>33</v>
      </c>
      <c r="M716" s="3">
        <v>10</v>
      </c>
      <c r="N716" s="3" t="str">
        <f t="shared" si="79"/>
        <v>9–11</v>
      </c>
      <c r="O716" s="3" t="str">
        <f t="shared" si="80"/>
        <v>Regular</v>
      </c>
      <c r="P716" t="s">
        <v>1637</v>
      </c>
      <c r="Q716">
        <v>2042</v>
      </c>
      <c r="R716" t="s">
        <v>35</v>
      </c>
      <c r="S716" t="s">
        <v>28</v>
      </c>
    </row>
    <row r="717" spans="1:19" x14ac:dyDescent="0.25">
      <c r="A717" t="s">
        <v>1638</v>
      </c>
      <c r="B717" t="s">
        <v>51</v>
      </c>
      <c r="C717">
        <v>79</v>
      </c>
      <c r="D717" s="2">
        <v>29803</v>
      </c>
      <c r="E717" s="3">
        <f t="shared" ca="1" si="76"/>
        <v>44</v>
      </c>
      <c r="F717" s="3" t="str">
        <f t="shared" ca="1" si="78"/>
        <v>36-45</v>
      </c>
      <c r="G717" s="3" t="str">
        <f t="shared" ca="1" si="77"/>
        <v>Established Adult</v>
      </c>
      <c r="H717" t="s">
        <v>1639</v>
      </c>
      <c r="I717" t="s">
        <v>31</v>
      </c>
      <c r="J717" t="s">
        <v>23</v>
      </c>
      <c r="K717" t="s">
        <v>24</v>
      </c>
      <c r="L717" t="s">
        <v>25</v>
      </c>
      <c r="M717" s="3">
        <v>11</v>
      </c>
      <c r="N717" s="3" t="str">
        <f t="shared" si="79"/>
        <v>9–11</v>
      </c>
      <c r="O717" s="3" t="str">
        <f t="shared" si="80"/>
        <v>Regular</v>
      </c>
      <c r="P717" t="s">
        <v>1640</v>
      </c>
      <c r="Q717">
        <v>2026</v>
      </c>
      <c r="R717" t="s">
        <v>35</v>
      </c>
      <c r="S717" t="s">
        <v>28</v>
      </c>
    </row>
    <row r="718" spans="1:19" x14ac:dyDescent="0.25">
      <c r="A718" t="s">
        <v>1641</v>
      </c>
      <c r="B718" t="s">
        <v>20</v>
      </c>
      <c r="C718">
        <v>4</v>
      </c>
      <c r="D718" s="2">
        <v>29806</v>
      </c>
      <c r="E718" s="3">
        <f t="shared" ca="1" si="76"/>
        <v>44</v>
      </c>
      <c r="F718" s="3" t="str">
        <f t="shared" ca="1" si="78"/>
        <v>36-45</v>
      </c>
      <c r="G718" s="3" t="str">
        <f t="shared" ca="1" si="77"/>
        <v>Established Adult</v>
      </c>
      <c r="H718" t="s">
        <v>238</v>
      </c>
      <c r="I718" t="s">
        <v>47</v>
      </c>
      <c r="J718" t="s">
        <v>32</v>
      </c>
      <c r="K718" t="s">
        <v>24</v>
      </c>
      <c r="L718" t="s">
        <v>33</v>
      </c>
      <c r="M718" s="3">
        <v>6</v>
      </c>
      <c r="N718" s="3" t="str">
        <f t="shared" si="79"/>
        <v>6–8</v>
      </c>
      <c r="O718" s="3" t="str">
        <f t="shared" si="80"/>
        <v>Settler</v>
      </c>
      <c r="P718" t="s">
        <v>1642</v>
      </c>
      <c r="Q718">
        <v>4207</v>
      </c>
      <c r="R718" t="s">
        <v>49</v>
      </c>
      <c r="S718" t="s">
        <v>28</v>
      </c>
    </row>
    <row r="719" spans="1:19" x14ac:dyDescent="0.25">
      <c r="A719" t="s">
        <v>1643</v>
      </c>
      <c r="B719" t="s">
        <v>51</v>
      </c>
      <c r="C719">
        <v>60</v>
      </c>
      <c r="D719" s="2">
        <v>29815</v>
      </c>
      <c r="E719" s="3">
        <f t="shared" ca="1" si="76"/>
        <v>44</v>
      </c>
      <c r="F719" s="3" t="str">
        <f t="shared" ca="1" si="78"/>
        <v>36-45</v>
      </c>
      <c r="G719" s="3" t="str">
        <f t="shared" ca="1" si="77"/>
        <v>Established Adult</v>
      </c>
      <c r="H719" t="s">
        <v>38</v>
      </c>
      <c r="I719" t="s">
        <v>31</v>
      </c>
      <c r="J719" t="s">
        <v>23</v>
      </c>
      <c r="K719" t="s">
        <v>24</v>
      </c>
      <c r="L719" t="s">
        <v>33</v>
      </c>
      <c r="M719" s="3">
        <v>18</v>
      </c>
      <c r="N719" s="3" t="str">
        <f t="shared" si="79"/>
        <v>18–20</v>
      </c>
      <c r="O719" s="3" t="str">
        <f t="shared" si="80"/>
        <v>Veteran</v>
      </c>
      <c r="P719" t="s">
        <v>1644</v>
      </c>
      <c r="Q719">
        <v>4152</v>
      </c>
      <c r="R719" t="s">
        <v>49</v>
      </c>
      <c r="S719" t="s">
        <v>28</v>
      </c>
    </row>
    <row r="720" spans="1:19" x14ac:dyDescent="0.25">
      <c r="A720" t="s">
        <v>1645</v>
      </c>
      <c r="B720" t="s">
        <v>51</v>
      </c>
      <c r="C720">
        <v>87</v>
      </c>
      <c r="D720" s="2">
        <v>29840</v>
      </c>
      <c r="E720" s="3">
        <f t="shared" ca="1" si="76"/>
        <v>44</v>
      </c>
      <c r="F720" s="3" t="str">
        <f t="shared" ca="1" si="78"/>
        <v>36-45</v>
      </c>
      <c r="G720" s="3" t="str">
        <f t="shared" ca="1" si="77"/>
        <v>Established Adult</v>
      </c>
      <c r="H720" t="s">
        <v>559</v>
      </c>
      <c r="I720" t="s">
        <v>22</v>
      </c>
      <c r="J720" t="s">
        <v>23</v>
      </c>
      <c r="K720" t="s">
        <v>24</v>
      </c>
      <c r="L720" t="s">
        <v>25</v>
      </c>
      <c r="M720" s="3">
        <v>4</v>
      </c>
      <c r="N720" s="3" t="str">
        <f t="shared" si="79"/>
        <v>3–5</v>
      </c>
      <c r="O720" s="3" t="str">
        <f t="shared" si="80"/>
        <v>Explorer</v>
      </c>
      <c r="P720" t="s">
        <v>1646</v>
      </c>
      <c r="Q720">
        <v>2566</v>
      </c>
      <c r="R720" t="s">
        <v>35</v>
      </c>
      <c r="S720" t="s">
        <v>28</v>
      </c>
    </row>
    <row r="721" spans="1:19" x14ac:dyDescent="0.25">
      <c r="A721" t="s">
        <v>1647</v>
      </c>
      <c r="B721" t="s">
        <v>20</v>
      </c>
      <c r="C721">
        <v>71</v>
      </c>
      <c r="D721" s="2">
        <v>29843</v>
      </c>
      <c r="E721" s="3">
        <f t="shared" ca="1" si="76"/>
        <v>44</v>
      </c>
      <c r="F721" s="3" t="str">
        <f t="shared" ca="1" si="78"/>
        <v>36-45</v>
      </c>
      <c r="G721" s="3" t="str">
        <f t="shared" ca="1" si="77"/>
        <v>Established Adult</v>
      </c>
      <c r="H721" t="s">
        <v>84</v>
      </c>
      <c r="I721" t="s">
        <v>22</v>
      </c>
      <c r="J721" t="s">
        <v>32</v>
      </c>
      <c r="K721" t="s">
        <v>24</v>
      </c>
      <c r="L721" t="s">
        <v>25</v>
      </c>
      <c r="M721" s="3">
        <v>9</v>
      </c>
      <c r="N721" s="3" t="str">
        <f t="shared" si="79"/>
        <v>9–11</v>
      </c>
      <c r="O721" s="3" t="str">
        <f t="shared" si="80"/>
        <v>Regular</v>
      </c>
      <c r="P721" t="s">
        <v>1648</v>
      </c>
      <c r="Q721">
        <v>2144</v>
      </c>
      <c r="R721" t="s">
        <v>35</v>
      </c>
      <c r="S721" t="s">
        <v>28</v>
      </c>
    </row>
    <row r="722" spans="1:19" x14ac:dyDescent="0.25">
      <c r="A722" t="s">
        <v>1649</v>
      </c>
      <c r="B722" t="s">
        <v>51</v>
      </c>
      <c r="C722">
        <v>71</v>
      </c>
      <c r="D722" s="2">
        <v>29851</v>
      </c>
      <c r="E722" s="3">
        <f t="shared" ca="1" si="76"/>
        <v>44</v>
      </c>
      <c r="F722" s="3" t="str">
        <f t="shared" ca="1" si="78"/>
        <v>36-45</v>
      </c>
      <c r="G722" s="3" t="str">
        <f t="shared" ca="1" si="77"/>
        <v>Established Adult</v>
      </c>
      <c r="H722" t="s">
        <v>490</v>
      </c>
      <c r="I722" t="s">
        <v>38</v>
      </c>
      <c r="J722" t="s">
        <v>32</v>
      </c>
      <c r="K722" t="s">
        <v>24</v>
      </c>
      <c r="L722" t="s">
        <v>33</v>
      </c>
      <c r="M722" s="3">
        <v>9</v>
      </c>
      <c r="N722" s="3" t="str">
        <f t="shared" si="79"/>
        <v>9–11</v>
      </c>
      <c r="O722" s="3" t="str">
        <f t="shared" si="80"/>
        <v>Regular</v>
      </c>
      <c r="P722" t="s">
        <v>1650</v>
      </c>
      <c r="Q722">
        <v>4122</v>
      </c>
      <c r="R722" t="s">
        <v>49</v>
      </c>
      <c r="S722" t="s">
        <v>28</v>
      </c>
    </row>
    <row r="723" spans="1:19" x14ac:dyDescent="0.25">
      <c r="A723" t="s">
        <v>1651</v>
      </c>
      <c r="B723" t="s">
        <v>51</v>
      </c>
      <c r="C723">
        <v>71</v>
      </c>
      <c r="D723" s="2">
        <v>29888</v>
      </c>
      <c r="E723" s="3">
        <f t="shared" ca="1" si="76"/>
        <v>44</v>
      </c>
      <c r="F723" s="3" t="str">
        <f t="shared" ca="1" si="78"/>
        <v>36-45</v>
      </c>
      <c r="G723" s="3" t="str">
        <f t="shared" ca="1" si="77"/>
        <v>Established Adult</v>
      </c>
      <c r="H723" t="s">
        <v>171</v>
      </c>
      <c r="I723" t="s">
        <v>57</v>
      </c>
      <c r="J723" t="s">
        <v>23</v>
      </c>
      <c r="K723" t="s">
        <v>24</v>
      </c>
      <c r="L723" t="s">
        <v>33</v>
      </c>
      <c r="M723" s="3">
        <v>4</v>
      </c>
      <c r="N723" s="3" t="str">
        <f t="shared" si="79"/>
        <v>3–5</v>
      </c>
      <c r="O723" s="3" t="str">
        <f t="shared" si="80"/>
        <v>Explorer</v>
      </c>
      <c r="P723" t="s">
        <v>1652</v>
      </c>
      <c r="Q723">
        <v>2145</v>
      </c>
      <c r="R723" t="s">
        <v>35</v>
      </c>
      <c r="S723" t="s">
        <v>28</v>
      </c>
    </row>
    <row r="724" spans="1:19" x14ac:dyDescent="0.25">
      <c r="A724" t="s">
        <v>1653</v>
      </c>
      <c r="B724" t="s">
        <v>20</v>
      </c>
      <c r="C724">
        <v>0</v>
      </c>
      <c r="D724" s="2">
        <v>29919</v>
      </c>
      <c r="E724" s="3">
        <f t="shared" ca="1" si="76"/>
        <v>44</v>
      </c>
      <c r="F724" s="3" t="str">
        <f t="shared" ca="1" si="78"/>
        <v>36-45</v>
      </c>
      <c r="G724" s="3" t="str">
        <f t="shared" ca="1" si="77"/>
        <v>Established Adult</v>
      </c>
      <c r="H724" t="s">
        <v>1654</v>
      </c>
      <c r="I724" t="s">
        <v>126</v>
      </c>
      <c r="J724" t="s">
        <v>32</v>
      </c>
      <c r="K724" t="s">
        <v>24</v>
      </c>
      <c r="L724" t="s">
        <v>33</v>
      </c>
      <c r="M724" s="3">
        <v>17</v>
      </c>
      <c r="N724" s="3" t="str">
        <f t="shared" si="79"/>
        <v>15–17</v>
      </c>
      <c r="O724" s="3" t="str">
        <f t="shared" si="80"/>
        <v>Advocate</v>
      </c>
      <c r="P724" t="s">
        <v>1655</v>
      </c>
      <c r="Q724">
        <v>2582</v>
      </c>
      <c r="R724" t="s">
        <v>35</v>
      </c>
      <c r="S724" t="s">
        <v>28</v>
      </c>
    </row>
    <row r="725" spans="1:19" x14ac:dyDescent="0.25">
      <c r="A725" t="s">
        <v>1656</v>
      </c>
      <c r="B725" t="s">
        <v>20</v>
      </c>
      <c r="C725">
        <v>97</v>
      </c>
      <c r="D725" s="2">
        <v>29921</v>
      </c>
      <c r="E725" s="3">
        <f t="shared" ca="1" si="76"/>
        <v>44</v>
      </c>
      <c r="F725" s="3" t="str">
        <f ca="1">IF(E725&lt;18, "under 18", IF(E725&lt;=25, "18-25", IF(E725&lt;=35, "26-35", IF(E725&lt;=45, "36-45", IF(E725&lt;=60, "46-60", IF(E725&lt;=74, "61-74", "75+"))))))</f>
        <v>36-45</v>
      </c>
      <c r="G725" s="3" t="str">
        <f t="shared" ca="1" si="77"/>
        <v>Established Adult</v>
      </c>
      <c r="H725" t="s">
        <v>38</v>
      </c>
      <c r="I725" t="s">
        <v>126</v>
      </c>
      <c r="J725" t="s">
        <v>32</v>
      </c>
      <c r="K725" t="s">
        <v>24</v>
      </c>
      <c r="L725" t="s">
        <v>33</v>
      </c>
      <c r="M725" s="3">
        <v>8</v>
      </c>
      <c r="N725" s="3" t="str">
        <f t="shared" si="79"/>
        <v>6–8</v>
      </c>
      <c r="O725" s="3" t="str">
        <f t="shared" si="80"/>
        <v>Settler</v>
      </c>
      <c r="P725" t="s">
        <v>1657</v>
      </c>
      <c r="Q725">
        <v>2232</v>
      </c>
      <c r="R725" t="s">
        <v>35</v>
      </c>
      <c r="S725" t="s">
        <v>28</v>
      </c>
    </row>
    <row r="726" spans="1:19" x14ac:dyDescent="0.25">
      <c r="A726" t="s">
        <v>1658</v>
      </c>
      <c r="B726" t="s">
        <v>51</v>
      </c>
      <c r="C726">
        <v>42</v>
      </c>
      <c r="D726" s="2">
        <v>29983</v>
      </c>
      <c r="E726" s="3">
        <f ca="1">YEAR(TODAY()) - YEAR(D726)</f>
        <v>43</v>
      </c>
      <c r="F726" s="3" t="str">
        <f t="shared" ref="F726:F769" ca="1" si="81">IF(E726&lt;18, "under 18", IF(E726&lt;=25, "18-25", IF(E726&lt;=35, "26-35", IF(E726&lt;=45, "36-45", IF(E726&lt;=60, "46-60", IF(E726&lt;=74, "61-74", "75+"))))))</f>
        <v>36-45</v>
      </c>
      <c r="G726" s="3" t="str">
        <f t="shared" ca="1" si="77"/>
        <v>Established Adult</v>
      </c>
      <c r="H726" t="s">
        <v>1659</v>
      </c>
      <c r="I726" t="s">
        <v>22</v>
      </c>
      <c r="J726" t="s">
        <v>43</v>
      </c>
      <c r="K726" t="s">
        <v>24</v>
      </c>
      <c r="L726" t="s">
        <v>33</v>
      </c>
      <c r="M726" s="3">
        <v>14</v>
      </c>
      <c r="N726" s="3" t="str">
        <f t="shared" si="79"/>
        <v>12–14</v>
      </c>
      <c r="O726" s="3" t="str">
        <f t="shared" si="80"/>
        <v>Loyalist</v>
      </c>
      <c r="P726" t="s">
        <v>1660</v>
      </c>
      <c r="Q726">
        <v>2137</v>
      </c>
      <c r="R726" t="s">
        <v>35</v>
      </c>
      <c r="S726" t="s">
        <v>28</v>
      </c>
    </row>
    <row r="727" spans="1:19" x14ac:dyDescent="0.25">
      <c r="A727" t="s">
        <v>1661</v>
      </c>
      <c r="B727" t="s">
        <v>51</v>
      </c>
      <c r="C727">
        <v>84</v>
      </c>
      <c r="D727" s="2">
        <v>29992</v>
      </c>
      <c r="E727" s="3">
        <f t="shared" ca="1" si="76"/>
        <v>43</v>
      </c>
      <c r="F727" s="3" t="str">
        <f t="shared" ca="1" si="81"/>
        <v>36-45</v>
      </c>
      <c r="G727" s="3" t="str">
        <f ca="1">IF(E727&lt;18, "under age", IF(E727&lt;=25, "Youth", IF(E727&lt;=35, "Young Workforce", IF(E727&lt;=45, "Established Adult", IF(E727&lt;=60, "Pre-retirees", IF(E727&lt;=74, "Retirees", "Elderly Aged"))))))</f>
        <v>Established Adult</v>
      </c>
      <c r="H727" t="s">
        <v>365</v>
      </c>
      <c r="I727" t="s">
        <v>38</v>
      </c>
      <c r="J727" t="s">
        <v>32</v>
      </c>
      <c r="K727" t="s">
        <v>24</v>
      </c>
      <c r="L727" t="s">
        <v>33</v>
      </c>
      <c r="M727" s="3">
        <v>12</v>
      </c>
      <c r="N727" s="3" t="str">
        <f t="shared" si="79"/>
        <v>12–14</v>
      </c>
      <c r="O727" s="3" t="str">
        <f t="shared" si="80"/>
        <v>Loyalist</v>
      </c>
      <c r="P727" t="s">
        <v>1662</v>
      </c>
      <c r="Q727">
        <v>4161</v>
      </c>
      <c r="R727" t="s">
        <v>49</v>
      </c>
      <c r="S727" t="s">
        <v>28</v>
      </c>
    </row>
    <row r="728" spans="1:19" x14ac:dyDescent="0.25">
      <c r="A728" t="s">
        <v>1663</v>
      </c>
      <c r="B728" t="s">
        <v>20</v>
      </c>
      <c r="C728">
        <v>64</v>
      </c>
      <c r="D728" s="2">
        <v>30019</v>
      </c>
      <c r="E728" s="3">
        <f t="shared" ca="1" si="76"/>
        <v>43</v>
      </c>
      <c r="F728" s="3" t="str">
        <f t="shared" ca="1" si="81"/>
        <v>36-45</v>
      </c>
      <c r="G728" s="3" t="str">
        <f t="shared" ref="G728:G791" ca="1" si="82">IF(E728&lt;18, "under age", IF(E728&lt;=25, "Youth", IF(E728&lt;=35, "Young Workforce", IF(E728&lt;=45, "Established Adult", IF(E728&lt;=60, "Pre-retirees", IF(E728&lt;=74, "Retirees", "Elderly Aged"))))))</f>
        <v>Established Adult</v>
      </c>
      <c r="H728" t="s">
        <v>38</v>
      </c>
      <c r="I728" t="s">
        <v>47</v>
      </c>
      <c r="J728" t="s">
        <v>43</v>
      </c>
      <c r="K728" t="s">
        <v>24</v>
      </c>
      <c r="L728" t="s">
        <v>33</v>
      </c>
      <c r="M728" s="3">
        <v>17</v>
      </c>
      <c r="N728" s="3" t="str">
        <f t="shared" si="79"/>
        <v>15–17</v>
      </c>
      <c r="O728" s="3" t="str">
        <f t="shared" si="80"/>
        <v>Advocate</v>
      </c>
      <c r="P728" t="s">
        <v>1664</v>
      </c>
      <c r="Q728">
        <v>2170</v>
      </c>
      <c r="R728" t="s">
        <v>35</v>
      </c>
      <c r="S728" t="s">
        <v>28</v>
      </c>
    </row>
    <row r="729" spans="1:19" x14ac:dyDescent="0.25">
      <c r="A729" t="s">
        <v>1665</v>
      </c>
      <c r="B729" t="s">
        <v>51</v>
      </c>
      <c r="C729">
        <v>1</v>
      </c>
      <c r="D729" s="2">
        <v>30030</v>
      </c>
      <c r="E729" s="3">
        <f t="shared" ca="1" si="76"/>
        <v>43</v>
      </c>
      <c r="F729" s="3" t="str">
        <f t="shared" ca="1" si="81"/>
        <v>36-45</v>
      </c>
      <c r="G729" s="3" t="str">
        <f t="shared" ca="1" si="82"/>
        <v>Established Adult</v>
      </c>
      <c r="H729" t="s">
        <v>129</v>
      </c>
      <c r="I729" t="s">
        <v>42</v>
      </c>
      <c r="J729" t="s">
        <v>43</v>
      </c>
      <c r="K729" t="s">
        <v>24</v>
      </c>
      <c r="L729" t="s">
        <v>33</v>
      </c>
      <c r="M729" s="3">
        <v>7</v>
      </c>
      <c r="N729" s="3" t="str">
        <f t="shared" si="79"/>
        <v>6–8</v>
      </c>
      <c r="O729" s="3" t="str">
        <f t="shared" si="80"/>
        <v>Settler</v>
      </c>
      <c r="P729" t="s">
        <v>1666</v>
      </c>
      <c r="Q729">
        <v>2082</v>
      </c>
      <c r="R729" t="s">
        <v>35</v>
      </c>
      <c r="S729" t="s">
        <v>28</v>
      </c>
    </row>
    <row r="730" spans="1:19" x14ac:dyDescent="0.25">
      <c r="A730" t="s">
        <v>1667</v>
      </c>
      <c r="B730" t="s">
        <v>51</v>
      </c>
      <c r="C730">
        <v>69</v>
      </c>
      <c r="D730" s="2">
        <v>30066</v>
      </c>
      <c r="E730" s="3">
        <f t="shared" ca="1" si="76"/>
        <v>43</v>
      </c>
      <c r="F730" s="3" t="str">
        <f t="shared" ca="1" si="81"/>
        <v>36-45</v>
      </c>
      <c r="G730" s="3" t="str">
        <f t="shared" ca="1" si="82"/>
        <v>Established Adult</v>
      </c>
      <c r="H730" t="s">
        <v>352</v>
      </c>
      <c r="I730" t="s">
        <v>31</v>
      </c>
      <c r="J730" t="s">
        <v>43</v>
      </c>
      <c r="K730" t="s">
        <v>24</v>
      </c>
      <c r="L730" t="s">
        <v>33</v>
      </c>
      <c r="M730" s="3">
        <v>17</v>
      </c>
      <c r="N730" s="3" t="str">
        <f t="shared" si="79"/>
        <v>15–17</v>
      </c>
      <c r="O730" s="3" t="str">
        <f t="shared" si="80"/>
        <v>Advocate</v>
      </c>
      <c r="P730" t="s">
        <v>1668</v>
      </c>
      <c r="Q730">
        <v>2090</v>
      </c>
      <c r="R730" t="s">
        <v>35</v>
      </c>
      <c r="S730" t="s">
        <v>28</v>
      </c>
    </row>
    <row r="731" spans="1:19" x14ac:dyDescent="0.25">
      <c r="A731" t="s">
        <v>1669</v>
      </c>
      <c r="B731" t="s">
        <v>20</v>
      </c>
      <c r="C731">
        <v>78</v>
      </c>
      <c r="D731" s="2">
        <v>30235</v>
      </c>
      <c r="E731" s="3">
        <f t="shared" ca="1" si="76"/>
        <v>43</v>
      </c>
      <c r="F731" s="3" t="str">
        <f t="shared" ca="1" si="81"/>
        <v>36-45</v>
      </c>
      <c r="G731" s="3" t="str">
        <f t="shared" ca="1" si="82"/>
        <v>Established Adult</v>
      </c>
      <c r="H731" t="s">
        <v>30</v>
      </c>
      <c r="I731" t="s">
        <v>47</v>
      </c>
      <c r="J731" t="s">
        <v>32</v>
      </c>
      <c r="K731" t="s">
        <v>24</v>
      </c>
      <c r="L731" t="s">
        <v>33</v>
      </c>
      <c r="M731" s="3">
        <v>4</v>
      </c>
      <c r="N731" s="3" t="str">
        <f t="shared" si="79"/>
        <v>3–5</v>
      </c>
      <c r="O731" s="3" t="str">
        <f t="shared" si="80"/>
        <v>Explorer</v>
      </c>
      <c r="P731" t="s">
        <v>1670</v>
      </c>
      <c r="Q731">
        <v>4703</v>
      </c>
      <c r="R731" t="s">
        <v>49</v>
      </c>
      <c r="S731" t="s">
        <v>28</v>
      </c>
    </row>
    <row r="732" spans="1:19" x14ac:dyDescent="0.25">
      <c r="A732" t="s">
        <v>1671</v>
      </c>
      <c r="B732" t="s">
        <v>51</v>
      </c>
      <c r="C732">
        <v>42</v>
      </c>
      <c r="D732" s="2">
        <v>30253</v>
      </c>
      <c r="E732" s="3">
        <f t="shared" ca="1" si="76"/>
        <v>43</v>
      </c>
      <c r="F732" s="3" t="str">
        <f t="shared" ca="1" si="81"/>
        <v>36-45</v>
      </c>
      <c r="G732" s="3" t="str">
        <f t="shared" ca="1" si="82"/>
        <v>Established Adult</v>
      </c>
      <c r="H732" t="s">
        <v>1065</v>
      </c>
      <c r="I732" t="s">
        <v>22</v>
      </c>
      <c r="J732" t="s">
        <v>32</v>
      </c>
      <c r="K732" t="s">
        <v>24</v>
      </c>
      <c r="L732" t="s">
        <v>25</v>
      </c>
      <c r="M732" s="3">
        <v>5</v>
      </c>
      <c r="N732" s="3" t="str">
        <f t="shared" si="79"/>
        <v>3–5</v>
      </c>
      <c r="O732" s="3" t="str">
        <f t="shared" si="80"/>
        <v>Explorer</v>
      </c>
      <c r="P732" t="s">
        <v>1672</v>
      </c>
      <c r="Q732">
        <v>3226</v>
      </c>
      <c r="R732" t="s">
        <v>27</v>
      </c>
      <c r="S732" t="s">
        <v>28</v>
      </c>
    </row>
    <row r="733" spans="1:19" x14ac:dyDescent="0.25">
      <c r="A733" t="s">
        <v>1673</v>
      </c>
      <c r="B733" t="s">
        <v>51</v>
      </c>
      <c r="C733">
        <v>36</v>
      </c>
      <c r="D733" s="2">
        <v>30295</v>
      </c>
      <c r="E733" s="3">
        <f t="shared" ca="1" si="76"/>
        <v>43</v>
      </c>
      <c r="F733" s="3" t="str">
        <f t="shared" ca="1" si="81"/>
        <v>36-45</v>
      </c>
      <c r="G733" s="3" t="str">
        <f t="shared" ca="1" si="82"/>
        <v>Established Adult</v>
      </c>
      <c r="H733" t="s">
        <v>106</v>
      </c>
      <c r="I733" t="s">
        <v>57</v>
      </c>
      <c r="J733" t="s">
        <v>32</v>
      </c>
      <c r="K733" t="s">
        <v>24</v>
      </c>
      <c r="L733" t="s">
        <v>25</v>
      </c>
      <c r="M733" s="3">
        <v>6</v>
      </c>
      <c r="N733" s="3" t="str">
        <f t="shared" si="79"/>
        <v>6–8</v>
      </c>
      <c r="O733" s="3" t="str">
        <f t="shared" si="80"/>
        <v>Settler</v>
      </c>
      <c r="P733" t="s">
        <v>1674</v>
      </c>
      <c r="Q733">
        <v>2022</v>
      </c>
      <c r="R733" t="s">
        <v>35</v>
      </c>
      <c r="S733" t="s">
        <v>28</v>
      </c>
    </row>
    <row r="734" spans="1:19" x14ac:dyDescent="0.25">
      <c r="A734" t="s">
        <v>1675</v>
      </c>
      <c r="B734" t="s">
        <v>51</v>
      </c>
      <c r="C734">
        <v>42</v>
      </c>
      <c r="D734" s="2">
        <v>30300</v>
      </c>
      <c r="E734" s="3">
        <f t="shared" ca="1" si="76"/>
        <v>43</v>
      </c>
      <c r="F734" s="3" t="str">
        <f t="shared" ca="1" si="81"/>
        <v>36-45</v>
      </c>
      <c r="G734" s="3" t="str">
        <f t="shared" ca="1" si="82"/>
        <v>Established Adult</v>
      </c>
      <c r="H734" t="s">
        <v>480</v>
      </c>
      <c r="I734" t="s">
        <v>126</v>
      </c>
      <c r="J734" t="s">
        <v>32</v>
      </c>
      <c r="K734" t="s">
        <v>24</v>
      </c>
      <c r="L734" t="s">
        <v>33</v>
      </c>
      <c r="M734" s="3">
        <v>13</v>
      </c>
      <c r="N734" s="3" t="str">
        <f t="shared" si="79"/>
        <v>12–14</v>
      </c>
      <c r="O734" s="3" t="str">
        <f t="shared" si="80"/>
        <v>Loyalist</v>
      </c>
      <c r="P734" t="s">
        <v>1676</v>
      </c>
      <c r="Q734">
        <v>2525</v>
      </c>
      <c r="R734" t="s">
        <v>35</v>
      </c>
      <c r="S734" t="s">
        <v>28</v>
      </c>
    </row>
    <row r="735" spans="1:19" x14ac:dyDescent="0.25">
      <c r="A735" t="s">
        <v>1677</v>
      </c>
      <c r="B735" t="s">
        <v>20</v>
      </c>
      <c r="C735">
        <v>58</v>
      </c>
      <c r="D735" s="2">
        <v>30348</v>
      </c>
      <c r="E735" s="3">
        <f t="shared" ca="1" si="76"/>
        <v>42</v>
      </c>
      <c r="F735" s="3" t="str">
        <f t="shared" ca="1" si="81"/>
        <v>36-45</v>
      </c>
      <c r="G735" s="3" t="str">
        <f t="shared" ca="1" si="82"/>
        <v>Established Adult</v>
      </c>
      <c r="H735" t="s">
        <v>222</v>
      </c>
      <c r="I735" t="s">
        <v>57</v>
      </c>
      <c r="J735" t="s">
        <v>43</v>
      </c>
      <c r="K735" t="s">
        <v>24</v>
      </c>
      <c r="L735" t="s">
        <v>33</v>
      </c>
      <c r="M735" s="3">
        <v>12</v>
      </c>
      <c r="N735" s="3" t="str">
        <f t="shared" si="79"/>
        <v>12–14</v>
      </c>
      <c r="O735" s="3" t="str">
        <f t="shared" si="80"/>
        <v>Loyalist</v>
      </c>
      <c r="P735" t="s">
        <v>1678</v>
      </c>
      <c r="Q735">
        <v>2168</v>
      </c>
      <c r="R735" t="s">
        <v>35</v>
      </c>
      <c r="S735" t="s">
        <v>28</v>
      </c>
    </row>
    <row r="736" spans="1:19" x14ac:dyDescent="0.25">
      <c r="A736" t="s">
        <v>1679</v>
      </c>
      <c r="B736" t="s">
        <v>51</v>
      </c>
      <c r="C736">
        <v>93</v>
      </c>
      <c r="D736" s="2">
        <v>30355</v>
      </c>
      <c r="E736" s="3">
        <f t="shared" ca="1" si="76"/>
        <v>42</v>
      </c>
      <c r="F736" s="3" t="str">
        <f t="shared" ca="1" si="81"/>
        <v>36-45</v>
      </c>
      <c r="G736" s="3" t="str">
        <f t="shared" ca="1" si="82"/>
        <v>Established Adult</v>
      </c>
      <c r="H736" t="s">
        <v>38</v>
      </c>
      <c r="I736" t="s">
        <v>53</v>
      </c>
      <c r="J736" t="s">
        <v>23</v>
      </c>
      <c r="K736" t="s">
        <v>24</v>
      </c>
      <c r="L736" t="s">
        <v>25</v>
      </c>
      <c r="M736" s="3">
        <v>15</v>
      </c>
      <c r="N736" s="3" t="str">
        <f t="shared" si="79"/>
        <v>15–17</v>
      </c>
      <c r="O736" s="3" t="str">
        <f t="shared" si="80"/>
        <v>Advocate</v>
      </c>
      <c r="P736" t="s">
        <v>1680</v>
      </c>
      <c r="Q736">
        <v>3172</v>
      </c>
      <c r="R736" t="s">
        <v>27</v>
      </c>
      <c r="S736" t="s">
        <v>28</v>
      </c>
    </row>
    <row r="737" spans="1:19" x14ac:dyDescent="0.25">
      <c r="A737" t="s">
        <v>1681</v>
      </c>
      <c r="B737" t="s">
        <v>51</v>
      </c>
      <c r="C737">
        <v>47</v>
      </c>
      <c r="D737" s="2">
        <v>30358</v>
      </c>
      <c r="E737" s="3">
        <f t="shared" ca="1" si="76"/>
        <v>42</v>
      </c>
      <c r="F737" s="3" t="str">
        <f t="shared" ca="1" si="81"/>
        <v>36-45</v>
      </c>
      <c r="G737" s="3" t="str">
        <f t="shared" ca="1" si="82"/>
        <v>Established Adult</v>
      </c>
      <c r="H737" t="s">
        <v>152</v>
      </c>
      <c r="I737" t="s">
        <v>22</v>
      </c>
      <c r="J737" t="s">
        <v>43</v>
      </c>
      <c r="K737" t="s">
        <v>24</v>
      </c>
      <c r="L737" t="s">
        <v>25</v>
      </c>
      <c r="M737" s="3">
        <v>17</v>
      </c>
      <c r="N737" s="3" t="str">
        <f t="shared" si="79"/>
        <v>15–17</v>
      </c>
      <c r="O737" s="3" t="str">
        <f t="shared" si="80"/>
        <v>Advocate</v>
      </c>
      <c r="P737" t="s">
        <v>1682</v>
      </c>
      <c r="Q737">
        <v>2257</v>
      </c>
      <c r="R737" t="s">
        <v>35</v>
      </c>
      <c r="S737" t="s">
        <v>28</v>
      </c>
    </row>
    <row r="738" spans="1:19" x14ac:dyDescent="0.25">
      <c r="A738" t="s">
        <v>1683</v>
      </c>
      <c r="B738" t="s">
        <v>20</v>
      </c>
      <c r="C738">
        <v>75</v>
      </c>
      <c r="D738" s="2">
        <v>30383</v>
      </c>
      <c r="E738" s="3">
        <f t="shared" ca="1" si="76"/>
        <v>42</v>
      </c>
      <c r="F738" s="3" t="str">
        <f t="shared" ca="1" si="81"/>
        <v>36-45</v>
      </c>
      <c r="G738" s="3" t="str">
        <f t="shared" ca="1" si="82"/>
        <v>Established Adult</v>
      </c>
      <c r="H738" t="s">
        <v>323</v>
      </c>
      <c r="I738" t="s">
        <v>31</v>
      </c>
      <c r="J738" t="s">
        <v>43</v>
      </c>
      <c r="K738" t="s">
        <v>24</v>
      </c>
      <c r="L738" t="s">
        <v>33</v>
      </c>
      <c r="M738" s="3">
        <v>10</v>
      </c>
      <c r="N738" s="3" t="str">
        <f t="shared" si="79"/>
        <v>9–11</v>
      </c>
      <c r="O738" s="3" t="str">
        <f t="shared" si="80"/>
        <v>Regular</v>
      </c>
      <c r="P738" t="s">
        <v>1684</v>
      </c>
      <c r="Q738">
        <v>3194</v>
      </c>
      <c r="R738" t="s">
        <v>27</v>
      </c>
      <c r="S738" t="s">
        <v>28</v>
      </c>
    </row>
    <row r="739" spans="1:19" x14ac:dyDescent="0.25">
      <c r="A739" t="s">
        <v>1685</v>
      </c>
      <c r="B739" t="s">
        <v>51</v>
      </c>
      <c r="C739">
        <v>14</v>
      </c>
      <c r="D739" s="2">
        <v>30454</v>
      </c>
      <c r="E739" s="3">
        <f t="shared" ca="1" si="76"/>
        <v>42</v>
      </c>
      <c r="F739" s="3" t="str">
        <f t="shared" ca="1" si="81"/>
        <v>36-45</v>
      </c>
      <c r="G739" s="3" t="str">
        <f t="shared" ca="1" si="82"/>
        <v>Established Adult</v>
      </c>
      <c r="H739" t="s">
        <v>384</v>
      </c>
      <c r="I739" t="s">
        <v>22</v>
      </c>
      <c r="J739" t="s">
        <v>32</v>
      </c>
      <c r="K739" t="s">
        <v>24</v>
      </c>
      <c r="L739" t="s">
        <v>25</v>
      </c>
      <c r="M739" s="3">
        <v>6</v>
      </c>
      <c r="N739" s="3" t="str">
        <f t="shared" si="79"/>
        <v>6–8</v>
      </c>
      <c r="O739" s="3" t="str">
        <f t="shared" si="80"/>
        <v>Settler</v>
      </c>
      <c r="P739" t="s">
        <v>1686</v>
      </c>
      <c r="Q739">
        <v>4055</v>
      </c>
      <c r="R739" t="s">
        <v>49</v>
      </c>
      <c r="S739" t="s">
        <v>28</v>
      </c>
    </row>
    <row r="740" spans="1:19" x14ac:dyDescent="0.25">
      <c r="A740" t="s">
        <v>1687</v>
      </c>
      <c r="B740" t="s">
        <v>51</v>
      </c>
      <c r="C740">
        <v>23</v>
      </c>
      <c r="D740" s="2">
        <v>30493</v>
      </c>
      <c r="E740" s="3">
        <f t="shared" ca="1" si="76"/>
        <v>42</v>
      </c>
      <c r="F740" s="3" t="str">
        <f t="shared" ca="1" si="81"/>
        <v>36-45</v>
      </c>
      <c r="G740" s="3" t="str">
        <f t="shared" ca="1" si="82"/>
        <v>Established Adult</v>
      </c>
      <c r="H740" t="s">
        <v>56</v>
      </c>
      <c r="I740" t="s">
        <v>31</v>
      </c>
      <c r="J740" t="s">
        <v>43</v>
      </c>
      <c r="K740" t="s">
        <v>24</v>
      </c>
      <c r="L740" t="s">
        <v>33</v>
      </c>
      <c r="M740" s="3">
        <v>2</v>
      </c>
      <c r="N740" s="3" t="str">
        <f t="shared" si="79"/>
        <v>0–2</v>
      </c>
      <c r="O740" s="3" t="str">
        <f t="shared" si="80"/>
        <v>Newbie</v>
      </c>
      <c r="P740" t="s">
        <v>1688</v>
      </c>
      <c r="Q740">
        <v>3198</v>
      </c>
      <c r="R740" t="s">
        <v>27</v>
      </c>
      <c r="S740" t="s">
        <v>28</v>
      </c>
    </row>
    <row r="741" spans="1:19" x14ac:dyDescent="0.25">
      <c r="A741" t="s">
        <v>1689</v>
      </c>
      <c r="B741" t="s">
        <v>20</v>
      </c>
      <c r="C741">
        <v>22</v>
      </c>
      <c r="D741" s="2">
        <v>30626</v>
      </c>
      <c r="E741" s="3">
        <f t="shared" ca="1" si="76"/>
        <v>42</v>
      </c>
      <c r="F741" s="3" t="str">
        <f t="shared" ca="1" si="81"/>
        <v>36-45</v>
      </c>
      <c r="G741" s="3" t="str">
        <f t="shared" ca="1" si="82"/>
        <v>Established Adult</v>
      </c>
      <c r="H741" t="s">
        <v>38</v>
      </c>
      <c r="I741" t="s">
        <v>47</v>
      </c>
      <c r="J741" t="s">
        <v>43</v>
      </c>
      <c r="K741" t="s">
        <v>24</v>
      </c>
      <c r="L741" t="s">
        <v>33</v>
      </c>
      <c r="M741" s="3">
        <v>17</v>
      </c>
      <c r="N741" s="3" t="str">
        <f t="shared" si="79"/>
        <v>15–17</v>
      </c>
      <c r="O741" s="3" t="str">
        <f t="shared" si="80"/>
        <v>Advocate</v>
      </c>
      <c r="P741" t="s">
        <v>1690</v>
      </c>
      <c r="Q741">
        <v>2077</v>
      </c>
      <c r="R741" t="s">
        <v>35</v>
      </c>
      <c r="S741" t="s">
        <v>28</v>
      </c>
    </row>
    <row r="742" spans="1:19" x14ac:dyDescent="0.25">
      <c r="A742" t="s">
        <v>1691</v>
      </c>
      <c r="B742" t="s">
        <v>51</v>
      </c>
      <c r="C742">
        <v>82</v>
      </c>
      <c r="D742" s="2">
        <v>30646</v>
      </c>
      <c r="E742" s="3">
        <f t="shared" ca="1" si="76"/>
        <v>42</v>
      </c>
      <c r="F742" s="3" t="str">
        <f t="shared" ca="1" si="81"/>
        <v>36-45</v>
      </c>
      <c r="G742" s="3" t="str">
        <f t="shared" ca="1" si="82"/>
        <v>Established Adult</v>
      </c>
      <c r="H742" t="s">
        <v>38</v>
      </c>
      <c r="I742" t="s">
        <v>31</v>
      </c>
      <c r="J742" t="s">
        <v>43</v>
      </c>
      <c r="K742" t="s">
        <v>24</v>
      </c>
      <c r="L742" t="s">
        <v>25</v>
      </c>
      <c r="M742" s="3">
        <v>5</v>
      </c>
      <c r="N742" s="3" t="str">
        <f t="shared" si="79"/>
        <v>3–5</v>
      </c>
      <c r="O742" s="3" t="str">
        <f t="shared" si="80"/>
        <v>Explorer</v>
      </c>
      <c r="P742" t="s">
        <v>1692</v>
      </c>
      <c r="Q742">
        <v>2168</v>
      </c>
      <c r="R742" t="s">
        <v>35</v>
      </c>
      <c r="S742" t="s">
        <v>28</v>
      </c>
    </row>
    <row r="743" spans="1:19" x14ac:dyDescent="0.25">
      <c r="A743" t="s">
        <v>1693</v>
      </c>
      <c r="B743" t="s">
        <v>20</v>
      </c>
      <c r="C743">
        <v>85</v>
      </c>
      <c r="D743" s="2">
        <v>30660</v>
      </c>
      <c r="E743" s="3">
        <f t="shared" ca="1" si="76"/>
        <v>42</v>
      </c>
      <c r="F743" s="3" t="str">
        <f t="shared" ca="1" si="81"/>
        <v>36-45</v>
      </c>
      <c r="G743" s="3" t="str">
        <f t="shared" ca="1" si="82"/>
        <v>Established Adult</v>
      </c>
      <c r="H743" t="s">
        <v>141</v>
      </c>
      <c r="I743" t="s">
        <v>22</v>
      </c>
      <c r="J743" t="s">
        <v>32</v>
      </c>
      <c r="K743" t="s">
        <v>24</v>
      </c>
      <c r="L743" t="s">
        <v>25</v>
      </c>
      <c r="M743" s="3">
        <v>9</v>
      </c>
      <c r="N743" s="3" t="str">
        <f t="shared" si="79"/>
        <v>9–11</v>
      </c>
      <c r="O743" s="3" t="str">
        <f t="shared" si="80"/>
        <v>Regular</v>
      </c>
      <c r="P743" t="s">
        <v>1694</v>
      </c>
      <c r="Q743">
        <v>3028</v>
      </c>
      <c r="R743" t="s">
        <v>27</v>
      </c>
      <c r="S743" t="s">
        <v>28</v>
      </c>
    </row>
    <row r="744" spans="1:19" x14ac:dyDescent="0.25">
      <c r="A744" t="s">
        <v>1695</v>
      </c>
      <c r="B744" t="s">
        <v>20</v>
      </c>
      <c r="C744">
        <v>64</v>
      </c>
      <c r="D744" s="2">
        <v>30817</v>
      </c>
      <c r="E744" s="3">
        <f t="shared" ca="1" si="76"/>
        <v>41</v>
      </c>
      <c r="F744" s="3" t="str">
        <f ca="1">IF(E744&lt;18, "under 18", IF(E744&lt;=25, "18-25", IF(E744&lt;=35, "26-35", IF(E744&lt;=45, "36-45", IF(E744&lt;=60, "46-60", IF(E744&lt;=74, "61-74", "75+"))))))</f>
        <v>36-45</v>
      </c>
      <c r="G744" s="3" t="str">
        <f t="shared" ca="1" si="82"/>
        <v>Established Adult</v>
      </c>
      <c r="H744" t="s">
        <v>171</v>
      </c>
      <c r="I744" t="s">
        <v>31</v>
      </c>
      <c r="J744" t="s">
        <v>43</v>
      </c>
      <c r="K744" t="s">
        <v>24</v>
      </c>
      <c r="L744" t="s">
        <v>33</v>
      </c>
      <c r="M744" s="3">
        <v>16</v>
      </c>
      <c r="N744" s="3" t="str">
        <f t="shared" si="79"/>
        <v>15–17</v>
      </c>
      <c r="O744" s="3" t="str">
        <f t="shared" si="80"/>
        <v>Advocate</v>
      </c>
      <c r="P744" t="s">
        <v>1696</v>
      </c>
      <c r="Q744">
        <v>3934</v>
      </c>
      <c r="R744" t="s">
        <v>27</v>
      </c>
      <c r="S744" t="s">
        <v>28</v>
      </c>
    </row>
    <row r="745" spans="1:19" x14ac:dyDescent="0.25">
      <c r="A745" t="s">
        <v>1697</v>
      </c>
      <c r="B745" t="s">
        <v>51</v>
      </c>
      <c r="C745">
        <v>69</v>
      </c>
      <c r="D745" s="2">
        <v>30869</v>
      </c>
      <c r="E745" s="3">
        <f ca="1">YEAR(TODAY()) - YEAR(D745)</f>
        <v>41</v>
      </c>
      <c r="F745" s="3" t="str">
        <f t="shared" ca="1" si="81"/>
        <v>36-45</v>
      </c>
      <c r="G745" s="3" t="str">
        <f t="shared" ca="1" si="82"/>
        <v>Established Adult</v>
      </c>
      <c r="H745" t="s">
        <v>281</v>
      </c>
      <c r="I745" t="s">
        <v>57</v>
      </c>
      <c r="J745" t="s">
        <v>23</v>
      </c>
      <c r="K745" t="s">
        <v>24</v>
      </c>
      <c r="L745" t="s">
        <v>33</v>
      </c>
      <c r="M745" s="3">
        <v>13</v>
      </c>
      <c r="N745" s="3" t="str">
        <f t="shared" si="79"/>
        <v>12–14</v>
      </c>
      <c r="O745" s="3" t="str">
        <f t="shared" si="80"/>
        <v>Loyalist</v>
      </c>
      <c r="P745" t="s">
        <v>1698</v>
      </c>
      <c r="Q745">
        <v>2750</v>
      </c>
      <c r="R745" t="s">
        <v>35</v>
      </c>
      <c r="S745" t="s">
        <v>28</v>
      </c>
    </row>
    <row r="746" spans="1:19" x14ac:dyDescent="0.25">
      <c r="A746" t="s">
        <v>1699</v>
      </c>
      <c r="B746" t="s">
        <v>51</v>
      </c>
      <c r="C746">
        <v>31</v>
      </c>
      <c r="D746" s="2">
        <v>30926</v>
      </c>
      <c r="E746" s="3">
        <f t="shared" ca="1" si="76"/>
        <v>41</v>
      </c>
      <c r="F746" s="3" t="str">
        <f t="shared" ca="1" si="81"/>
        <v>36-45</v>
      </c>
      <c r="G746" s="3" t="str">
        <f t="shared" ca="1" si="82"/>
        <v>Established Adult</v>
      </c>
      <c r="H746" t="s">
        <v>718</v>
      </c>
      <c r="I746" t="s">
        <v>38</v>
      </c>
      <c r="J746" t="s">
        <v>43</v>
      </c>
      <c r="K746" t="s">
        <v>24</v>
      </c>
      <c r="L746" t="s">
        <v>33</v>
      </c>
      <c r="M746" s="3">
        <v>5</v>
      </c>
      <c r="N746" s="3" t="str">
        <f t="shared" si="79"/>
        <v>3–5</v>
      </c>
      <c r="O746" s="3" t="str">
        <f t="shared" si="80"/>
        <v>Explorer</v>
      </c>
      <c r="P746" t="s">
        <v>1700</v>
      </c>
      <c r="Q746">
        <v>2145</v>
      </c>
      <c r="R746" t="s">
        <v>35</v>
      </c>
      <c r="S746" t="s">
        <v>28</v>
      </c>
    </row>
    <row r="747" spans="1:19" x14ac:dyDescent="0.25">
      <c r="A747" t="s">
        <v>1701</v>
      </c>
      <c r="B747" t="s">
        <v>20</v>
      </c>
      <c r="C747">
        <v>54</v>
      </c>
      <c r="D747" s="2">
        <v>30962</v>
      </c>
      <c r="E747" s="3">
        <f t="shared" ca="1" si="76"/>
        <v>41</v>
      </c>
      <c r="F747" s="3" t="str">
        <f t="shared" ca="1" si="81"/>
        <v>36-45</v>
      </c>
      <c r="G747" s="3" t="str">
        <f ca="1">IF(E747&lt;18, "under age", IF(E747&lt;=25, "Youth", IF(E747&lt;=35, "Young Workforce", IF(E747&lt;=45, "Established Adult", IF(E747&lt;=60, "Pre-retirees", IF(E747&lt;=74, "Retirees", "Elderly Aged"))))))</f>
        <v>Established Adult</v>
      </c>
      <c r="H747" t="s">
        <v>1702</v>
      </c>
      <c r="I747" t="s">
        <v>47</v>
      </c>
      <c r="J747" t="s">
        <v>23</v>
      </c>
      <c r="K747" t="s">
        <v>24</v>
      </c>
      <c r="L747" t="s">
        <v>25</v>
      </c>
      <c r="M747" s="3">
        <v>16</v>
      </c>
      <c r="N747" s="3" t="str">
        <f t="shared" si="79"/>
        <v>15–17</v>
      </c>
      <c r="O747" s="3" t="str">
        <f t="shared" si="80"/>
        <v>Advocate</v>
      </c>
      <c r="P747" t="s">
        <v>1703</v>
      </c>
      <c r="Q747">
        <v>4078</v>
      </c>
      <c r="R747" t="s">
        <v>49</v>
      </c>
      <c r="S747" t="s">
        <v>28</v>
      </c>
    </row>
    <row r="748" spans="1:19" x14ac:dyDescent="0.25">
      <c r="A748" t="s">
        <v>1704</v>
      </c>
      <c r="B748" t="s">
        <v>20</v>
      </c>
      <c r="C748">
        <v>23</v>
      </c>
      <c r="D748" s="2">
        <v>31029</v>
      </c>
      <c r="E748" s="3">
        <f t="shared" ca="1" si="76"/>
        <v>41</v>
      </c>
      <c r="F748" s="3" t="str">
        <f t="shared" ca="1" si="81"/>
        <v>36-45</v>
      </c>
      <c r="G748" s="3" t="str">
        <f t="shared" ca="1" si="82"/>
        <v>Established Adult</v>
      </c>
      <c r="H748" t="s">
        <v>84</v>
      </c>
      <c r="I748" t="s">
        <v>31</v>
      </c>
      <c r="J748" t="s">
        <v>23</v>
      </c>
      <c r="K748" t="s">
        <v>24</v>
      </c>
      <c r="L748" t="s">
        <v>33</v>
      </c>
      <c r="M748" s="3">
        <v>4</v>
      </c>
      <c r="N748" s="3" t="str">
        <f t="shared" si="79"/>
        <v>3–5</v>
      </c>
      <c r="O748" s="3" t="str">
        <f t="shared" si="80"/>
        <v>Explorer</v>
      </c>
      <c r="P748" t="s">
        <v>1705</v>
      </c>
      <c r="Q748">
        <v>2420</v>
      </c>
      <c r="R748" t="s">
        <v>35</v>
      </c>
      <c r="S748" t="s">
        <v>28</v>
      </c>
    </row>
    <row r="749" spans="1:19" x14ac:dyDescent="0.25">
      <c r="A749" t="s">
        <v>1706</v>
      </c>
      <c r="B749" t="s">
        <v>51</v>
      </c>
      <c r="C749">
        <v>70</v>
      </c>
      <c r="D749" s="2">
        <v>31076</v>
      </c>
      <c r="E749" s="3">
        <f t="shared" ref="E749:E764" ca="1" si="83">YEAR(TODAY()) - YEAR(D749)</f>
        <v>40</v>
      </c>
      <c r="F749" s="3" t="str">
        <f t="shared" ca="1" si="81"/>
        <v>36-45</v>
      </c>
      <c r="G749" s="3" t="str">
        <f t="shared" ca="1" si="82"/>
        <v>Established Adult</v>
      </c>
      <c r="H749" t="s">
        <v>630</v>
      </c>
      <c r="I749" t="s">
        <v>22</v>
      </c>
      <c r="J749" t="s">
        <v>32</v>
      </c>
      <c r="K749" t="s">
        <v>24</v>
      </c>
      <c r="L749" t="s">
        <v>33</v>
      </c>
      <c r="M749" s="3">
        <v>17</v>
      </c>
      <c r="N749" s="3" t="str">
        <f t="shared" si="79"/>
        <v>15–17</v>
      </c>
      <c r="O749" s="3" t="str">
        <f t="shared" si="80"/>
        <v>Advocate</v>
      </c>
      <c r="P749" t="s">
        <v>1707</v>
      </c>
      <c r="Q749">
        <v>2137</v>
      </c>
      <c r="R749" t="s">
        <v>35</v>
      </c>
      <c r="S749" t="s">
        <v>28</v>
      </c>
    </row>
    <row r="750" spans="1:19" x14ac:dyDescent="0.25">
      <c r="A750" t="s">
        <v>1708</v>
      </c>
      <c r="B750" t="s">
        <v>20</v>
      </c>
      <c r="C750">
        <v>24</v>
      </c>
      <c r="D750" s="2">
        <v>31120</v>
      </c>
      <c r="E750" s="3">
        <f t="shared" ca="1" si="83"/>
        <v>40</v>
      </c>
      <c r="F750" s="3" t="str">
        <f t="shared" ca="1" si="81"/>
        <v>36-45</v>
      </c>
      <c r="G750" s="3" t="str">
        <f t="shared" ca="1" si="82"/>
        <v>Established Adult</v>
      </c>
      <c r="H750" t="s">
        <v>308</v>
      </c>
      <c r="I750" t="s">
        <v>22</v>
      </c>
      <c r="J750" t="s">
        <v>32</v>
      </c>
      <c r="K750" t="s">
        <v>24</v>
      </c>
      <c r="L750" t="s">
        <v>33</v>
      </c>
      <c r="M750" s="3">
        <v>3</v>
      </c>
      <c r="N750" s="3" t="str">
        <f t="shared" si="79"/>
        <v>3–5</v>
      </c>
      <c r="O750" s="3" t="str">
        <f t="shared" si="80"/>
        <v>Explorer</v>
      </c>
      <c r="P750" t="s">
        <v>1709</v>
      </c>
      <c r="Q750">
        <v>3149</v>
      </c>
      <c r="R750" t="s">
        <v>27</v>
      </c>
      <c r="S750" t="s">
        <v>28</v>
      </c>
    </row>
    <row r="751" spans="1:19" x14ac:dyDescent="0.25">
      <c r="A751" t="s">
        <v>1710</v>
      </c>
      <c r="B751" t="s">
        <v>20</v>
      </c>
      <c r="C751">
        <v>6</v>
      </c>
      <c r="D751" s="2">
        <v>31131</v>
      </c>
      <c r="E751" s="3">
        <f t="shared" ca="1" si="83"/>
        <v>40</v>
      </c>
      <c r="F751" s="3" t="str">
        <f t="shared" ca="1" si="81"/>
        <v>36-45</v>
      </c>
      <c r="G751" s="3" t="str">
        <f t="shared" ca="1" si="82"/>
        <v>Established Adult</v>
      </c>
      <c r="H751" t="s">
        <v>559</v>
      </c>
      <c r="I751" t="s">
        <v>47</v>
      </c>
      <c r="J751" t="s">
        <v>43</v>
      </c>
      <c r="K751" t="s">
        <v>24</v>
      </c>
      <c r="L751" t="s">
        <v>25</v>
      </c>
      <c r="M751" s="3">
        <v>14</v>
      </c>
      <c r="N751" s="3" t="str">
        <f t="shared" si="79"/>
        <v>12–14</v>
      </c>
      <c r="O751" s="3" t="str">
        <f t="shared" si="80"/>
        <v>Loyalist</v>
      </c>
      <c r="P751" t="s">
        <v>1711</v>
      </c>
      <c r="Q751">
        <v>3163</v>
      </c>
      <c r="R751" t="s">
        <v>27</v>
      </c>
      <c r="S751" t="s">
        <v>28</v>
      </c>
    </row>
    <row r="752" spans="1:19" x14ac:dyDescent="0.25">
      <c r="A752" t="s">
        <v>1712</v>
      </c>
      <c r="B752" t="s">
        <v>20</v>
      </c>
      <c r="C752">
        <v>20</v>
      </c>
      <c r="D752" s="2">
        <v>31132</v>
      </c>
      <c r="E752" s="3">
        <f t="shared" ca="1" si="83"/>
        <v>40</v>
      </c>
      <c r="F752" s="3" t="str">
        <f t="shared" ca="1" si="81"/>
        <v>36-45</v>
      </c>
      <c r="G752" s="3" t="str">
        <f t="shared" ca="1" si="82"/>
        <v>Established Adult</v>
      </c>
      <c r="H752" t="s">
        <v>38</v>
      </c>
      <c r="I752" t="s">
        <v>126</v>
      </c>
      <c r="J752" t="s">
        <v>32</v>
      </c>
      <c r="K752" t="s">
        <v>24</v>
      </c>
      <c r="L752" t="s">
        <v>25</v>
      </c>
      <c r="M752" s="3">
        <v>15</v>
      </c>
      <c r="N752" s="3" t="str">
        <f t="shared" si="79"/>
        <v>15–17</v>
      </c>
      <c r="O752" s="3" t="str">
        <f t="shared" si="80"/>
        <v>Advocate</v>
      </c>
      <c r="P752" t="s">
        <v>1713</v>
      </c>
      <c r="Q752">
        <v>4212</v>
      </c>
      <c r="R752" t="s">
        <v>49</v>
      </c>
      <c r="S752" t="s">
        <v>28</v>
      </c>
    </row>
    <row r="753" spans="1:19" x14ac:dyDescent="0.25">
      <c r="A753" t="s">
        <v>1714</v>
      </c>
      <c r="B753" t="s">
        <v>51</v>
      </c>
      <c r="C753">
        <v>29</v>
      </c>
      <c r="D753" s="2">
        <v>31251</v>
      </c>
      <c r="E753" s="3">
        <f t="shared" ca="1" si="83"/>
        <v>40</v>
      </c>
      <c r="F753" s="3" t="str">
        <f t="shared" ca="1" si="81"/>
        <v>36-45</v>
      </c>
      <c r="G753" s="3" t="str">
        <f t="shared" ca="1" si="82"/>
        <v>Established Adult</v>
      </c>
      <c r="H753" t="s">
        <v>38</v>
      </c>
      <c r="I753" t="s">
        <v>47</v>
      </c>
      <c r="J753" t="s">
        <v>32</v>
      </c>
      <c r="K753" t="s">
        <v>24</v>
      </c>
      <c r="L753" t="s">
        <v>33</v>
      </c>
      <c r="M753" s="3">
        <v>9</v>
      </c>
      <c r="N753" s="3" t="str">
        <f t="shared" si="79"/>
        <v>9–11</v>
      </c>
      <c r="O753" s="3" t="str">
        <f t="shared" si="80"/>
        <v>Regular</v>
      </c>
      <c r="P753" t="s">
        <v>1715</v>
      </c>
      <c r="Q753">
        <v>2173</v>
      </c>
      <c r="R753" t="s">
        <v>35</v>
      </c>
      <c r="S753" t="s">
        <v>28</v>
      </c>
    </row>
    <row r="754" spans="1:19" x14ac:dyDescent="0.25">
      <c r="A754" t="s">
        <v>1716</v>
      </c>
      <c r="B754" t="s">
        <v>51</v>
      </c>
      <c r="C754">
        <v>72</v>
      </c>
      <c r="D754" s="2">
        <v>31261</v>
      </c>
      <c r="E754" s="3">
        <f t="shared" ca="1" si="83"/>
        <v>40</v>
      </c>
      <c r="F754" s="3" t="str">
        <f t="shared" ca="1" si="81"/>
        <v>36-45</v>
      </c>
      <c r="G754" s="3" t="str">
        <f t="shared" ca="1" si="82"/>
        <v>Established Adult</v>
      </c>
      <c r="H754" t="s">
        <v>1717</v>
      </c>
      <c r="I754" t="s">
        <v>42</v>
      </c>
      <c r="J754" t="s">
        <v>32</v>
      </c>
      <c r="K754" t="s">
        <v>24</v>
      </c>
      <c r="L754" t="s">
        <v>25</v>
      </c>
      <c r="M754" s="3">
        <v>17</v>
      </c>
      <c r="N754" s="3" t="str">
        <f t="shared" si="79"/>
        <v>15–17</v>
      </c>
      <c r="O754" s="3" t="str">
        <f t="shared" si="80"/>
        <v>Advocate</v>
      </c>
      <c r="P754" t="s">
        <v>1718</v>
      </c>
      <c r="Q754">
        <v>4151</v>
      </c>
      <c r="R754" t="s">
        <v>49</v>
      </c>
      <c r="S754" t="s">
        <v>28</v>
      </c>
    </row>
    <row r="755" spans="1:19" x14ac:dyDescent="0.25">
      <c r="A755" t="s">
        <v>1719</v>
      </c>
      <c r="B755" t="s">
        <v>20</v>
      </c>
      <c r="C755">
        <v>68</v>
      </c>
      <c r="D755" s="2">
        <v>31292</v>
      </c>
      <c r="E755" s="3">
        <f t="shared" ca="1" si="83"/>
        <v>40</v>
      </c>
      <c r="F755" s="3" t="str">
        <f t="shared" ca="1" si="81"/>
        <v>36-45</v>
      </c>
      <c r="G755" s="3" t="str">
        <f t="shared" ca="1" si="82"/>
        <v>Established Adult</v>
      </c>
      <c r="H755" t="s">
        <v>225</v>
      </c>
      <c r="I755" t="s">
        <v>126</v>
      </c>
      <c r="J755" t="s">
        <v>32</v>
      </c>
      <c r="K755" t="s">
        <v>24</v>
      </c>
      <c r="L755" t="s">
        <v>33</v>
      </c>
      <c r="M755" s="3">
        <v>5</v>
      </c>
      <c r="N755" s="3" t="str">
        <f t="shared" si="79"/>
        <v>3–5</v>
      </c>
      <c r="O755" s="3" t="str">
        <f t="shared" si="80"/>
        <v>Explorer</v>
      </c>
      <c r="P755" t="s">
        <v>1720</v>
      </c>
      <c r="Q755">
        <v>3806</v>
      </c>
      <c r="R755" t="s">
        <v>27</v>
      </c>
      <c r="S755" t="s">
        <v>28</v>
      </c>
    </row>
    <row r="756" spans="1:19" x14ac:dyDescent="0.25">
      <c r="A756" t="s">
        <v>1721</v>
      </c>
      <c r="B756" t="s">
        <v>51</v>
      </c>
      <c r="C756">
        <v>94</v>
      </c>
      <c r="D756" s="2">
        <v>31400</v>
      </c>
      <c r="E756" s="3">
        <f t="shared" ca="1" si="83"/>
        <v>40</v>
      </c>
      <c r="F756" s="3" t="str">
        <f ca="1">IF(E756&lt;18, "under 18", IF(E756&lt;=25, "18-25", IF(E756&lt;=35, "26-35", IF(E756&lt;=45, "36-45", IF(E756&lt;=60, "46-60", IF(E756&lt;=74, "61-74", "75+"))))))</f>
        <v>36-45</v>
      </c>
      <c r="G756" s="3" t="str">
        <f t="shared" ca="1" si="82"/>
        <v>Established Adult</v>
      </c>
      <c r="H756" t="s">
        <v>1065</v>
      </c>
      <c r="I756" t="s">
        <v>22</v>
      </c>
      <c r="J756" t="s">
        <v>32</v>
      </c>
      <c r="K756" t="s">
        <v>24</v>
      </c>
      <c r="L756" t="s">
        <v>33</v>
      </c>
      <c r="M756" s="3">
        <v>8</v>
      </c>
      <c r="N756" s="3" t="str">
        <f t="shared" si="79"/>
        <v>6–8</v>
      </c>
      <c r="O756" s="3" t="str">
        <f t="shared" si="80"/>
        <v>Settler</v>
      </c>
      <c r="P756" t="s">
        <v>1722</v>
      </c>
      <c r="Q756">
        <v>2770</v>
      </c>
      <c r="R756" t="s">
        <v>35</v>
      </c>
      <c r="S756" t="s">
        <v>28</v>
      </c>
    </row>
    <row r="757" spans="1:19" x14ac:dyDescent="0.25">
      <c r="A757" t="s">
        <v>1723</v>
      </c>
      <c r="B757" t="s">
        <v>51</v>
      </c>
      <c r="C757">
        <v>61</v>
      </c>
      <c r="D757" s="2">
        <v>31422</v>
      </c>
      <c r="E757" s="3">
        <f t="shared" ca="1" si="83"/>
        <v>39</v>
      </c>
      <c r="F757" s="3" t="str">
        <f t="shared" ca="1" si="81"/>
        <v>36-45</v>
      </c>
      <c r="G757" s="3" t="str">
        <f t="shared" ca="1" si="82"/>
        <v>Established Adult</v>
      </c>
      <c r="H757" t="s">
        <v>426</v>
      </c>
      <c r="I757" t="s">
        <v>57</v>
      </c>
      <c r="J757" t="s">
        <v>32</v>
      </c>
      <c r="K757" t="s">
        <v>24</v>
      </c>
      <c r="L757" t="s">
        <v>33</v>
      </c>
      <c r="M757" s="3">
        <v>8</v>
      </c>
      <c r="N757" s="3" t="str">
        <f t="shared" si="79"/>
        <v>6–8</v>
      </c>
      <c r="O757" s="3" t="str">
        <f t="shared" si="80"/>
        <v>Settler</v>
      </c>
      <c r="P757" t="s">
        <v>1724</v>
      </c>
      <c r="Q757">
        <v>3051</v>
      </c>
      <c r="R757" t="s">
        <v>27</v>
      </c>
      <c r="S757" t="s">
        <v>28</v>
      </c>
    </row>
    <row r="758" spans="1:19" x14ac:dyDescent="0.25">
      <c r="A758" t="s">
        <v>1725</v>
      </c>
      <c r="B758" t="s">
        <v>51</v>
      </c>
      <c r="C758">
        <v>60</v>
      </c>
      <c r="D758" s="2">
        <v>31429</v>
      </c>
      <c r="E758" s="3">
        <f t="shared" ca="1" si="83"/>
        <v>39</v>
      </c>
      <c r="F758" s="3" t="str">
        <f t="shared" ca="1" si="81"/>
        <v>36-45</v>
      </c>
      <c r="G758" s="3" t="str">
        <f t="shared" ca="1" si="82"/>
        <v>Established Adult</v>
      </c>
      <c r="H758" t="s">
        <v>349</v>
      </c>
      <c r="I758" t="s">
        <v>31</v>
      </c>
      <c r="J758" t="s">
        <v>43</v>
      </c>
      <c r="K758" t="s">
        <v>24</v>
      </c>
      <c r="L758" t="s">
        <v>25</v>
      </c>
      <c r="M758" s="3">
        <v>15</v>
      </c>
      <c r="N758" s="3" t="str">
        <f t="shared" si="79"/>
        <v>15–17</v>
      </c>
      <c r="O758" s="3" t="str">
        <f t="shared" si="80"/>
        <v>Advocate</v>
      </c>
      <c r="P758" t="s">
        <v>1726</v>
      </c>
      <c r="Q758">
        <v>2705</v>
      </c>
      <c r="R758" t="s">
        <v>35</v>
      </c>
      <c r="S758" t="s">
        <v>28</v>
      </c>
    </row>
    <row r="759" spans="1:19" x14ac:dyDescent="0.25">
      <c r="A759" t="s">
        <v>1727</v>
      </c>
      <c r="B759" t="s">
        <v>51</v>
      </c>
      <c r="C759">
        <v>33</v>
      </c>
      <c r="D759" s="2">
        <v>31435</v>
      </c>
      <c r="E759" s="3">
        <f t="shared" ca="1" si="83"/>
        <v>39</v>
      </c>
      <c r="F759" s="3" t="str">
        <f t="shared" ca="1" si="81"/>
        <v>36-45</v>
      </c>
      <c r="G759" s="3" t="str">
        <f t="shared" ca="1" si="82"/>
        <v>Established Adult</v>
      </c>
      <c r="H759" t="s">
        <v>246</v>
      </c>
      <c r="I759" t="s">
        <v>172</v>
      </c>
      <c r="J759" t="s">
        <v>23</v>
      </c>
      <c r="K759" t="s">
        <v>24</v>
      </c>
      <c r="L759" t="s">
        <v>33</v>
      </c>
      <c r="M759" s="3">
        <v>13</v>
      </c>
      <c r="N759" s="3" t="str">
        <f t="shared" si="79"/>
        <v>12–14</v>
      </c>
      <c r="O759" s="3" t="str">
        <f t="shared" si="80"/>
        <v>Loyalist</v>
      </c>
      <c r="P759" t="s">
        <v>1728</v>
      </c>
      <c r="Q759">
        <v>3805</v>
      </c>
      <c r="R759" t="s">
        <v>27</v>
      </c>
      <c r="S759" t="s">
        <v>28</v>
      </c>
    </row>
    <row r="760" spans="1:19" x14ac:dyDescent="0.25">
      <c r="A760" t="s">
        <v>1729</v>
      </c>
      <c r="B760" t="s">
        <v>51</v>
      </c>
      <c r="C760">
        <v>93</v>
      </c>
      <c r="D760" s="2">
        <v>31590</v>
      </c>
      <c r="E760" s="3">
        <f t="shared" ca="1" si="83"/>
        <v>39</v>
      </c>
      <c r="F760" s="3" t="str">
        <f t="shared" ca="1" si="81"/>
        <v>36-45</v>
      </c>
      <c r="G760" s="3" t="str">
        <f t="shared" ca="1" si="82"/>
        <v>Established Adult</v>
      </c>
      <c r="H760" t="s">
        <v>297</v>
      </c>
      <c r="I760" t="s">
        <v>172</v>
      </c>
      <c r="J760" t="s">
        <v>32</v>
      </c>
      <c r="K760" t="s">
        <v>24</v>
      </c>
      <c r="L760" t="s">
        <v>25</v>
      </c>
      <c r="M760" s="3">
        <v>9</v>
      </c>
      <c r="N760" s="3" t="str">
        <f t="shared" si="79"/>
        <v>9–11</v>
      </c>
      <c r="O760" s="3" t="str">
        <f t="shared" si="80"/>
        <v>Regular</v>
      </c>
      <c r="P760" t="s">
        <v>1730</v>
      </c>
      <c r="Q760">
        <v>2121</v>
      </c>
      <c r="R760" t="s">
        <v>35</v>
      </c>
      <c r="S760" t="s">
        <v>28</v>
      </c>
    </row>
    <row r="761" spans="1:19" x14ac:dyDescent="0.25">
      <c r="A761" t="s">
        <v>1731</v>
      </c>
      <c r="B761" t="s">
        <v>51</v>
      </c>
      <c r="C761">
        <v>37</v>
      </c>
      <c r="D761" s="2">
        <v>31631</v>
      </c>
      <c r="E761" s="3">
        <f t="shared" ca="1" si="83"/>
        <v>39</v>
      </c>
      <c r="F761" s="3" t="str">
        <f t="shared" ca="1" si="81"/>
        <v>36-45</v>
      </c>
      <c r="G761" s="3" t="str">
        <f t="shared" ca="1" si="82"/>
        <v>Established Adult</v>
      </c>
      <c r="H761" t="s">
        <v>707</v>
      </c>
      <c r="I761" t="s">
        <v>126</v>
      </c>
      <c r="J761" t="s">
        <v>23</v>
      </c>
      <c r="K761" t="s">
        <v>24</v>
      </c>
      <c r="L761" t="s">
        <v>33</v>
      </c>
      <c r="M761" s="3">
        <v>4</v>
      </c>
      <c r="N761" s="3" t="str">
        <f t="shared" si="79"/>
        <v>3–5</v>
      </c>
      <c r="O761" s="3" t="str">
        <f t="shared" si="80"/>
        <v>Explorer</v>
      </c>
      <c r="P761" t="s">
        <v>1732</v>
      </c>
      <c r="Q761">
        <v>2068</v>
      </c>
      <c r="R761" t="s">
        <v>35</v>
      </c>
      <c r="S761" t="s">
        <v>28</v>
      </c>
    </row>
    <row r="762" spans="1:19" x14ac:dyDescent="0.25">
      <c r="A762" t="s">
        <v>1733</v>
      </c>
      <c r="B762" t="s">
        <v>51</v>
      </c>
      <c r="C762">
        <v>40</v>
      </c>
      <c r="D762" s="2">
        <v>31680</v>
      </c>
      <c r="E762" s="3">
        <f t="shared" ca="1" si="83"/>
        <v>39</v>
      </c>
      <c r="F762" s="3" t="str">
        <f t="shared" ca="1" si="81"/>
        <v>36-45</v>
      </c>
      <c r="G762" s="3" t="str">
        <f t="shared" ca="1" si="82"/>
        <v>Established Adult</v>
      </c>
      <c r="H762" t="s">
        <v>60</v>
      </c>
      <c r="I762" t="s">
        <v>38</v>
      </c>
      <c r="J762" t="s">
        <v>32</v>
      </c>
      <c r="K762" t="s">
        <v>24</v>
      </c>
      <c r="L762" t="s">
        <v>25</v>
      </c>
      <c r="M762" s="3">
        <v>14</v>
      </c>
      <c r="N762" s="3" t="str">
        <f t="shared" si="79"/>
        <v>12–14</v>
      </c>
      <c r="O762" s="3" t="str">
        <f t="shared" si="80"/>
        <v>Loyalist</v>
      </c>
      <c r="P762" t="s">
        <v>1734</v>
      </c>
      <c r="Q762">
        <v>3177</v>
      </c>
      <c r="R762" t="s">
        <v>27</v>
      </c>
      <c r="S762" t="s">
        <v>28</v>
      </c>
    </row>
    <row r="763" spans="1:19" x14ac:dyDescent="0.25">
      <c r="A763" t="s">
        <v>1735</v>
      </c>
      <c r="B763" t="s">
        <v>20</v>
      </c>
      <c r="C763">
        <v>7</v>
      </c>
      <c r="D763" s="2">
        <v>31725</v>
      </c>
      <c r="E763" s="3">
        <f t="shared" ca="1" si="83"/>
        <v>39</v>
      </c>
      <c r="F763" s="3" t="str">
        <f t="shared" ca="1" si="81"/>
        <v>36-45</v>
      </c>
      <c r="G763" s="3" t="str">
        <f t="shared" ca="1" si="82"/>
        <v>Established Adult</v>
      </c>
      <c r="H763" t="s">
        <v>1736</v>
      </c>
      <c r="I763" t="s">
        <v>126</v>
      </c>
      <c r="J763" t="s">
        <v>43</v>
      </c>
      <c r="K763" t="s">
        <v>24</v>
      </c>
      <c r="L763" t="s">
        <v>33</v>
      </c>
      <c r="M763" s="3">
        <v>9</v>
      </c>
      <c r="N763" s="3" t="str">
        <f t="shared" si="79"/>
        <v>9–11</v>
      </c>
      <c r="O763" s="3" t="str">
        <f t="shared" si="80"/>
        <v>Regular</v>
      </c>
      <c r="P763" t="s">
        <v>1737</v>
      </c>
      <c r="Q763">
        <v>4060</v>
      </c>
      <c r="R763" t="s">
        <v>49</v>
      </c>
      <c r="S763" t="s">
        <v>28</v>
      </c>
    </row>
    <row r="764" spans="1:19" x14ac:dyDescent="0.25">
      <c r="A764" t="s">
        <v>1738</v>
      </c>
      <c r="B764" t="s">
        <v>20</v>
      </c>
      <c r="C764">
        <v>81</v>
      </c>
      <c r="D764" s="2">
        <v>31749</v>
      </c>
      <c r="E764" s="3">
        <f t="shared" ca="1" si="83"/>
        <v>39</v>
      </c>
      <c r="F764" s="3" t="str">
        <f t="shared" ca="1" si="81"/>
        <v>36-45</v>
      </c>
      <c r="G764" s="3" t="str">
        <f t="shared" ca="1" si="82"/>
        <v>Established Adult</v>
      </c>
      <c r="H764" t="s">
        <v>1739</v>
      </c>
      <c r="I764" t="s">
        <v>22</v>
      </c>
      <c r="J764" t="s">
        <v>43</v>
      </c>
      <c r="K764" t="s">
        <v>24</v>
      </c>
      <c r="L764" t="s">
        <v>33</v>
      </c>
      <c r="M764" s="3">
        <v>2</v>
      </c>
      <c r="N764" s="3" t="str">
        <f t="shared" si="79"/>
        <v>0–2</v>
      </c>
      <c r="O764" s="3" t="str">
        <f t="shared" si="80"/>
        <v>Newbie</v>
      </c>
      <c r="P764" t="s">
        <v>1740</v>
      </c>
      <c r="Q764">
        <v>3579</v>
      </c>
      <c r="R764" t="s">
        <v>27</v>
      </c>
      <c r="S764" t="s">
        <v>28</v>
      </c>
    </row>
    <row r="765" spans="1:19" x14ac:dyDescent="0.25">
      <c r="A765" t="s">
        <v>1741</v>
      </c>
      <c r="B765" t="s">
        <v>20</v>
      </c>
      <c r="C765">
        <v>88</v>
      </c>
      <c r="D765" s="2">
        <v>31792</v>
      </c>
      <c r="E765" s="3">
        <f ca="1">YEAR(TODAY()) - YEAR(D765)</f>
        <v>38</v>
      </c>
      <c r="F765" s="3" t="str">
        <f t="shared" ca="1" si="81"/>
        <v>36-45</v>
      </c>
      <c r="G765" s="3" t="str">
        <f t="shared" ca="1" si="82"/>
        <v>Established Adult</v>
      </c>
      <c r="H765" t="s">
        <v>384</v>
      </c>
      <c r="I765" t="s">
        <v>22</v>
      </c>
      <c r="J765" t="s">
        <v>32</v>
      </c>
      <c r="K765" t="s">
        <v>24</v>
      </c>
      <c r="L765" t="s">
        <v>25</v>
      </c>
      <c r="M765" s="3">
        <v>7</v>
      </c>
      <c r="N765" s="3" t="str">
        <f t="shared" si="79"/>
        <v>6–8</v>
      </c>
      <c r="O765" s="3" t="str">
        <f t="shared" si="80"/>
        <v>Settler</v>
      </c>
      <c r="P765" t="s">
        <v>1742</v>
      </c>
      <c r="Q765">
        <v>2620</v>
      </c>
      <c r="R765" t="s">
        <v>35</v>
      </c>
      <c r="S765" t="s">
        <v>28</v>
      </c>
    </row>
    <row r="766" spans="1:19" x14ac:dyDescent="0.25">
      <c r="A766" t="s">
        <v>1743</v>
      </c>
      <c r="B766" t="s">
        <v>51</v>
      </c>
      <c r="C766">
        <v>15</v>
      </c>
      <c r="D766" s="2">
        <v>31792</v>
      </c>
      <c r="E766" s="3">
        <f t="shared" ref="E766:E784" ca="1" si="84">YEAR(TODAY()) - YEAR(D766)</f>
        <v>38</v>
      </c>
      <c r="F766" s="3" t="str">
        <f t="shared" ca="1" si="81"/>
        <v>36-45</v>
      </c>
      <c r="G766" s="3" t="str">
        <f t="shared" ca="1" si="82"/>
        <v>Established Adult</v>
      </c>
      <c r="H766" t="s">
        <v>495</v>
      </c>
      <c r="I766" t="s">
        <v>31</v>
      </c>
      <c r="J766" t="s">
        <v>32</v>
      </c>
      <c r="K766" t="s">
        <v>24</v>
      </c>
      <c r="L766" t="s">
        <v>33</v>
      </c>
      <c r="M766" s="3">
        <v>11</v>
      </c>
      <c r="N766" s="3" t="str">
        <f t="shared" si="79"/>
        <v>9–11</v>
      </c>
      <c r="O766" s="3" t="str">
        <f t="shared" si="80"/>
        <v>Regular</v>
      </c>
      <c r="P766" t="s">
        <v>1744</v>
      </c>
      <c r="Q766">
        <v>3564</v>
      </c>
      <c r="R766" t="s">
        <v>27</v>
      </c>
      <c r="S766" t="s">
        <v>28</v>
      </c>
    </row>
    <row r="767" spans="1:19" x14ac:dyDescent="0.25">
      <c r="A767" t="s">
        <v>1745</v>
      </c>
      <c r="B767" t="s">
        <v>20</v>
      </c>
      <c r="C767">
        <v>30</v>
      </c>
      <c r="D767" s="2">
        <v>31837</v>
      </c>
      <c r="E767" s="3">
        <f t="shared" ca="1" si="84"/>
        <v>38</v>
      </c>
      <c r="F767" s="3" t="str">
        <f t="shared" ca="1" si="81"/>
        <v>36-45</v>
      </c>
      <c r="G767" s="3" t="str">
        <f ca="1">IF(E767&lt;18, "under age", IF(E767&lt;=25, "Youth", IF(E767&lt;=35, "Young Workforce", IF(E767&lt;=45, "Established Adult", IF(E767&lt;=60, "Pre-retirees", IF(E767&lt;=74, "Retirees", "Elderly Aged"))))))</f>
        <v>Established Adult</v>
      </c>
      <c r="H767" t="s">
        <v>192</v>
      </c>
      <c r="I767" t="s">
        <v>172</v>
      </c>
      <c r="J767" t="s">
        <v>32</v>
      </c>
      <c r="K767" t="s">
        <v>24</v>
      </c>
      <c r="L767" t="s">
        <v>25</v>
      </c>
      <c r="M767" s="3">
        <v>14</v>
      </c>
      <c r="N767" s="3" t="str">
        <f t="shared" si="79"/>
        <v>12–14</v>
      </c>
      <c r="O767" s="3" t="str">
        <f t="shared" si="80"/>
        <v>Loyalist</v>
      </c>
      <c r="P767" t="s">
        <v>1746</v>
      </c>
      <c r="Q767">
        <v>2650</v>
      </c>
      <c r="R767" t="s">
        <v>35</v>
      </c>
      <c r="S767" t="s">
        <v>28</v>
      </c>
    </row>
    <row r="768" spans="1:19" x14ac:dyDescent="0.25">
      <c r="A768" t="s">
        <v>1747</v>
      </c>
      <c r="B768" t="s">
        <v>20</v>
      </c>
      <c r="C768">
        <v>39</v>
      </c>
      <c r="D768" s="2">
        <v>31887</v>
      </c>
      <c r="E768" s="3">
        <f t="shared" ca="1" si="84"/>
        <v>38</v>
      </c>
      <c r="F768" s="3" t="str">
        <f t="shared" ca="1" si="81"/>
        <v>36-45</v>
      </c>
      <c r="G768" s="3" t="str">
        <f t="shared" ca="1" si="82"/>
        <v>Established Adult</v>
      </c>
      <c r="H768" t="s">
        <v>30</v>
      </c>
      <c r="I768" t="s">
        <v>47</v>
      </c>
      <c r="J768" t="s">
        <v>43</v>
      </c>
      <c r="K768" t="s">
        <v>24</v>
      </c>
      <c r="L768" t="s">
        <v>25</v>
      </c>
      <c r="M768" s="3">
        <v>17</v>
      </c>
      <c r="N768" s="3" t="str">
        <f t="shared" si="79"/>
        <v>15–17</v>
      </c>
      <c r="O768" s="3" t="str">
        <f t="shared" si="80"/>
        <v>Advocate</v>
      </c>
      <c r="P768" t="s">
        <v>1748</v>
      </c>
      <c r="Q768">
        <v>3037</v>
      </c>
      <c r="R768" t="s">
        <v>27</v>
      </c>
      <c r="S768" t="s">
        <v>28</v>
      </c>
    </row>
    <row r="769" spans="1:19" x14ac:dyDescent="0.25">
      <c r="A769" t="s">
        <v>1749</v>
      </c>
      <c r="B769" t="s">
        <v>51</v>
      </c>
      <c r="C769">
        <v>43</v>
      </c>
      <c r="D769" s="2">
        <v>31898</v>
      </c>
      <c r="E769" s="3">
        <f t="shared" ca="1" si="84"/>
        <v>38</v>
      </c>
      <c r="F769" s="3" t="str">
        <f t="shared" ca="1" si="81"/>
        <v>36-45</v>
      </c>
      <c r="G769" s="3" t="str">
        <f t="shared" ca="1" si="82"/>
        <v>Established Adult</v>
      </c>
      <c r="H769" t="s">
        <v>38</v>
      </c>
      <c r="I769" t="s">
        <v>38</v>
      </c>
      <c r="J769" t="s">
        <v>43</v>
      </c>
      <c r="K769" t="s">
        <v>24</v>
      </c>
      <c r="L769" t="s">
        <v>25</v>
      </c>
      <c r="M769" s="3">
        <v>16</v>
      </c>
      <c r="N769" s="3" t="str">
        <f t="shared" si="79"/>
        <v>15–17</v>
      </c>
      <c r="O769" s="3" t="str">
        <f t="shared" si="80"/>
        <v>Advocate</v>
      </c>
      <c r="P769" t="s">
        <v>1750</v>
      </c>
      <c r="Q769">
        <v>2782</v>
      </c>
      <c r="R769" t="s">
        <v>35</v>
      </c>
      <c r="S769" t="s">
        <v>28</v>
      </c>
    </row>
    <row r="770" spans="1:19" x14ac:dyDescent="0.25">
      <c r="A770" t="s">
        <v>1751</v>
      </c>
      <c r="B770" t="s">
        <v>20</v>
      </c>
      <c r="C770">
        <v>30</v>
      </c>
      <c r="D770" s="2">
        <v>32029</v>
      </c>
      <c r="E770" s="3">
        <f t="shared" ca="1" si="84"/>
        <v>38</v>
      </c>
      <c r="F770" s="3" t="str">
        <f ca="1">IF(E770&lt;18, "under 18", IF(E770&lt;=25, "18-25", IF(E770&lt;=35, "26-35", IF(E770&lt;=45, "36-45", IF(E770&lt;=60, "46-60", IF(E770&lt;=74, "61-74", "75+"))))))</f>
        <v>36-45</v>
      </c>
      <c r="G770" s="3" t="str">
        <f t="shared" ca="1" si="82"/>
        <v>Established Adult</v>
      </c>
      <c r="H770" t="s">
        <v>1654</v>
      </c>
      <c r="I770" t="s">
        <v>85</v>
      </c>
      <c r="J770" t="s">
        <v>32</v>
      </c>
      <c r="K770" t="s">
        <v>24</v>
      </c>
      <c r="L770" t="s">
        <v>25</v>
      </c>
      <c r="M770" s="3">
        <v>12</v>
      </c>
      <c r="N770" s="3" t="str">
        <f t="shared" ref="N770:N833" si="85">_xlfn.IFS(M770&lt;=2, "0–2", M770&lt;=5, "3–5", M770&lt;=8, "6–8", M770&lt;=11, "9–11", M770&lt;=14, "12–14", M770&lt;=17, "15–17", M770&lt;=20, "18–20", M770&gt;=21, "21+")</f>
        <v>12–14</v>
      </c>
      <c r="O770" s="3" t="str">
        <f t="shared" ref="O770:O833" si="86">_xlfn.IFS(M770&lt;=2, "Newbie", M770&lt;=5, "Explorer", M770&lt;=8, "Settler", M770&lt;=11, "Regular", M770&lt;=14, "Loyalist", M770&lt;=17, "Advocate", M770&lt;=20, "Veteran", M770&gt;=21, "Legacy")</f>
        <v>Loyalist</v>
      </c>
      <c r="P770" t="s">
        <v>1752</v>
      </c>
      <c r="Q770">
        <v>2154</v>
      </c>
      <c r="R770" t="s">
        <v>35</v>
      </c>
      <c r="S770" t="s">
        <v>28</v>
      </c>
    </row>
    <row r="771" spans="1:19" x14ac:dyDescent="0.25">
      <c r="A771" t="s">
        <v>1753</v>
      </c>
      <c r="B771" t="s">
        <v>20</v>
      </c>
      <c r="C771">
        <v>83</v>
      </c>
      <c r="D771" s="2">
        <v>32041</v>
      </c>
      <c r="E771" s="3">
        <f t="shared" ca="1" si="84"/>
        <v>38</v>
      </c>
      <c r="F771" s="3" t="str">
        <f t="shared" ref="F771:F790" ca="1" si="87">IF(E771&lt;18, "under 18", IF(E771&lt;=25, "18-25", IF(E771&lt;=35, "26-35", IF(E771&lt;=45, "36-45", IF(E771&lt;=60, "46-60", IF(E771&lt;=74, "61-74", "75+"))))))</f>
        <v>36-45</v>
      </c>
      <c r="G771" s="3" t="str">
        <f t="shared" ca="1" si="82"/>
        <v>Established Adult</v>
      </c>
      <c r="H771" t="s">
        <v>767</v>
      </c>
      <c r="I771" t="s">
        <v>31</v>
      </c>
      <c r="J771" t="s">
        <v>32</v>
      </c>
      <c r="K771" t="s">
        <v>24</v>
      </c>
      <c r="L771" t="s">
        <v>33</v>
      </c>
      <c r="M771" s="3">
        <v>15</v>
      </c>
      <c r="N771" s="3" t="str">
        <f t="shared" si="85"/>
        <v>15–17</v>
      </c>
      <c r="O771" s="3" t="str">
        <f t="shared" si="86"/>
        <v>Advocate</v>
      </c>
      <c r="P771" t="s">
        <v>1754</v>
      </c>
      <c r="Q771">
        <v>3277</v>
      </c>
      <c r="R771" t="s">
        <v>27</v>
      </c>
      <c r="S771" t="s">
        <v>28</v>
      </c>
    </row>
    <row r="772" spans="1:19" x14ac:dyDescent="0.25">
      <c r="A772" t="s">
        <v>1755</v>
      </c>
      <c r="B772" t="s">
        <v>51</v>
      </c>
      <c r="C772">
        <v>37</v>
      </c>
      <c r="D772" s="2">
        <v>32058</v>
      </c>
      <c r="E772" s="3">
        <f t="shared" ca="1" si="84"/>
        <v>38</v>
      </c>
      <c r="F772" s="3" t="str">
        <f t="shared" ca="1" si="87"/>
        <v>36-45</v>
      </c>
      <c r="G772" s="3" t="str">
        <f t="shared" ca="1" si="82"/>
        <v>Established Adult</v>
      </c>
      <c r="H772" t="s">
        <v>657</v>
      </c>
      <c r="I772" t="s">
        <v>57</v>
      </c>
      <c r="J772" t="s">
        <v>32</v>
      </c>
      <c r="K772" t="s">
        <v>24</v>
      </c>
      <c r="L772" t="s">
        <v>25</v>
      </c>
      <c r="M772" s="3">
        <v>4</v>
      </c>
      <c r="N772" s="3" t="str">
        <f t="shared" si="85"/>
        <v>3–5</v>
      </c>
      <c r="O772" s="3" t="str">
        <f t="shared" si="86"/>
        <v>Explorer</v>
      </c>
      <c r="P772" t="s">
        <v>1756</v>
      </c>
      <c r="Q772">
        <v>4510</v>
      </c>
      <c r="R772" t="s">
        <v>49</v>
      </c>
      <c r="S772" t="s">
        <v>28</v>
      </c>
    </row>
    <row r="773" spans="1:19" x14ac:dyDescent="0.25">
      <c r="A773" t="s">
        <v>1757</v>
      </c>
      <c r="B773" t="s">
        <v>51</v>
      </c>
      <c r="C773">
        <v>5</v>
      </c>
      <c r="D773" s="2">
        <v>32083</v>
      </c>
      <c r="E773" s="3">
        <f t="shared" ca="1" si="84"/>
        <v>38</v>
      </c>
      <c r="F773" s="3" t="str">
        <f t="shared" ca="1" si="87"/>
        <v>36-45</v>
      </c>
      <c r="G773" s="3" t="str">
        <f t="shared" ca="1" si="82"/>
        <v>Established Adult</v>
      </c>
      <c r="H773" t="s">
        <v>657</v>
      </c>
      <c r="I773" t="s">
        <v>126</v>
      </c>
      <c r="J773" t="s">
        <v>32</v>
      </c>
      <c r="K773" t="s">
        <v>24</v>
      </c>
      <c r="L773" t="s">
        <v>33</v>
      </c>
      <c r="M773" s="3">
        <v>7</v>
      </c>
      <c r="N773" s="3" t="str">
        <f t="shared" si="85"/>
        <v>6–8</v>
      </c>
      <c r="O773" s="3" t="str">
        <f t="shared" si="86"/>
        <v>Settler</v>
      </c>
      <c r="P773" t="s">
        <v>1758</v>
      </c>
      <c r="Q773">
        <v>4556</v>
      </c>
      <c r="R773" t="s">
        <v>49</v>
      </c>
      <c r="S773" t="s">
        <v>28</v>
      </c>
    </row>
    <row r="774" spans="1:19" x14ac:dyDescent="0.25">
      <c r="A774" t="s">
        <v>1759</v>
      </c>
      <c r="B774" t="s">
        <v>20</v>
      </c>
      <c r="C774">
        <v>58</v>
      </c>
      <c r="D774" s="2">
        <v>32097</v>
      </c>
      <c r="E774" s="3">
        <f t="shared" ca="1" si="84"/>
        <v>38</v>
      </c>
      <c r="F774" s="3" t="str">
        <f t="shared" ca="1" si="87"/>
        <v>36-45</v>
      </c>
      <c r="G774" s="3" t="str">
        <f t="shared" ca="1" si="82"/>
        <v>Established Adult</v>
      </c>
      <c r="H774" t="s">
        <v>1405</v>
      </c>
      <c r="I774" t="s">
        <v>53</v>
      </c>
      <c r="J774" t="s">
        <v>43</v>
      </c>
      <c r="K774" t="s">
        <v>24</v>
      </c>
      <c r="L774" t="s">
        <v>33</v>
      </c>
      <c r="M774" s="3">
        <v>9</v>
      </c>
      <c r="N774" s="3" t="str">
        <f t="shared" si="85"/>
        <v>9–11</v>
      </c>
      <c r="O774" s="3" t="str">
        <f t="shared" si="86"/>
        <v>Regular</v>
      </c>
      <c r="P774" t="s">
        <v>1760</v>
      </c>
      <c r="Q774">
        <v>2153</v>
      </c>
      <c r="R774" t="s">
        <v>35</v>
      </c>
      <c r="S774" t="s">
        <v>28</v>
      </c>
    </row>
    <row r="775" spans="1:19" x14ac:dyDescent="0.25">
      <c r="A775" t="s">
        <v>1761</v>
      </c>
      <c r="B775" t="s">
        <v>51</v>
      </c>
      <c r="C775">
        <v>42</v>
      </c>
      <c r="D775" s="2">
        <v>32149</v>
      </c>
      <c r="E775" s="3">
        <f t="shared" ca="1" si="84"/>
        <v>37</v>
      </c>
      <c r="F775" s="3" t="str">
        <f t="shared" ca="1" si="87"/>
        <v>36-45</v>
      </c>
      <c r="G775" s="3" t="str">
        <f t="shared" ca="1" si="82"/>
        <v>Established Adult</v>
      </c>
      <c r="H775" t="s">
        <v>84</v>
      </c>
      <c r="I775" t="s">
        <v>38</v>
      </c>
      <c r="J775" t="s">
        <v>32</v>
      </c>
      <c r="K775" t="s">
        <v>24</v>
      </c>
      <c r="L775" t="s">
        <v>33</v>
      </c>
      <c r="M775" s="3">
        <v>5</v>
      </c>
      <c r="N775" s="3" t="str">
        <f t="shared" si="85"/>
        <v>3–5</v>
      </c>
      <c r="O775" s="3" t="str">
        <f t="shared" si="86"/>
        <v>Explorer</v>
      </c>
      <c r="P775" t="s">
        <v>1762</v>
      </c>
      <c r="Q775">
        <v>2750</v>
      </c>
      <c r="R775" t="s">
        <v>35</v>
      </c>
      <c r="S775" t="s">
        <v>28</v>
      </c>
    </row>
    <row r="776" spans="1:19" x14ac:dyDescent="0.25">
      <c r="A776" t="s">
        <v>1763</v>
      </c>
      <c r="B776" t="s">
        <v>51</v>
      </c>
      <c r="C776">
        <v>39</v>
      </c>
      <c r="D776" s="2">
        <v>32152</v>
      </c>
      <c r="E776" s="3">
        <f t="shared" ca="1" si="84"/>
        <v>37</v>
      </c>
      <c r="F776" s="3" t="str">
        <f t="shared" ca="1" si="87"/>
        <v>36-45</v>
      </c>
      <c r="G776" s="3" t="str">
        <f t="shared" ca="1" si="82"/>
        <v>Established Adult</v>
      </c>
      <c r="H776" t="s">
        <v>1764</v>
      </c>
      <c r="I776" t="s">
        <v>57</v>
      </c>
      <c r="J776" t="s">
        <v>32</v>
      </c>
      <c r="K776" t="s">
        <v>24</v>
      </c>
      <c r="L776" t="s">
        <v>25</v>
      </c>
      <c r="M776" s="3">
        <v>10</v>
      </c>
      <c r="N776" s="3" t="str">
        <f t="shared" si="85"/>
        <v>9–11</v>
      </c>
      <c r="O776" s="3" t="str">
        <f t="shared" si="86"/>
        <v>Regular</v>
      </c>
      <c r="P776" t="s">
        <v>1765</v>
      </c>
      <c r="Q776">
        <v>4019</v>
      </c>
      <c r="R776" t="s">
        <v>49</v>
      </c>
      <c r="S776" t="s">
        <v>28</v>
      </c>
    </row>
    <row r="777" spans="1:19" x14ac:dyDescent="0.25">
      <c r="A777" t="s">
        <v>1766</v>
      </c>
      <c r="B777" t="s">
        <v>20</v>
      </c>
      <c r="C777">
        <v>68</v>
      </c>
      <c r="D777" s="2">
        <v>32172</v>
      </c>
      <c r="E777" s="3">
        <f t="shared" ca="1" si="84"/>
        <v>37</v>
      </c>
      <c r="F777" s="3" t="str">
        <f t="shared" ca="1" si="87"/>
        <v>36-45</v>
      </c>
      <c r="G777" s="3" t="str">
        <f t="shared" ca="1" si="82"/>
        <v>Established Adult</v>
      </c>
      <c r="H777" t="s">
        <v>88</v>
      </c>
      <c r="I777" t="s">
        <v>22</v>
      </c>
      <c r="J777" t="s">
        <v>32</v>
      </c>
      <c r="K777" t="s">
        <v>24</v>
      </c>
      <c r="L777" t="s">
        <v>25</v>
      </c>
      <c r="M777" s="3">
        <v>5</v>
      </c>
      <c r="N777" s="3" t="str">
        <f t="shared" si="85"/>
        <v>3–5</v>
      </c>
      <c r="O777" s="3" t="str">
        <f t="shared" si="86"/>
        <v>Explorer</v>
      </c>
      <c r="P777" t="s">
        <v>1767</v>
      </c>
      <c r="Q777">
        <v>2795</v>
      </c>
      <c r="R777" t="s">
        <v>35</v>
      </c>
      <c r="S777" t="s">
        <v>28</v>
      </c>
    </row>
    <row r="778" spans="1:19" x14ac:dyDescent="0.25">
      <c r="A778" t="s">
        <v>1768</v>
      </c>
      <c r="B778" t="s">
        <v>20</v>
      </c>
      <c r="C778">
        <v>73</v>
      </c>
      <c r="D778" s="2">
        <v>32207</v>
      </c>
      <c r="E778" s="3">
        <f t="shared" ca="1" si="84"/>
        <v>37</v>
      </c>
      <c r="F778" s="3" t="str">
        <f t="shared" ca="1" si="87"/>
        <v>36-45</v>
      </c>
      <c r="G778" s="3" t="str">
        <f t="shared" ca="1" si="82"/>
        <v>Established Adult</v>
      </c>
      <c r="H778" t="s">
        <v>1113</v>
      </c>
      <c r="I778" t="s">
        <v>57</v>
      </c>
      <c r="J778" t="s">
        <v>32</v>
      </c>
      <c r="K778" t="s">
        <v>24</v>
      </c>
      <c r="L778" t="s">
        <v>25</v>
      </c>
      <c r="M778" s="3">
        <v>14</v>
      </c>
      <c r="N778" s="3" t="str">
        <f t="shared" si="85"/>
        <v>12–14</v>
      </c>
      <c r="O778" s="3" t="str">
        <f t="shared" si="86"/>
        <v>Loyalist</v>
      </c>
      <c r="P778" t="s">
        <v>1769</v>
      </c>
      <c r="Q778">
        <v>3170</v>
      </c>
      <c r="R778" t="s">
        <v>27</v>
      </c>
      <c r="S778" t="s">
        <v>28</v>
      </c>
    </row>
    <row r="779" spans="1:19" x14ac:dyDescent="0.25">
      <c r="A779" t="s">
        <v>1770</v>
      </c>
      <c r="B779" t="s">
        <v>20</v>
      </c>
      <c r="C779">
        <v>44</v>
      </c>
      <c r="D779" s="2">
        <v>32377</v>
      </c>
      <c r="E779" s="3">
        <f t="shared" ca="1" si="84"/>
        <v>37</v>
      </c>
      <c r="F779" s="3" t="str">
        <f t="shared" ca="1" si="87"/>
        <v>36-45</v>
      </c>
      <c r="G779" s="3" t="str">
        <f t="shared" ca="1" si="82"/>
        <v>Established Adult</v>
      </c>
      <c r="H779" t="s">
        <v>387</v>
      </c>
      <c r="I779" t="s">
        <v>47</v>
      </c>
      <c r="J779" t="s">
        <v>43</v>
      </c>
      <c r="K779" t="s">
        <v>24</v>
      </c>
      <c r="L779" t="s">
        <v>25</v>
      </c>
      <c r="M779" s="3">
        <v>4</v>
      </c>
      <c r="N779" s="3" t="str">
        <f t="shared" si="85"/>
        <v>3–5</v>
      </c>
      <c r="O779" s="3" t="str">
        <f t="shared" si="86"/>
        <v>Explorer</v>
      </c>
      <c r="P779" t="s">
        <v>1771</v>
      </c>
      <c r="Q779">
        <v>2320</v>
      </c>
      <c r="R779" t="s">
        <v>35</v>
      </c>
      <c r="S779" t="s">
        <v>28</v>
      </c>
    </row>
    <row r="780" spans="1:19" x14ac:dyDescent="0.25">
      <c r="A780" t="s">
        <v>1772</v>
      </c>
      <c r="B780" t="s">
        <v>51</v>
      </c>
      <c r="C780">
        <v>96</v>
      </c>
      <c r="D780" s="2">
        <v>32387</v>
      </c>
      <c r="E780" s="3">
        <f t="shared" ca="1" si="84"/>
        <v>37</v>
      </c>
      <c r="F780" s="3" t="str">
        <f t="shared" ca="1" si="87"/>
        <v>36-45</v>
      </c>
      <c r="G780" s="3" t="str">
        <f t="shared" ca="1" si="82"/>
        <v>Established Adult</v>
      </c>
      <c r="H780" t="s">
        <v>129</v>
      </c>
      <c r="I780" t="s">
        <v>47</v>
      </c>
      <c r="J780" t="s">
        <v>43</v>
      </c>
      <c r="K780" t="s">
        <v>24</v>
      </c>
      <c r="L780" t="s">
        <v>33</v>
      </c>
      <c r="M780" s="3">
        <v>12</v>
      </c>
      <c r="N780" s="3" t="str">
        <f t="shared" si="85"/>
        <v>12–14</v>
      </c>
      <c r="O780" s="3" t="str">
        <f t="shared" si="86"/>
        <v>Loyalist</v>
      </c>
      <c r="P780" t="s">
        <v>1773</v>
      </c>
      <c r="Q780">
        <v>3163</v>
      </c>
      <c r="R780" t="s">
        <v>27</v>
      </c>
      <c r="S780" t="s">
        <v>28</v>
      </c>
    </row>
    <row r="781" spans="1:19" x14ac:dyDescent="0.25">
      <c r="A781" t="s">
        <v>1774</v>
      </c>
      <c r="B781" t="s">
        <v>20</v>
      </c>
      <c r="C781">
        <v>82</v>
      </c>
      <c r="D781" s="2">
        <v>32404</v>
      </c>
      <c r="E781" s="3">
        <f t="shared" ca="1" si="84"/>
        <v>37</v>
      </c>
      <c r="F781" s="3" t="str">
        <f t="shared" ca="1" si="87"/>
        <v>36-45</v>
      </c>
      <c r="G781" s="3" t="str">
        <f t="shared" ca="1" si="82"/>
        <v>Established Adult</v>
      </c>
      <c r="H781" t="s">
        <v>162</v>
      </c>
      <c r="I781" t="s">
        <v>38</v>
      </c>
      <c r="J781" t="s">
        <v>43</v>
      </c>
      <c r="K781" t="s">
        <v>24</v>
      </c>
      <c r="L781" t="s">
        <v>25</v>
      </c>
      <c r="M781" s="3">
        <v>6</v>
      </c>
      <c r="N781" s="3" t="str">
        <f t="shared" si="85"/>
        <v>6–8</v>
      </c>
      <c r="O781" s="3" t="str">
        <f t="shared" si="86"/>
        <v>Settler</v>
      </c>
      <c r="P781" t="s">
        <v>1775</v>
      </c>
      <c r="Q781">
        <v>4173</v>
      </c>
      <c r="R781" t="s">
        <v>49</v>
      </c>
      <c r="S781" t="s">
        <v>28</v>
      </c>
    </row>
    <row r="782" spans="1:19" x14ac:dyDescent="0.25">
      <c r="A782" t="s">
        <v>1776</v>
      </c>
      <c r="B782" t="s">
        <v>20</v>
      </c>
      <c r="C782">
        <v>72</v>
      </c>
      <c r="D782" s="2">
        <v>32416</v>
      </c>
      <c r="E782" s="3">
        <f t="shared" ca="1" si="84"/>
        <v>37</v>
      </c>
      <c r="F782" s="3" t="str">
        <f t="shared" ca="1" si="87"/>
        <v>36-45</v>
      </c>
      <c r="G782" s="3" t="str">
        <f t="shared" ca="1" si="82"/>
        <v>Established Adult</v>
      </c>
      <c r="H782" t="s">
        <v>71</v>
      </c>
      <c r="I782" t="s">
        <v>22</v>
      </c>
      <c r="J782" t="s">
        <v>32</v>
      </c>
      <c r="K782" t="s">
        <v>24</v>
      </c>
      <c r="L782" t="s">
        <v>25</v>
      </c>
      <c r="M782" s="3">
        <v>10</v>
      </c>
      <c r="N782" s="3" t="str">
        <f t="shared" si="85"/>
        <v>9–11</v>
      </c>
      <c r="O782" s="3" t="str">
        <f t="shared" si="86"/>
        <v>Regular</v>
      </c>
      <c r="P782" t="s">
        <v>1777</v>
      </c>
      <c r="Q782">
        <v>4183</v>
      </c>
      <c r="R782" t="s">
        <v>49</v>
      </c>
      <c r="S782" t="s">
        <v>28</v>
      </c>
    </row>
    <row r="783" spans="1:19" x14ac:dyDescent="0.25">
      <c r="A783" t="s">
        <v>1778</v>
      </c>
      <c r="B783" t="s">
        <v>20</v>
      </c>
      <c r="C783">
        <v>71</v>
      </c>
      <c r="D783" s="2">
        <v>32432</v>
      </c>
      <c r="E783" s="3">
        <f t="shared" ca="1" si="84"/>
        <v>37</v>
      </c>
      <c r="F783" s="3" t="str">
        <f t="shared" ca="1" si="87"/>
        <v>36-45</v>
      </c>
      <c r="G783" s="3" t="str">
        <f t="shared" ca="1" si="82"/>
        <v>Established Adult</v>
      </c>
      <c r="H783" t="s">
        <v>490</v>
      </c>
      <c r="I783" t="s">
        <v>85</v>
      </c>
      <c r="J783" t="s">
        <v>43</v>
      </c>
      <c r="K783" t="s">
        <v>24</v>
      </c>
      <c r="L783" t="s">
        <v>33</v>
      </c>
      <c r="M783" s="3">
        <v>3</v>
      </c>
      <c r="N783" s="3" t="str">
        <f t="shared" si="85"/>
        <v>3–5</v>
      </c>
      <c r="O783" s="3" t="str">
        <f t="shared" si="86"/>
        <v>Explorer</v>
      </c>
      <c r="P783" t="s">
        <v>1779</v>
      </c>
      <c r="Q783">
        <v>4154</v>
      </c>
      <c r="R783" t="s">
        <v>49</v>
      </c>
      <c r="S783" t="s">
        <v>28</v>
      </c>
    </row>
    <row r="784" spans="1:19" x14ac:dyDescent="0.25">
      <c r="A784" t="s">
        <v>1780</v>
      </c>
      <c r="B784" t="s">
        <v>51</v>
      </c>
      <c r="C784">
        <v>65</v>
      </c>
      <c r="D784" s="2">
        <v>32492</v>
      </c>
      <c r="E784" s="3">
        <f t="shared" ca="1" si="84"/>
        <v>37</v>
      </c>
      <c r="F784" s="3" t="str">
        <f t="shared" ca="1" si="87"/>
        <v>36-45</v>
      </c>
      <c r="G784" s="3" t="str">
        <f ca="1">IF(E784&lt;18, "under age", IF(E784&lt;=25, "Youth", IF(E784&lt;=35, "Young Workforce", IF(E784&lt;=45, "Established Adult", IF(E784&lt;=60, "Pre-retirees", IF(E784&lt;=74, "Retirees", "Elderly Aged"))))))</f>
        <v>Established Adult</v>
      </c>
      <c r="H784" t="s">
        <v>326</v>
      </c>
      <c r="I784" t="s">
        <v>22</v>
      </c>
      <c r="J784" t="s">
        <v>23</v>
      </c>
      <c r="K784" t="s">
        <v>24</v>
      </c>
      <c r="L784" t="s">
        <v>33</v>
      </c>
      <c r="M784" s="3">
        <v>14</v>
      </c>
      <c r="N784" s="3" t="str">
        <f t="shared" si="85"/>
        <v>12–14</v>
      </c>
      <c r="O784" s="3" t="str">
        <f t="shared" si="86"/>
        <v>Loyalist</v>
      </c>
      <c r="P784" t="s">
        <v>1781</v>
      </c>
      <c r="Q784">
        <v>3073</v>
      </c>
      <c r="R784" t="s">
        <v>27</v>
      </c>
      <c r="S784" t="s">
        <v>28</v>
      </c>
    </row>
    <row r="785" spans="1:19" x14ac:dyDescent="0.25">
      <c r="A785" t="s">
        <v>1782</v>
      </c>
      <c r="B785" t="s">
        <v>20</v>
      </c>
      <c r="C785">
        <v>55</v>
      </c>
      <c r="D785" s="2">
        <v>32513</v>
      </c>
      <c r="E785" s="3">
        <f ca="1">YEAR(TODAY()) - YEAR(D785)</f>
        <v>36</v>
      </c>
      <c r="F785" s="3" t="str">
        <f t="shared" ca="1" si="87"/>
        <v>36-45</v>
      </c>
      <c r="G785" s="3" t="str">
        <f t="shared" ca="1" si="82"/>
        <v>Established Adult</v>
      </c>
      <c r="H785" t="s">
        <v>297</v>
      </c>
      <c r="I785" t="s">
        <v>47</v>
      </c>
      <c r="J785" t="s">
        <v>32</v>
      </c>
      <c r="K785" t="s">
        <v>24</v>
      </c>
      <c r="L785" t="s">
        <v>25</v>
      </c>
      <c r="M785" s="3">
        <v>8</v>
      </c>
      <c r="N785" s="3" t="str">
        <f t="shared" si="85"/>
        <v>6–8</v>
      </c>
      <c r="O785" s="3" t="str">
        <f t="shared" si="86"/>
        <v>Settler</v>
      </c>
      <c r="P785" t="s">
        <v>1783</v>
      </c>
      <c r="Q785">
        <v>4350</v>
      </c>
      <c r="R785" t="s">
        <v>49</v>
      </c>
      <c r="S785" t="s">
        <v>28</v>
      </c>
    </row>
    <row r="786" spans="1:19" x14ac:dyDescent="0.25">
      <c r="A786" t="s">
        <v>1784</v>
      </c>
      <c r="B786" t="s">
        <v>20</v>
      </c>
      <c r="C786">
        <v>46</v>
      </c>
      <c r="D786" s="2">
        <v>32522</v>
      </c>
      <c r="E786" s="3">
        <f t="shared" ref="E786:E804" ca="1" si="88">YEAR(TODAY()) - YEAR(D786)</f>
        <v>36</v>
      </c>
      <c r="F786" s="3" t="str">
        <f t="shared" ca="1" si="87"/>
        <v>36-45</v>
      </c>
      <c r="G786" s="3" t="str">
        <f t="shared" ca="1" si="82"/>
        <v>Established Adult</v>
      </c>
      <c r="H786" t="s">
        <v>360</v>
      </c>
      <c r="I786" t="s">
        <v>22</v>
      </c>
      <c r="J786" t="s">
        <v>32</v>
      </c>
      <c r="K786" t="s">
        <v>24</v>
      </c>
      <c r="L786" t="s">
        <v>33</v>
      </c>
      <c r="M786" s="3">
        <v>7</v>
      </c>
      <c r="N786" s="3" t="str">
        <f t="shared" si="85"/>
        <v>6–8</v>
      </c>
      <c r="O786" s="3" t="str">
        <f t="shared" si="86"/>
        <v>Settler</v>
      </c>
      <c r="P786" t="s">
        <v>1785</v>
      </c>
      <c r="Q786">
        <v>2460</v>
      </c>
      <c r="R786" t="s">
        <v>35</v>
      </c>
      <c r="S786" t="s">
        <v>28</v>
      </c>
    </row>
    <row r="787" spans="1:19" x14ac:dyDescent="0.25">
      <c r="A787" t="s">
        <v>1786</v>
      </c>
      <c r="B787" t="s">
        <v>20</v>
      </c>
      <c r="C787">
        <v>56</v>
      </c>
      <c r="D787" s="2">
        <v>32584</v>
      </c>
      <c r="E787" s="3">
        <f t="shared" ca="1" si="88"/>
        <v>36</v>
      </c>
      <c r="F787" s="3" t="str">
        <f t="shared" ca="1" si="87"/>
        <v>36-45</v>
      </c>
      <c r="G787" s="3" t="str">
        <f t="shared" ca="1" si="82"/>
        <v>Established Adult</v>
      </c>
      <c r="H787" t="s">
        <v>132</v>
      </c>
      <c r="I787" t="s">
        <v>38</v>
      </c>
      <c r="J787" t="s">
        <v>32</v>
      </c>
      <c r="K787" t="s">
        <v>24</v>
      </c>
      <c r="L787" t="s">
        <v>33</v>
      </c>
      <c r="M787" s="3">
        <v>6</v>
      </c>
      <c r="N787" s="3" t="str">
        <f t="shared" si="85"/>
        <v>6–8</v>
      </c>
      <c r="O787" s="3" t="str">
        <f t="shared" si="86"/>
        <v>Settler</v>
      </c>
      <c r="P787" t="s">
        <v>1787</v>
      </c>
      <c r="Q787">
        <v>2160</v>
      </c>
      <c r="R787" t="s">
        <v>35</v>
      </c>
      <c r="S787" t="s">
        <v>28</v>
      </c>
    </row>
    <row r="788" spans="1:19" x14ac:dyDescent="0.25">
      <c r="A788" t="s">
        <v>1788</v>
      </c>
      <c r="B788" t="s">
        <v>20</v>
      </c>
      <c r="C788">
        <v>11</v>
      </c>
      <c r="D788" s="2">
        <v>32712</v>
      </c>
      <c r="E788" s="3">
        <f t="shared" ca="1" si="88"/>
        <v>36</v>
      </c>
      <c r="F788" s="3" t="str">
        <f t="shared" ca="1" si="87"/>
        <v>36-45</v>
      </c>
      <c r="G788" s="3" t="str">
        <f t="shared" ca="1" si="82"/>
        <v>Established Adult</v>
      </c>
      <c r="H788" t="s">
        <v>1210</v>
      </c>
      <c r="I788" t="s">
        <v>57</v>
      </c>
      <c r="J788" t="s">
        <v>32</v>
      </c>
      <c r="K788" t="s">
        <v>24</v>
      </c>
      <c r="L788" t="s">
        <v>25</v>
      </c>
      <c r="M788" s="3">
        <v>4</v>
      </c>
      <c r="N788" s="3" t="str">
        <f t="shared" si="85"/>
        <v>3–5</v>
      </c>
      <c r="O788" s="3" t="str">
        <f t="shared" si="86"/>
        <v>Explorer</v>
      </c>
      <c r="P788" t="s">
        <v>1789</v>
      </c>
      <c r="Q788">
        <v>3013</v>
      </c>
      <c r="R788" t="s">
        <v>27</v>
      </c>
      <c r="S788" t="s">
        <v>28</v>
      </c>
    </row>
    <row r="789" spans="1:19" x14ac:dyDescent="0.25">
      <c r="A789" t="s">
        <v>1790</v>
      </c>
      <c r="B789" t="s">
        <v>51</v>
      </c>
      <c r="C789">
        <v>60</v>
      </c>
      <c r="D789" s="2">
        <v>32830</v>
      </c>
      <c r="E789" s="3">
        <f t="shared" ca="1" si="88"/>
        <v>36</v>
      </c>
      <c r="F789" s="3" t="str">
        <f ca="1">IF(E789&lt;18, "under 18", IF(E789&lt;=25, "18-25", IF(E789&lt;=35, "26-35", IF(E789&lt;=45, "36-45", IF(E789&lt;=60, "46-60", IF(E789&lt;=74, "61-74", "75+"))))))</f>
        <v>36-45</v>
      </c>
      <c r="G789" s="3" t="str">
        <f t="shared" ca="1" si="82"/>
        <v>Established Adult</v>
      </c>
      <c r="H789" t="s">
        <v>141</v>
      </c>
      <c r="I789" t="s">
        <v>22</v>
      </c>
      <c r="J789" t="s">
        <v>32</v>
      </c>
      <c r="K789" t="s">
        <v>24</v>
      </c>
      <c r="L789" t="s">
        <v>25</v>
      </c>
      <c r="M789" s="3">
        <v>4</v>
      </c>
      <c r="N789" s="3" t="str">
        <f t="shared" si="85"/>
        <v>3–5</v>
      </c>
      <c r="O789" s="3" t="str">
        <f t="shared" si="86"/>
        <v>Explorer</v>
      </c>
      <c r="P789" t="s">
        <v>1791</v>
      </c>
      <c r="Q789">
        <v>2209</v>
      </c>
      <c r="R789" t="s">
        <v>35</v>
      </c>
      <c r="S789" t="s">
        <v>28</v>
      </c>
    </row>
    <row r="790" spans="1:19" x14ac:dyDescent="0.25">
      <c r="A790" t="s">
        <v>1792</v>
      </c>
      <c r="B790" t="s">
        <v>51</v>
      </c>
      <c r="C790">
        <v>61</v>
      </c>
      <c r="D790" s="2">
        <v>32857</v>
      </c>
      <c r="E790" s="3">
        <f t="shared" ca="1" si="88"/>
        <v>36</v>
      </c>
      <c r="F790" s="3" t="str">
        <f t="shared" ca="1" si="87"/>
        <v>36-45</v>
      </c>
      <c r="G790" s="3" t="str">
        <f t="shared" ca="1" si="82"/>
        <v>Established Adult</v>
      </c>
      <c r="H790" t="s">
        <v>56</v>
      </c>
      <c r="I790" t="s">
        <v>47</v>
      </c>
      <c r="J790" t="s">
        <v>43</v>
      </c>
      <c r="K790" t="s">
        <v>24</v>
      </c>
      <c r="L790" t="s">
        <v>33</v>
      </c>
      <c r="M790" s="3">
        <v>7</v>
      </c>
      <c r="N790" s="3" t="str">
        <f t="shared" si="85"/>
        <v>6–8</v>
      </c>
      <c r="O790" s="3" t="str">
        <f t="shared" si="86"/>
        <v>Settler</v>
      </c>
      <c r="P790" t="s">
        <v>1793</v>
      </c>
      <c r="Q790">
        <v>2305</v>
      </c>
      <c r="R790" t="s">
        <v>35</v>
      </c>
      <c r="S790" t="s">
        <v>28</v>
      </c>
    </row>
    <row r="791" spans="1:19" x14ac:dyDescent="0.25">
      <c r="A791" t="s">
        <v>1794</v>
      </c>
      <c r="B791" t="s">
        <v>20</v>
      </c>
      <c r="C791">
        <v>66</v>
      </c>
      <c r="D791" s="2">
        <v>32882</v>
      </c>
      <c r="E791" s="3">
        <f t="shared" ca="1" si="88"/>
        <v>35</v>
      </c>
      <c r="F791" s="3" t="str">
        <f ca="1">IF(E791&lt;18, "under 18", IF(E791&lt;=25, "18-25", IF(E791&lt;=35, "26-35", IF(E791&lt;=45, "36-45", IF(E791&lt;=60, "46-60", IF(E791&lt;=74, "61-74", "75+"))))))</f>
        <v>26-35</v>
      </c>
      <c r="G791" s="3" t="str">
        <f t="shared" ca="1" si="82"/>
        <v>Young Workforce</v>
      </c>
      <c r="H791" t="s">
        <v>120</v>
      </c>
      <c r="I791" t="s">
        <v>38</v>
      </c>
      <c r="J791" t="s">
        <v>43</v>
      </c>
      <c r="K791" t="s">
        <v>24</v>
      </c>
      <c r="L791" t="s">
        <v>33</v>
      </c>
      <c r="M791" s="3">
        <v>2</v>
      </c>
      <c r="N791" s="3" t="str">
        <f t="shared" si="85"/>
        <v>0–2</v>
      </c>
      <c r="O791" s="3" t="str">
        <f t="shared" si="86"/>
        <v>Newbie</v>
      </c>
      <c r="P791" t="s">
        <v>1795</v>
      </c>
      <c r="Q791">
        <v>2210</v>
      </c>
      <c r="R791" t="s">
        <v>35</v>
      </c>
      <c r="S791" t="s">
        <v>28</v>
      </c>
    </row>
    <row r="792" spans="1:19" x14ac:dyDescent="0.25">
      <c r="A792" t="s">
        <v>1796</v>
      </c>
      <c r="B792" t="s">
        <v>51</v>
      </c>
      <c r="C792">
        <v>11</v>
      </c>
      <c r="D792" s="2">
        <v>32967</v>
      </c>
      <c r="E792" s="3">
        <f t="shared" ca="1" si="88"/>
        <v>35</v>
      </c>
      <c r="F792" s="3" t="str">
        <f t="shared" ref="F792:F816" ca="1" si="89">IF(E792&lt;18, "under 18", IF(E792&lt;=25, "18-25", IF(E792&lt;=35, "26-35", IF(E792&lt;=45, "36-45", IF(E792&lt;=60, "46-60", IF(E792&lt;=74, "61-74", "75+"))))))</f>
        <v>26-35</v>
      </c>
      <c r="G792" s="3" t="str">
        <f t="shared" ref="G792:G805" ca="1" si="90">IF(E792&lt;18, "under age", IF(E792&lt;=25, "Youth", IF(E792&lt;=35, "Young Workforce", IF(E792&lt;=45, "Established Adult", IF(E792&lt;=60, "Pre-retirees", IF(E792&lt;=74, "Retirees", "Elderly Aged"))))))</f>
        <v>Young Workforce</v>
      </c>
      <c r="H792" t="s">
        <v>112</v>
      </c>
      <c r="I792" t="s">
        <v>38</v>
      </c>
      <c r="J792" t="s">
        <v>32</v>
      </c>
      <c r="K792" t="s">
        <v>24</v>
      </c>
      <c r="L792" t="s">
        <v>25</v>
      </c>
      <c r="M792" s="3">
        <v>9</v>
      </c>
      <c r="N792" s="3" t="str">
        <f t="shared" si="85"/>
        <v>9–11</v>
      </c>
      <c r="O792" s="3" t="str">
        <f t="shared" si="86"/>
        <v>Regular</v>
      </c>
      <c r="P792" t="s">
        <v>1797</v>
      </c>
      <c r="Q792">
        <v>4000</v>
      </c>
      <c r="R792" t="s">
        <v>49</v>
      </c>
      <c r="S792" t="s">
        <v>28</v>
      </c>
    </row>
    <row r="793" spans="1:19" x14ac:dyDescent="0.25">
      <c r="A793" t="s">
        <v>1798</v>
      </c>
      <c r="B793" t="s">
        <v>20</v>
      </c>
      <c r="C793">
        <v>4</v>
      </c>
      <c r="D793" s="2">
        <v>32969</v>
      </c>
      <c r="E793" s="3">
        <f t="shared" ca="1" si="88"/>
        <v>35</v>
      </c>
      <c r="F793" s="3" t="str">
        <f t="shared" ca="1" si="89"/>
        <v>26-35</v>
      </c>
      <c r="G793" s="3" t="str">
        <f t="shared" ca="1" si="90"/>
        <v>Young Workforce</v>
      </c>
      <c r="H793" t="s">
        <v>123</v>
      </c>
      <c r="I793" t="s">
        <v>47</v>
      </c>
      <c r="J793" t="s">
        <v>23</v>
      </c>
      <c r="K793" t="s">
        <v>24</v>
      </c>
      <c r="L793" t="s">
        <v>25</v>
      </c>
      <c r="M793" s="3">
        <v>6</v>
      </c>
      <c r="N793" s="3" t="str">
        <f t="shared" si="85"/>
        <v>6–8</v>
      </c>
      <c r="O793" s="3" t="str">
        <f t="shared" si="86"/>
        <v>Settler</v>
      </c>
      <c r="P793" t="s">
        <v>1799</v>
      </c>
      <c r="Q793">
        <v>2232</v>
      </c>
      <c r="R793" t="s">
        <v>35</v>
      </c>
      <c r="S793" t="s">
        <v>28</v>
      </c>
    </row>
    <row r="794" spans="1:19" x14ac:dyDescent="0.25">
      <c r="A794" t="s">
        <v>1800</v>
      </c>
      <c r="B794" t="s">
        <v>51</v>
      </c>
      <c r="C794">
        <v>60</v>
      </c>
      <c r="D794" s="2">
        <v>33006</v>
      </c>
      <c r="E794" s="3">
        <f t="shared" ca="1" si="88"/>
        <v>35</v>
      </c>
      <c r="F794" s="3" t="str">
        <f t="shared" ca="1" si="89"/>
        <v>26-35</v>
      </c>
      <c r="G794" s="3" t="str">
        <f t="shared" ca="1" si="90"/>
        <v>Young Workforce</v>
      </c>
      <c r="H794" t="s">
        <v>222</v>
      </c>
      <c r="I794" t="s">
        <v>85</v>
      </c>
      <c r="J794" t="s">
        <v>32</v>
      </c>
      <c r="K794" t="s">
        <v>24</v>
      </c>
      <c r="L794" t="s">
        <v>33</v>
      </c>
      <c r="M794" s="3">
        <v>9</v>
      </c>
      <c r="N794" s="3" t="str">
        <f t="shared" si="85"/>
        <v>9–11</v>
      </c>
      <c r="O794" s="3" t="str">
        <f t="shared" si="86"/>
        <v>Regular</v>
      </c>
      <c r="P794" t="s">
        <v>1801</v>
      </c>
      <c r="Q794">
        <v>2032</v>
      </c>
      <c r="R794" t="s">
        <v>35</v>
      </c>
      <c r="S794" t="s">
        <v>28</v>
      </c>
    </row>
    <row r="795" spans="1:19" x14ac:dyDescent="0.25">
      <c r="A795" t="s">
        <v>1802</v>
      </c>
      <c r="B795" t="s">
        <v>51</v>
      </c>
      <c r="C795">
        <v>74</v>
      </c>
      <c r="D795" s="2">
        <v>33013</v>
      </c>
      <c r="E795" s="3">
        <f t="shared" ca="1" si="88"/>
        <v>35</v>
      </c>
      <c r="F795" s="3" t="str">
        <f t="shared" ca="1" si="89"/>
        <v>26-35</v>
      </c>
      <c r="G795" s="3" t="str">
        <f t="shared" ca="1" si="90"/>
        <v>Young Workforce</v>
      </c>
      <c r="H795" t="s">
        <v>38</v>
      </c>
      <c r="I795" t="s">
        <v>47</v>
      </c>
      <c r="J795" t="s">
        <v>32</v>
      </c>
      <c r="K795" t="s">
        <v>24</v>
      </c>
      <c r="L795" t="s">
        <v>25</v>
      </c>
      <c r="M795" s="3">
        <v>5</v>
      </c>
      <c r="N795" s="3" t="str">
        <f t="shared" si="85"/>
        <v>3–5</v>
      </c>
      <c r="O795" s="3" t="str">
        <f t="shared" si="86"/>
        <v>Explorer</v>
      </c>
      <c r="P795" t="s">
        <v>1803</v>
      </c>
      <c r="Q795">
        <v>3056</v>
      </c>
      <c r="R795" t="s">
        <v>27</v>
      </c>
      <c r="S795" t="s">
        <v>28</v>
      </c>
    </row>
    <row r="796" spans="1:19" x14ac:dyDescent="0.25">
      <c r="A796" t="s">
        <v>1804</v>
      </c>
      <c r="B796" t="s">
        <v>20</v>
      </c>
      <c r="C796">
        <v>90</v>
      </c>
      <c r="D796" s="2">
        <v>33022</v>
      </c>
      <c r="E796" s="3">
        <f t="shared" ca="1" si="88"/>
        <v>35</v>
      </c>
      <c r="F796" s="3" t="str">
        <f t="shared" ca="1" si="89"/>
        <v>26-35</v>
      </c>
      <c r="G796" s="3" t="str">
        <f t="shared" ca="1" si="90"/>
        <v>Young Workforce</v>
      </c>
      <c r="H796" t="s">
        <v>97</v>
      </c>
      <c r="I796" t="s">
        <v>47</v>
      </c>
      <c r="J796" t="s">
        <v>23</v>
      </c>
      <c r="K796" t="s">
        <v>24</v>
      </c>
      <c r="L796" t="s">
        <v>33</v>
      </c>
      <c r="M796" s="3">
        <v>4</v>
      </c>
      <c r="N796" s="3" t="str">
        <f t="shared" si="85"/>
        <v>3–5</v>
      </c>
      <c r="O796" s="3" t="str">
        <f t="shared" si="86"/>
        <v>Explorer</v>
      </c>
      <c r="P796" t="s">
        <v>1805</v>
      </c>
      <c r="Q796">
        <v>4509</v>
      </c>
      <c r="R796" t="s">
        <v>49</v>
      </c>
      <c r="S796" t="s">
        <v>28</v>
      </c>
    </row>
    <row r="797" spans="1:19" x14ac:dyDescent="0.25">
      <c r="A797" t="s">
        <v>1806</v>
      </c>
      <c r="B797" t="s">
        <v>20</v>
      </c>
      <c r="C797">
        <v>15</v>
      </c>
      <c r="D797" s="2">
        <v>33056</v>
      </c>
      <c r="E797" s="3">
        <f t="shared" ca="1" si="88"/>
        <v>35</v>
      </c>
      <c r="F797" s="3" t="str">
        <f t="shared" ca="1" si="89"/>
        <v>26-35</v>
      </c>
      <c r="G797" s="3" t="str">
        <f t="shared" ca="1" si="90"/>
        <v>Young Workforce</v>
      </c>
      <c r="H797" t="s">
        <v>41</v>
      </c>
      <c r="I797" t="s">
        <v>57</v>
      </c>
      <c r="J797" t="s">
        <v>32</v>
      </c>
      <c r="K797" t="s">
        <v>24</v>
      </c>
      <c r="L797" t="s">
        <v>33</v>
      </c>
      <c r="M797" s="3">
        <v>3</v>
      </c>
      <c r="N797" s="3" t="str">
        <f t="shared" si="85"/>
        <v>3–5</v>
      </c>
      <c r="O797" s="3" t="str">
        <f t="shared" si="86"/>
        <v>Explorer</v>
      </c>
      <c r="P797" t="s">
        <v>1807</v>
      </c>
      <c r="Q797">
        <v>3079</v>
      </c>
      <c r="R797" t="s">
        <v>27</v>
      </c>
      <c r="S797" t="s">
        <v>28</v>
      </c>
    </row>
    <row r="798" spans="1:19" x14ac:dyDescent="0.25">
      <c r="A798" t="s">
        <v>1808</v>
      </c>
      <c r="B798" t="s">
        <v>20</v>
      </c>
      <c r="C798">
        <v>3</v>
      </c>
      <c r="D798" s="2">
        <v>33060</v>
      </c>
      <c r="E798" s="3">
        <f t="shared" ca="1" si="88"/>
        <v>35</v>
      </c>
      <c r="F798" s="3" t="str">
        <f t="shared" ca="1" si="89"/>
        <v>26-35</v>
      </c>
      <c r="G798" s="3" t="str">
        <f t="shared" ca="1" si="90"/>
        <v>Young Workforce</v>
      </c>
      <c r="H798" t="s">
        <v>466</v>
      </c>
      <c r="I798" t="s">
        <v>47</v>
      </c>
      <c r="J798" t="s">
        <v>43</v>
      </c>
      <c r="K798" t="s">
        <v>24</v>
      </c>
      <c r="L798" t="s">
        <v>25</v>
      </c>
      <c r="M798" s="3">
        <v>13</v>
      </c>
      <c r="N798" s="3" t="str">
        <f t="shared" si="85"/>
        <v>12–14</v>
      </c>
      <c r="O798" s="3" t="str">
        <f t="shared" si="86"/>
        <v>Loyalist</v>
      </c>
      <c r="P798" t="s">
        <v>1809</v>
      </c>
      <c r="Q798">
        <v>4551</v>
      </c>
      <c r="R798" t="s">
        <v>49</v>
      </c>
      <c r="S798" t="s">
        <v>28</v>
      </c>
    </row>
    <row r="799" spans="1:19" x14ac:dyDescent="0.25">
      <c r="A799" t="s">
        <v>1810</v>
      </c>
      <c r="B799" t="s">
        <v>20</v>
      </c>
      <c r="C799">
        <v>51</v>
      </c>
      <c r="D799" s="2">
        <v>33066</v>
      </c>
      <c r="E799" s="3">
        <f t="shared" ca="1" si="88"/>
        <v>35</v>
      </c>
      <c r="F799" s="3" t="str">
        <f t="shared" ca="1" si="89"/>
        <v>26-35</v>
      </c>
      <c r="G799" s="3" t="str">
        <f t="shared" ca="1" si="90"/>
        <v>Young Workforce</v>
      </c>
      <c r="H799" t="s">
        <v>308</v>
      </c>
      <c r="I799" t="s">
        <v>57</v>
      </c>
      <c r="J799" t="s">
        <v>23</v>
      </c>
      <c r="K799" t="s">
        <v>24</v>
      </c>
      <c r="L799" t="s">
        <v>25</v>
      </c>
      <c r="M799" s="3">
        <v>5</v>
      </c>
      <c r="N799" s="3" t="str">
        <f t="shared" si="85"/>
        <v>3–5</v>
      </c>
      <c r="O799" s="3" t="str">
        <f t="shared" si="86"/>
        <v>Explorer</v>
      </c>
      <c r="P799" t="s">
        <v>1811</v>
      </c>
      <c r="Q799">
        <v>2560</v>
      </c>
      <c r="R799" t="s">
        <v>35</v>
      </c>
      <c r="S799" t="s">
        <v>28</v>
      </c>
    </row>
    <row r="800" spans="1:19" x14ac:dyDescent="0.25">
      <c r="A800" t="s">
        <v>1812</v>
      </c>
      <c r="B800" t="s">
        <v>51</v>
      </c>
      <c r="C800">
        <v>99</v>
      </c>
      <c r="D800" s="2">
        <v>33082</v>
      </c>
      <c r="E800" s="3">
        <f t="shared" ca="1" si="88"/>
        <v>35</v>
      </c>
      <c r="F800" s="3" t="str">
        <f t="shared" ca="1" si="89"/>
        <v>26-35</v>
      </c>
      <c r="G800" s="3" t="str">
        <f t="shared" ca="1" si="90"/>
        <v>Young Workforce</v>
      </c>
      <c r="H800" t="s">
        <v>1555</v>
      </c>
      <c r="I800" t="s">
        <v>57</v>
      </c>
      <c r="J800" t="s">
        <v>43</v>
      </c>
      <c r="K800" t="s">
        <v>24</v>
      </c>
      <c r="L800" t="s">
        <v>33</v>
      </c>
      <c r="M800" s="3">
        <v>10</v>
      </c>
      <c r="N800" s="3" t="str">
        <f t="shared" si="85"/>
        <v>9–11</v>
      </c>
      <c r="O800" s="3" t="str">
        <f t="shared" si="86"/>
        <v>Regular</v>
      </c>
      <c r="P800" t="s">
        <v>1813</v>
      </c>
      <c r="Q800">
        <v>3122</v>
      </c>
      <c r="R800" t="s">
        <v>27</v>
      </c>
      <c r="S800" t="s">
        <v>28</v>
      </c>
    </row>
    <row r="801" spans="1:19" x14ac:dyDescent="0.25">
      <c r="A801" t="s">
        <v>1814</v>
      </c>
      <c r="B801" t="s">
        <v>20</v>
      </c>
      <c r="C801">
        <v>32</v>
      </c>
      <c r="D801" s="2">
        <v>33131</v>
      </c>
      <c r="E801" s="3">
        <f t="shared" ca="1" si="88"/>
        <v>35</v>
      </c>
      <c r="F801" s="3" t="str">
        <f t="shared" ca="1" si="89"/>
        <v>26-35</v>
      </c>
      <c r="G801" s="3" t="str">
        <f t="shared" ca="1" si="90"/>
        <v>Young Workforce</v>
      </c>
      <c r="H801" t="s">
        <v>162</v>
      </c>
      <c r="I801" t="s">
        <v>47</v>
      </c>
      <c r="J801" t="s">
        <v>32</v>
      </c>
      <c r="K801" t="s">
        <v>24</v>
      </c>
      <c r="L801" t="s">
        <v>33</v>
      </c>
      <c r="M801" s="3">
        <v>4</v>
      </c>
      <c r="N801" s="3" t="str">
        <f t="shared" si="85"/>
        <v>3–5</v>
      </c>
      <c r="O801" s="3" t="str">
        <f t="shared" si="86"/>
        <v>Explorer</v>
      </c>
      <c r="P801" t="s">
        <v>1815</v>
      </c>
      <c r="Q801">
        <v>3806</v>
      </c>
      <c r="R801" t="s">
        <v>27</v>
      </c>
      <c r="S801" t="s">
        <v>28</v>
      </c>
    </row>
    <row r="802" spans="1:19" x14ac:dyDescent="0.25">
      <c r="A802" t="s">
        <v>1816</v>
      </c>
      <c r="B802" t="s">
        <v>20</v>
      </c>
      <c r="C802">
        <v>50</v>
      </c>
      <c r="D802" s="2">
        <v>33165</v>
      </c>
      <c r="E802" s="3">
        <f t="shared" ca="1" si="88"/>
        <v>35</v>
      </c>
      <c r="F802" s="3" t="str">
        <f t="shared" ca="1" si="89"/>
        <v>26-35</v>
      </c>
      <c r="G802" s="3" t="str">
        <f t="shared" ca="1" si="90"/>
        <v>Young Workforce</v>
      </c>
      <c r="H802" t="s">
        <v>657</v>
      </c>
      <c r="I802" t="s">
        <v>57</v>
      </c>
      <c r="J802" t="s">
        <v>32</v>
      </c>
      <c r="K802" t="s">
        <v>24</v>
      </c>
      <c r="L802" t="s">
        <v>25</v>
      </c>
      <c r="M802" s="3">
        <v>4</v>
      </c>
      <c r="N802" s="3" t="str">
        <f t="shared" si="85"/>
        <v>3–5</v>
      </c>
      <c r="O802" s="3" t="str">
        <f t="shared" si="86"/>
        <v>Explorer</v>
      </c>
      <c r="P802" t="s">
        <v>1817</v>
      </c>
      <c r="Q802">
        <v>4172</v>
      </c>
      <c r="R802" t="s">
        <v>49</v>
      </c>
      <c r="S802" t="s">
        <v>28</v>
      </c>
    </row>
    <row r="803" spans="1:19" x14ac:dyDescent="0.25">
      <c r="A803" t="s">
        <v>1818</v>
      </c>
      <c r="B803" t="s">
        <v>51</v>
      </c>
      <c r="C803">
        <v>50</v>
      </c>
      <c r="D803" s="2">
        <v>33190</v>
      </c>
      <c r="E803" s="3">
        <f t="shared" ca="1" si="88"/>
        <v>35</v>
      </c>
      <c r="F803" s="3" t="str">
        <f t="shared" ca="1" si="89"/>
        <v>26-35</v>
      </c>
      <c r="G803" s="3" t="str">
        <f t="shared" ca="1" si="90"/>
        <v>Young Workforce</v>
      </c>
      <c r="H803" t="s">
        <v>466</v>
      </c>
      <c r="I803" t="s">
        <v>47</v>
      </c>
      <c r="J803" t="s">
        <v>43</v>
      </c>
      <c r="K803" t="s">
        <v>24</v>
      </c>
      <c r="L803" t="s">
        <v>25</v>
      </c>
      <c r="M803" s="3">
        <v>10</v>
      </c>
      <c r="N803" s="3" t="str">
        <f t="shared" si="85"/>
        <v>9–11</v>
      </c>
      <c r="O803" s="3" t="str">
        <f t="shared" si="86"/>
        <v>Regular</v>
      </c>
      <c r="P803" t="s">
        <v>1819</v>
      </c>
      <c r="Q803">
        <v>3012</v>
      </c>
      <c r="R803" t="s">
        <v>27</v>
      </c>
      <c r="S803" t="s">
        <v>28</v>
      </c>
    </row>
    <row r="804" spans="1:19" x14ac:dyDescent="0.25">
      <c r="A804" t="s">
        <v>1820</v>
      </c>
      <c r="B804" t="s">
        <v>20</v>
      </c>
      <c r="C804">
        <v>59</v>
      </c>
      <c r="D804" s="2">
        <v>33228</v>
      </c>
      <c r="E804" s="3">
        <f t="shared" ca="1" si="88"/>
        <v>35</v>
      </c>
      <c r="F804" s="3" t="str">
        <f t="shared" ca="1" si="89"/>
        <v>26-35</v>
      </c>
      <c r="G804" s="3" t="str">
        <f t="shared" ca="1" si="90"/>
        <v>Young Workforce</v>
      </c>
      <c r="H804" t="s">
        <v>463</v>
      </c>
      <c r="I804" t="s">
        <v>31</v>
      </c>
      <c r="J804" t="s">
        <v>32</v>
      </c>
      <c r="K804" t="s">
        <v>24</v>
      </c>
      <c r="L804" t="s">
        <v>33</v>
      </c>
      <c r="M804" s="3">
        <v>16</v>
      </c>
      <c r="N804" s="3" t="str">
        <f t="shared" si="85"/>
        <v>15–17</v>
      </c>
      <c r="O804" s="3" t="str">
        <f t="shared" si="86"/>
        <v>Advocate</v>
      </c>
      <c r="P804" t="s">
        <v>1821</v>
      </c>
      <c r="Q804">
        <v>2071</v>
      </c>
      <c r="R804" t="s">
        <v>35</v>
      </c>
      <c r="S804" t="s">
        <v>28</v>
      </c>
    </row>
    <row r="805" spans="1:19" x14ac:dyDescent="0.25">
      <c r="A805" t="s">
        <v>1822</v>
      </c>
      <c r="B805" t="s">
        <v>20</v>
      </c>
      <c r="C805">
        <v>84</v>
      </c>
      <c r="D805" s="2">
        <v>33260</v>
      </c>
      <c r="E805" s="3">
        <f ca="1">YEAR(TODAY()) - YEAR(D805)</f>
        <v>34</v>
      </c>
      <c r="F805" s="3" t="str">
        <f t="shared" ca="1" si="89"/>
        <v>26-35</v>
      </c>
      <c r="G805" s="3" t="str">
        <f t="shared" ca="1" si="90"/>
        <v>Young Workforce</v>
      </c>
      <c r="H805" t="s">
        <v>162</v>
      </c>
      <c r="I805" t="s">
        <v>57</v>
      </c>
      <c r="J805" t="s">
        <v>32</v>
      </c>
      <c r="K805" t="s">
        <v>24</v>
      </c>
      <c r="L805" t="s">
        <v>33</v>
      </c>
      <c r="M805" s="3">
        <v>3</v>
      </c>
      <c r="N805" s="3" t="str">
        <f t="shared" si="85"/>
        <v>3–5</v>
      </c>
      <c r="O805" s="3" t="str">
        <f t="shared" si="86"/>
        <v>Explorer</v>
      </c>
      <c r="P805" t="s">
        <v>1823</v>
      </c>
      <c r="Q805">
        <v>4118</v>
      </c>
      <c r="R805" t="s">
        <v>49</v>
      </c>
      <c r="S805" t="s">
        <v>28</v>
      </c>
    </row>
    <row r="806" spans="1:19" x14ac:dyDescent="0.25">
      <c r="A806" t="s">
        <v>1824</v>
      </c>
      <c r="B806" t="s">
        <v>51</v>
      </c>
      <c r="C806">
        <v>60</v>
      </c>
      <c r="D806" s="2">
        <v>33261</v>
      </c>
      <c r="E806" s="3">
        <f t="shared" ref="E806:E823" ca="1" si="91">YEAR(TODAY()) - YEAR(D806)</f>
        <v>34</v>
      </c>
      <c r="F806" s="3" t="str">
        <f t="shared" ca="1" si="89"/>
        <v>26-35</v>
      </c>
      <c r="G806" s="3" t="str">
        <f ca="1">IF(E806&lt;18, "under age", IF(E806&lt;=25, "Youth", IF(E806&lt;=35, "Young Workforce", IF(E806&lt;=45, "Established Adult", IF(E806&lt;=60, "Pre-retirees", IF(E806&lt;=74, "Retirees", "Elderly Aged"))))))</f>
        <v>Young Workforce</v>
      </c>
      <c r="H806" t="s">
        <v>84</v>
      </c>
      <c r="I806" t="s">
        <v>53</v>
      </c>
      <c r="J806" t="s">
        <v>43</v>
      </c>
      <c r="K806" t="s">
        <v>24</v>
      </c>
      <c r="L806" t="s">
        <v>33</v>
      </c>
      <c r="M806" s="3">
        <v>2</v>
      </c>
      <c r="N806" s="3" t="str">
        <f t="shared" si="85"/>
        <v>0–2</v>
      </c>
      <c r="O806" s="3" t="str">
        <f t="shared" si="86"/>
        <v>Newbie</v>
      </c>
      <c r="P806" t="s">
        <v>1825</v>
      </c>
      <c r="Q806">
        <v>2000</v>
      </c>
      <c r="R806" t="s">
        <v>35</v>
      </c>
      <c r="S806" t="s">
        <v>28</v>
      </c>
    </row>
    <row r="807" spans="1:19" x14ac:dyDescent="0.25">
      <c r="A807" t="s">
        <v>1826</v>
      </c>
      <c r="B807" t="s">
        <v>51</v>
      </c>
      <c r="C807">
        <v>72</v>
      </c>
      <c r="D807" s="2">
        <v>33275</v>
      </c>
      <c r="E807" s="3">
        <f t="shared" ca="1" si="91"/>
        <v>34</v>
      </c>
      <c r="F807" s="3" t="str">
        <f t="shared" ca="1" si="89"/>
        <v>26-35</v>
      </c>
      <c r="G807" s="3" t="str">
        <f t="shared" ref="G807:G870" ca="1" si="92">IF(E807&lt;18, "under age", IF(E807&lt;=25, "Youth", IF(E807&lt;=35, "Young Workforce", IF(E807&lt;=45, "Established Adult", IF(E807&lt;=60, "Pre-retirees", IF(E807&lt;=74, "Retirees", "Elderly Aged"))))))</f>
        <v>Young Workforce</v>
      </c>
      <c r="H807" t="s">
        <v>38</v>
      </c>
      <c r="I807" t="s">
        <v>22</v>
      </c>
      <c r="J807" t="s">
        <v>43</v>
      </c>
      <c r="K807" t="s">
        <v>24</v>
      </c>
      <c r="L807" t="s">
        <v>25</v>
      </c>
      <c r="M807" s="3">
        <v>15</v>
      </c>
      <c r="N807" s="3" t="str">
        <f t="shared" si="85"/>
        <v>15–17</v>
      </c>
      <c r="O807" s="3" t="str">
        <f t="shared" si="86"/>
        <v>Advocate</v>
      </c>
      <c r="P807" t="s">
        <v>1827</v>
      </c>
      <c r="Q807">
        <v>3690</v>
      </c>
      <c r="R807" t="s">
        <v>27</v>
      </c>
      <c r="S807" t="s">
        <v>28</v>
      </c>
    </row>
    <row r="808" spans="1:19" x14ac:dyDescent="0.25">
      <c r="A808" t="s">
        <v>1828</v>
      </c>
      <c r="B808" t="s">
        <v>20</v>
      </c>
      <c r="C808">
        <v>39</v>
      </c>
      <c r="D808" s="2">
        <v>33276</v>
      </c>
      <c r="E808" s="3">
        <f t="shared" ca="1" si="91"/>
        <v>34</v>
      </c>
      <c r="F808" s="3" t="str">
        <f t="shared" ca="1" si="89"/>
        <v>26-35</v>
      </c>
      <c r="G808" s="3" t="str">
        <f t="shared" ca="1" si="92"/>
        <v>Young Workforce</v>
      </c>
      <c r="H808" t="s">
        <v>38</v>
      </c>
      <c r="I808" t="s">
        <v>126</v>
      </c>
      <c r="J808" t="s">
        <v>43</v>
      </c>
      <c r="K808" t="s">
        <v>24</v>
      </c>
      <c r="L808" t="s">
        <v>25</v>
      </c>
      <c r="M808" s="3">
        <v>10</v>
      </c>
      <c r="N808" s="3" t="str">
        <f t="shared" si="85"/>
        <v>9–11</v>
      </c>
      <c r="O808" s="3" t="str">
        <f t="shared" si="86"/>
        <v>Regular</v>
      </c>
      <c r="P808" t="s">
        <v>1829</v>
      </c>
      <c r="Q808">
        <v>3206</v>
      </c>
      <c r="R808" t="s">
        <v>27</v>
      </c>
      <c r="S808" t="s">
        <v>28</v>
      </c>
    </row>
    <row r="809" spans="1:19" x14ac:dyDescent="0.25">
      <c r="A809" t="s">
        <v>1830</v>
      </c>
      <c r="B809" t="s">
        <v>20</v>
      </c>
      <c r="C809">
        <v>91</v>
      </c>
      <c r="D809" s="2">
        <v>33283</v>
      </c>
      <c r="E809" s="3">
        <f t="shared" ca="1" si="91"/>
        <v>34</v>
      </c>
      <c r="F809" s="3" t="str">
        <f t="shared" ca="1" si="89"/>
        <v>26-35</v>
      </c>
      <c r="G809" s="3" t="str">
        <f t="shared" ca="1" si="92"/>
        <v>Young Workforce</v>
      </c>
      <c r="H809" t="s">
        <v>38</v>
      </c>
      <c r="I809" t="s">
        <v>172</v>
      </c>
      <c r="J809" t="s">
        <v>32</v>
      </c>
      <c r="K809" t="s">
        <v>24</v>
      </c>
      <c r="L809" t="s">
        <v>33</v>
      </c>
      <c r="M809" s="3">
        <v>10</v>
      </c>
      <c r="N809" s="3" t="str">
        <f t="shared" si="85"/>
        <v>9–11</v>
      </c>
      <c r="O809" s="3" t="str">
        <f t="shared" si="86"/>
        <v>Regular</v>
      </c>
      <c r="P809" t="s">
        <v>1831</v>
      </c>
      <c r="Q809">
        <v>2560</v>
      </c>
      <c r="R809" t="s">
        <v>35</v>
      </c>
      <c r="S809" t="s">
        <v>28</v>
      </c>
    </row>
    <row r="810" spans="1:19" x14ac:dyDescent="0.25">
      <c r="A810" t="s">
        <v>1832</v>
      </c>
      <c r="B810" t="s">
        <v>51</v>
      </c>
      <c r="C810">
        <v>35</v>
      </c>
      <c r="D810" s="2">
        <v>33303</v>
      </c>
      <c r="E810" s="3">
        <f t="shared" ca="1" si="91"/>
        <v>34</v>
      </c>
      <c r="F810" s="3" t="str">
        <f ca="1">IF(E810&lt;18, "under 18", IF(E810&lt;=25, "18-25", IF(E810&lt;=35, "26-35", IF(E810&lt;=45, "36-45", IF(E810&lt;=60, "46-60", IF(E810&lt;=74, "61-74", "75+"))))))</f>
        <v>26-35</v>
      </c>
      <c r="G810" s="3" t="str">
        <f t="shared" ca="1" si="92"/>
        <v>Young Workforce</v>
      </c>
      <c r="H810" t="s">
        <v>177</v>
      </c>
      <c r="I810" t="s">
        <v>22</v>
      </c>
      <c r="J810" t="s">
        <v>32</v>
      </c>
      <c r="K810" t="s">
        <v>24</v>
      </c>
      <c r="L810" t="s">
        <v>33</v>
      </c>
      <c r="M810" s="3">
        <v>15</v>
      </c>
      <c r="N810" s="3" t="str">
        <f t="shared" si="85"/>
        <v>15–17</v>
      </c>
      <c r="O810" s="3" t="str">
        <f t="shared" si="86"/>
        <v>Advocate</v>
      </c>
      <c r="P810" t="s">
        <v>1833</v>
      </c>
      <c r="Q810">
        <v>4408</v>
      </c>
      <c r="R810" t="s">
        <v>49</v>
      </c>
      <c r="S810" t="s">
        <v>28</v>
      </c>
    </row>
    <row r="811" spans="1:19" x14ac:dyDescent="0.25">
      <c r="A811" t="s">
        <v>1834</v>
      </c>
      <c r="B811" t="s">
        <v>20</v>
      </c>
      <c r="C811">
        <v>42</v>
      </c>
      <c r="D811" s="2">
        <v>33349</v>
      </c>
      <c r="E811" s="3">
        <f t="shared" ca="1" si="91"/>
        <v>34</v>
      </c>
      <c r="F811" s="3" t="str">
        <f t="shared" ca="1" si="89"/>
        <v>26-35</v>
      </c>
      <c r="G811" s="3" t="str">
        <f t="shared" ca="1" si="92"/>
        <v>Young Workforce</v>
      </c>
      <c r="H811" t="s">
        <v>251</v>
      </c>
      <c r="I811" t="s">
        <v>22</v>
      </c>
      <c r="J811" t="s">
        <v>43</v>
      </c>
      <c r="K811" t="s">
        <v>24</v>
      </c>
      <c r="L811" t="s">
        <v>25</v>
      </c>
      <c r="M811" s="3">
        <v>12</v>
      </c>
      <c r="N811" s="3" t="str">
        <f t="shared" si="85"/>
        <v>12–14</v>
      </c>
      <c r="O811" s="3" t="str">
        <f t="shared" si="86"/>
        <v>Loyalist</v>
      </c>
      <c r="P811" t="s">
        <v>1835</v>
      </c>
      <c r="Q811">
        <v>2075</v>
      </c>
      <c r="R811" t="s">
        <v>35</v>
      </c>
      <c r="S811" t="s">
        <v>28</v>
      </c>
    </row>
    <row r="812" spans="1:19" x14ac:dyDescent="0.25">
      <c r="A812" t="s">
        <v>1836</v>
      </c>
      <c r="B812" t="s">
        <v>20</v>
      </c>
      <c r="C812">
        <v>7</v>
      </c>
      <c r="D812" s="2">
        <v>33379</v>
      </c>
      <c r="E812" s="3">
        <f t="shared" ca="1" si="91"/>
        <v>34</v>
      </c>
      <c r="F812" s="3" t="str">
        <f t="shared" ca="1" si="89"/>
        <v>26-35</v>
      </c>
      <c r="G812" s="3" t="str">
        <f t="shared" ca="1" si="92"/>
        <v>Young Workforce</v>
      </c>
      <c r="H812" t="s">
        <v>192</v>
      </c>
      <c r="I812" t="s">
        <v>47</v>
      </c>
      <c r="J812" t="s">
        <v>23</v>
      </c>
      <c r="K812" t="s">
        <v>24</v>
      </c>
      <c r="L812" t="s">
        <v>33</v>
      </c>
      <c r="M812" s="3">
        <v>17</v>
      </c>
      <c r="N812" s="3" t="str">
        <f t="shared" si="85"/>
        <v>15–17</v>
      </c>
      <c r="O812" s="3" t="str">
        <f t="shared" si="86"/>
        <v>Advocate</v>
      </c>
      <c r="P812" t="s">
        <v>1837</v>
      </c>
      <c r="Q812">
        <v>3178</v>
      </c>
      <c r="R812" t="s">
        <v>27</v>
      </c>
      <c r="S812" t="s">
        <v>28</v>
      </c>
    </row>
    <row r="813" spans="1:19" x14ac:dyDescent="0.25">
      <c r="A813" t="s">
        <v>1838</v>
      </c>
      <c r="B813" t="s">
        <v>51</v>
      </c>
      <c r="C813">
        <v>91</v>
      </c>
      <c r="D813" s="2">
        <v>33390</v>
      </c>
      <c r="E813" s="3">
        <f t="shared" ca="1" si="91"/>
        <v>34</v>
      </c>
      <c r="F813" s="3" t="str">
        <f t="shared" ca="1" si="89"/>
        <v>26-35</v>
      </c>
      <c r="G813" s="3" t="str">
        <f t="shared" ca="1" si="92"/>
        <v>Young Workforce</v>
      </c>
      <c r="H813" t="s">
        <v>123</v>
      </c>
      <c r="I813" t="s">
        <v>57</v>
      </c>
      <c r="J813" t="s">
        <v>32</v>
      </c>
      <c r="K813" t="s">
        <v>24</v>
      </c>
      <c r="L813" t="s">
        <v>25</v>
      </c>
      <c r="M813" s="3">
        <v>13</v>
      </c>
      <c r="N813" s="3" t="str">
        <f t="shared" si="85"/>
        <v>12–14</v>
      </c>
      <c r="O813" s="3" t="str">
        <f t="shared" si="86"/>
        <v>Loyalist</v>
      </c>
      <c r="P813" t="s">
        <v>1839</v>
      </c>
      <c r="Q813">
        <v>2166</v>
      </c>
      <c r="R813" t="s">
        <v>35</v>
      </c>
      <c r="S813" t="s">
        <v>28</v>
      </c>
    </row>
    <row r="814" spans="1:19" x14ac:dyDescent="0.25">
      <c r="A814" t="s">
        <v>1840</v>
      </c>
      <c r="B814" t="s">
        <v>20</v>
      </c>
      <c r="C814">
        <v>21</v>
      </c>
      <c r="D814" s="2">
        <v>33396</v>
      </c>
      <c r="E814" s="3">
        <f t="shared" ca="1" si="91"/>
        <v>34</v>
      </c>
      <c r="F814" s="3" t="str">
        <f t="shared" ca="1" si="89"/>
        <v>26-35</v>
      </c>
      <c r="G814" s="3" t="str">
        <f t="shared" ca="1" si="92"/>
        <v>Young Workforce</v>
      </c>
      <c r="H814" t="s">
        <v>751</v>
      </c>
      <c r="I814" t="s">
        <v>172</v>
      </c>
      <c r="J814" t="s">
        <v>43</v>
      </c>
      <c r="K814" t="s">
        <v>24</v>
      </c>
      <c r="L814" t="s">
        <v>33</v>
      </c>
      <c r="M814" s="3">
        <v>6</v>
      </c>
      <c r="N814" s="3" t="str">
        <f t="shared" si="85"/>
        <v>6–8</v>
      </c>
      <c r="O814" s="3" t="str">
        <f t="shared" si="86"/>
        <v>Settler</v>
      </c>
      <c r="P814" t="s">
        <v>1841</v>
      </c>
      <c r="Q814">
        <v>4210</v>
      </c>
      <c r="R814" t="s">
        <v>49</v>
      </c>
      <c r="S814" t="s">
        <v>28</v>
      </c>
    </row>
    <row r="815" spans="1:19" x14ac:dyDescent="0.25">
      <c r="A815" t="s">
        <v>1842</v>
      </c>
      <c r="B815" t="s">
        <v>51</v>
      </c>
      <c r="C815">
        <v>81</v>
      </c>
      <c r="D815" s="2">
        <v>33566</v>
      </c>
      <c r="E815" s="3">
        <f t="shared" ca="1" si="91"/>
        <v>34</v>
      </c>
      <c r="F815" s="3" t="str">
        <f t="shared" ca="1" si="89"/>
        <v>26-35</v>
      </c>
      <c r="G815" s="3" t="str">
        <f t="shared" ca="1" si="92"/>
        <v>Young Workforce</v>
      </c>
      <c r="H815" t="s">
        <v>68</v>
      </c>
      <c r="I815" t="s">
        <v>53</v>
      </c>
      <c r="J815" t="s">
        <v>32</v>
      </c>
      <c r="K815" t="s">
        <v>24</v>
      </c>
      <c r="L815" t="s">
        <v>33</v>
      </c>
      <c r="M815" s="3">
        <v>14</v>
      </c>
      <c r="N815" s="3" t="str">
        <f t="shared" si="85"/>
        <v>12–14</v>
      </c>
      <c r="O815" s="3" t="str">
        <f t="shared" si="86"/>
        <v>Loyalist</v>
      </c>
      <c r="P815" t="s">
        <v>1843</v>
      </c>
      <c r="Q815">
        <v>4717</v>
      </c>
      <c r="R815" t="s">
        <v>49</v>
      </c>
      <c r="S815" t="s">
        <v>28</v>
      </c>
    </row>
    <row r="816" spans="1:19" x14ac:dyDescent="0.25">
      <c r="A816" t="s">
        <v>1844</v>
      </c>
      <c r="B816" t="s">
        <v>51</v>
      </c>
      <c r="C816">
        <v>3</v>
      </c>
      <c r="D816" s="2">
        <v>33573</v>
      </c>
      <c r="E816" s="3">
        <f t="shared" ca="1" si="91"/>
        <v>34</v>
      </c>
      <c r="F816" s="3" t="str">
        <f t="shared" ca="1" si="89"/>
        <v>26-35</v>
      </c>
      <c r="G816" s="3" t="str">
        <f t="shared" ca="1" si="92"/>
        <v>Young Workforce</v>
      </c>
      <c r="H816" t="s">
        <v>1845</v>
      </c>
      <c r="I816" t="s">
        <v>126</v>
      </c>
      <c r="J816" t="s">
        <v>32</v>
      </c>
      <c r="K816" t="s">
        <v>24</v>
      </c>
      <c r="L816" t="s">
        <v>33</v>
      </c>
      <c r="M816" s="3">
        <v>12</v>
      </c>
      <c r="N816" s="3" t="str">
        <f t="shared" si="85"/>
        <v>12–14</v>
      </c>
      <c r="O816" s="3" t="str">
        <f t="shared" si="86"/>
        <v>Loyalist</v>
      </c>
      <c r="P816" t="s">
        <v>1846</v>
      </c>
      <c r="Q816">
        <v>2233</v>
      </c>
      <c r="R816" t="s">
        <v>35</v>
      </c>
      <c r="S816" t="s">
        <v>28</v>
      </c>
    </row>
    <row r="817" spans="1:19" x14ac:dyDescent="0.25">
      <c r="A817" t="s">
        <v>1847</v>
      </c>
      <c r="B817" t="s">
        <v>20</v>
      </c>
      <c r="C817">
        <v>0</v>
      </c>
      <c r="D817" s="2">
        <v>33574</v>
      </c>
      <c r="E817" s="3">
        <f t="shared" ca="1" si="91"/>
        <v>34</v>
      </c>
      <c r="F817" s="3" t="str">
        <f ca="1">IF(E817&lt;18, "under 18", IF(E817&lt;=25, "18-25", IF(E817&lt;=35, "26-35", IF(E817&lt;=45, "36-45", IF(E817&lt;=60, "46-60", IF(E817&lt;=74, "61-74", "75+"))))))</f>
        <v>26-35</v>
      </c>
      <c r="G817" s="3" t="str">
        <f t="shared" ca="1" si="92"/>
        <v>Young Workforce</v>
      </c>
      <c r="H817" t="s">
        <v>480</v>
      </c>
      <c r="I817" t="s">
        <v>57</v>
      </c>
      <c r="J817" t="s">
        <v>43</v>
      </c>
      <c r="K817" t="s">
        <v>24</v>
      </c>
      <c r="L817" t="s">
        <v>25</v>
      </c>
      <c r="M817" s="3">
        <v>14</v>
      </c>
      <c r="N817" s="3" t="str">
        <f t="shared" si="85"/>
        <v>12–14</v>
      </c>
      <c r="O817" s="3" t="str">
        <f t="shared" si="86"/>
        <v>Loyalist</v>
      </c>
      <c r="P817" t="s">
        <v>1848</v>
      </c>
      <c r="Q817">
        <v>3064</v>
      </c>
      <c r="R817" t="s">
        <v>27</v>
      </c>
      <c r="S817" t="s">
        <v>28</v>
      </c>
    </row>
    <row r="818" spans="1:19" x14ac:dyDescent="0.25">
      <c r="A818" t="s">
        <v>1849</v>
      </c>
      <c r="B818" t="s">
        <v>20</v>
      </c>
      <c r="C818">
        <v>33</v>
      </c>
      <c r="D818" s="2">
        <v>33590</v>
      </c>
      <c r="E818" s="3">
        <f t="shared" ca="1" si="91"/>
        <v>34</v>
      </c>
      <c r="F818" s="3" t="str">
        <f t="shared" ref="F818:F850" ca="1" si="93">IF(E818&lt;18, "under 18", IF(E818&lt;=25, "18-25", IF(E818&lt;=35, "26-35", IF(E818&lt;=45, "36-45", IF(E818&lt;=60, "46-60", IF(E818&lt;=74, "61-74", "75+"))))))</f>
        <v>26-35</v>
      </c>
      <c r="G818" s="3" t="str">
        <f t="shared" ca="1" si="92"/>
        <v>Young Workforce</v>
      </c>
      <c r="H818" t="s">
        <v>120</v>
      </c>
      <c r="I818" t="s">
        <v>22</v>
      </c>
      <c r="J818" t="s">
        <v>32</v>
      </c>
      <c r="K818" t="s">
        <v>24</v>
      </c>
      <c r="L818" t="s">
        <v>33</v>
      </c>
      <c r="M818" s="3">
        <v>3</v>
      </c>
      <c r="N818" s="3" t="str">
        <f t="shared" si="85"/>
        <v>3–5</v>
      </c>
      <c r="O818" s="3" t="str">
        <f t="shared" si="86"/>
        <v>Explorer</v>
      </c>
      <c r="P818" t="s">
        <v>1850</v>
      </c>
      <c r="Q818">
        <v>2880</v>
      </c>
      <c r="R818" t="s">
        <v>35</v>
      </c>
      <c r="S818" t="s">
        <v>28</v>
      </c>
    </row>
    <row r="819" spans="1:19" x14ac:dyDescent="0.25">
      <c r="A819" t="s">
        <v>1851</v>
      </c>
      <c r="B819" t="s">
        <v>51</v>
      </c>
      <c r="C819">
        <v>73</v>
      </c>
      <c r="D819" s="2">
        <v>33593</v>
      </c>
      <c r="E819" s="3">
        <f t="shared" ca="1" si="91"/>
        <v>34</v>
      </c>
      <c r="F819" s="3" t="str">
        <f t="shared" ca="1" si="93"/>
        <v>26-35</v>
      </c>
      <c r="G819" s="3" t="str">
        <f t="shared" ca="1" si="92"/>
        <v>Young Workforce</v>
      </c>
      <c r="H819" t="s">
        <v>657</v>
      </c>
      <c r="I819" t="s">
        <v>22</v>
      </c>
      <c r="J819" t="s">
        <v>43</v>
      </c>
      <c r="K819" t="s">
        <v>24</v>
      </c>
      <c r="L819" t="s">
        <v>33</v>
      </c>
      <c r="M819" s="3">
        <v>6</v>
      </c>
      <c r="N819" s="3" t="str">
        <f t="shared" si="85"/>
        <v>6–8</v>
      </c>
      <c r="O819" s="3" t="str">
        <f t="shared" si="86"/>
        <v>Settler</v>
      </c>
      <c r="P819" t="s">
        <v>1852</v>
      </c>
      <c r="Q819">
        <v>3150</v>
      </c>
      <c r="R819" t="s">
        <v>27</v>
      </c>
      <c r="S819" t="s">
        <v>28</v>
      </c>
    </row>
    <row r="820" spans="1:19" x14ac:dyDescent="0.25">
      <c r="A820" t="s">
        <v>1853</v>
      </c>
      <c r="B820" t="s">
        <v>20</v>
      </c>
      <c r="C820">
        <v>73</v>
      </c>
      <c r="D820" s="2">
        <v>33634</v>
      </c>
      <c r="E820" s="3">
        <f t="shared" ca="1" si="91"/>
        <v>33</v>
      </c>
      <c r="F820" s="3" t="str">
        <f t="shared" ca="1" si="93"/>
        <v>26-35</v>
      </c>
      <c r="G820" s="3" t="str">
        <f t="shared" ca="1" si="92"/>
        <v>Young Workforce</v>
      </c>
      <c r="H820" t="s">
        <v>257</v>
      </c>
      <c r="I820" t="s">
        <v>38</v>
      </c>
      <c r="J820" t="s">
        <v>43</v>
      </c>
      <c r="K820" t="s">
        <v>24</v>
      </c>
      <c r="L820" t="s">
        <v>25</v>
      </c>
      <c r="M820" s="3">
        <v>3</v>
      </c>
      <c r="N820" s="3" t="str">
        <f t="shared" si="85"/>
        <v>3–5</v>
      </c>
      <c r="O820" s="3" t="str">
        <f t="shared" si="86"/>
        <v>Explorer</v>
      </c>
      <c r="P820" t="s">
        <v>1854</v>
      </c>
      <c r="Q820">
        <v>4170</v>
      </c>
      <c r="R820" t="s">
        <v>49</v>
      </c>
      <c r="S820" t="s">
        <v>28</v>
      </c>
    </row>
    <row r="821" spans="1:19" x14ac:dyDescent="0.25">
      <c r="A821" t="s">
        <v>1855</v>
      </c>
      <c r="B821" t="s">
        <v>20</v>
      </c>
      <c r="C821">
        <v>67</v>
      </c>
      <c r="D821" s="2">
        <v>33672</v>
      </c>
      <c r="E821" s="3">
        <f t="shared" ca="1" si="91"/>
        <v>33</v>
      </c>
      <c r="F821" s="3" t="str">
        <f t="shared" ca="1" si="93"/>
        <v>26-35</v>
      </c>
      <c r="G821" s="3" t="str">
        <f t="shared" ca="1" si="92"/>
        <v>Young Workforce</v>
      </c>
      <c r="H821" t="s">
        <v>152</v>
      </c>
      <c r="I821" t="s">
        <v>22</v>
      </c>
      <c r="J821" t="s">
        <v>32</v>
      </c>
      <c r="K821" t="s">
        <v>24</v>
      </c>
      <c r="L821" t="s">
        <v>25</v>
      </c>
      <c r="M821" s="3">
        <v>5</v>
      </c>
      <c r="N821" s="3" t="str">
        <f t="shared" si="85"/>
        <v>3–5</v>
      </c>
      <c r="O821" s="3" t="str">
        <f t="shared" si="86"/>
        <v>Explorer</v>
      </c>
      <c r="P821" t="s">
        <v>1856</v>
      </c>
      <c r="Q821">
        <v>2092</v>
      </c>
      <c r="R821" t="s">
        <v>35</v>
      </c>
      <c r="S821" t="s">
        <v>28</v>
      </c>
    </row>
    <row r="822" spans="1:19" x14ac:dyDescent="0.25">
      <c r="A822" t="s">
        <v>1857</v>
      </c>
      <c r="B822" t="s">
        <v>20</v>
      </c>
      <c r="C822">
        <v>35</v>
      </c>
      <c r="D822" s="2">
        <v>33689</v>
      </c>
      <c r="E822" s="3">
        <f t="shared" ca="1" si="91"/>
        <v>33</v>
      </c>
      <c r="F822" s="3" t="str">
        <f t="shared" ca="1" si="93"/>
        <v>26-35</v>
      </c>
      <c r="G822" s="3" t="str">
        <f t="shared" ca="1" si="92"/>
        <v>Young Workforce</v>
      </c>
      <c r="H822" t="s">
        <v>30</v>
      </c>
      <c r="I822" t="s">
        <v>31</v>
      </c>
      <c r="J822" t="s">
        <v>32</v>
      </c>
      <c r="K822" t="s">
        <v>24</v>
      </c>
      <c r="L822" t="s">
        <v>33</v>
      </c>
      <c r="M822" s="3">
        <v>17</v>
      </c>
      <c r="N822" s="3" t="str">
        <f t="shared" si="85"/>
        <v>15–17</v>
      </c>
      <c r="O822" s="3" t="str">
        <f t="shared" si="86"/>
        <v>Advocate</v>
      </c>
      <c r="P822" t="s">
        <v>1858</v>
      </c>
      <c r="Q822">
        <v>3015</v>
      </c>
      <c r="R822" t="s">
        <v>27</v>
      </c>
      <c r="S822" t="s">
        <v>28</v>
      </c>
    </row>
    <row r="823" spans="1:19" x14ac:dyDescent="0.25">
      <c r="A823" t="s">
        <v>1859</v>
      </c>
      <c r="B823" t="s">
        <v>20</v>
      </c>
      <c r="C823">
        <v>32</v>
      </c>
      <c r="D823" s="2">
        <v>33690</v>
      </c>
      <c r="E823" s="3">
        <f t="shared" ca="1" si="91"/>
        <v>33</v>
      </c>
      <c r="F823" s="3" t="str">
        <f t="shared" ca="1" si="93"/>
        <v>26-35</v>
      </c>
      <c r="G823" s="3" t="str">
        <f t="shared" ca="1" si="92"/>
        <v>Young Workforce</v>
      </c>
      <c r="H823" t="s">
        <v>426</v>
      </c>
      <c r="I823" t="s">
        <v>126</v>
      </c>
      <c r="J823" t="s">
        <v>23</v>
      </c>
      <c r="K823" t="s">
        <v>24</v>
      </c>
      <c r="L823" t="s">
        <v>33</v>
      </c>
      <c r="M823" s="3">
        <v>8</v>
      </c>
      <c r="N823" s="3" t="str">
        <f t="shared" si="85"/>
        <v>6–8</v>
      </c>
      <c r="O823" s="3" t="str">
        <f t="shared" si="86"/>
        <v>Settler</v>
      </c>
      <c r="P823" t="s">
        <v>1860</v>
      </c>
      <c r="Q823">
        <v>2117</v>
      </c>
      <c r="R823" t="s">
        <v>35</v>
      </c>
      <c r="S823" t="s">
        <v>28</v>
      </c>
    </row>
    <row r="824" spans="1:19" x14ac:dyDescent="0.25">
      <c r="A824" t="s">
        <v>1861</v>
      </c>
      <c r="B824" t="s">
        <v>20</v>
      </c>
      <c r="C824">
        <v>40</v>
      </c>
      <c r="D824" s="2">
        <v>33701</v>
      </c>
      <c r="E824" s="3">
        <f ca="1">YEAR(TODAY()) - YEAR(D824)</f>
        <v>33</v>
      </c>
      <c r="F824" s="3" t="str">
        <f t="shared" ca="1" si="93"/>
        <v>26-35</v>
      </c>
      <c r="G824" s="3" t="str">
        <f t="shared" ca="1" si="92"/>
        <v>Young Workforce</v>
      </c>
      <c r="H824" t="s">
        <v>1033</v>
      </c>
      <c r="I824" t="s">
        <v>47</v>
      </c>
      <c r="J824" t="s">
        <v>32</v>
      </c>
      <c r="K824" t="s">
        <v>24</v>
      </c>
      <c r="L824" t="s">
        <v>25</v>
      </c>
      <c r="M824" s="3">
        <v>5</v>
      </c>
      <c r="N824" s="3" t="str">
        <f t="shared" si="85"/>
        <v>3–5</v>
      </c>
      <c r="O824" s="3" t="str">
        <f t="shared" si="86"/>
        <v>Explorer</v>
      </c>
      <c r="P824" t="s">
        <v>1862</v>
      </c>
      <c r="Q824">
        <v>4165</v>
      </c>
      <c r="R824" t="s">
        <v>49</v>
      </c>
      <c r="S824" t="s">
        <v>28</v>
      </c>
    </row>
    <row r="825" spans="1:19" x14ac:dyDescent="0.25">
      <c r="A825" t="s">
        <v>1863</v>
      </c>
      <c r="B825" t="s">
        <v>20</v>
      </c>
      <c r="C825">
        <v>71</v>
      </c>
      <c r="D825" s="2">
        <v>33702</v>
      </c>
      <c r="E825" s="3">
        <f t="shared" ref="E825:E844" ca="1" si="94">YEAR(TODAY()) - YEAR(D825)</f>
        <v>33</v>
      </c>
      <c r="F825" s="3" t="str">
        <f t="shared" ca="1" si="93"/>
        <v>26-35</v>
      </c>
      <c r="G825" s="3" t="str">
        <f t="shared" ca="1" si="92"/>
        <v>Young Workforce</v>
      </c>
      <c r="H825" t="s">
        <v>344</v>
      </c>
      <c r="I825" t="s">
        <v>38</v>
      </c>
      <c r="J825" t="s">
        <v>32</v>
      </c>
      <c r="K825" t="s">
        <v>24</v>
      </c>
      <c r="L825" t="s">
        <v>25</v>
      </c>
      <c r="M825" s="3">
        <v>3</v>
      </c>
      <c r="N825" s="3" t="str">
        <f t="shared" si="85"/>
        <v>3–5</v>
      </c>
      <c r="O825" s="3" t="str">
        <f t="shared" si="86"/>
        <v>Explorer</v>
      </c>
      <c r="P825" t="s">
        <v>1864</v>
      </c>
      <c r="Q825">
        <v>2560</v>
      </c>
      <c r="R825" t="s">
        <v>35</v>
      </c>
      <c r="S825" t="s">
        <v>28</v>
      </c>
    </row>
    <row r="826" spans="1:19" x14ac:dyDescent="0.25">
      <c r="A826" t="s">
        <v>1865</v>
      </c>
      <c r="B826" t="s">
        <v>51</v>
      </c>
      <c r="C826">
        <v>93</v>
      </c>
      <c r="D826" s="2">
        <v>33713</v>
      </c>
      <c r="E826" s="3">
        <f t="shared" ca="1" si="94"/>
        <v>33</v>
      </c>
      <c r="F826" s="3" t="str">
        <f t="shared" ca="1" si="93"/>
        <v>26-35</v>
      </c>
      <c r="G826" s="3" t="str">
        <f ca="1">IF(E826&lt;18, "under age", IF(E826&lt;=25, "Youth", IF(E826&lt;=35, "Young Workforce", IF(E826&lt;=45, "Established Adult", IF(E826&lt;=60, "Pre-retirees", IF(E826&lt;=74, "Retirees", "Elderly Aged"))))))</f>
        <v>Young Workforce</v>
      </c>
      <c r="H826" t="s">
        <v>278</v>
      </c>
      <c r="I826" t="s">
        <v>38</v>
      </c>
      <c r="J826" t="s">
        <v>23</v>
      </c>
      <c r="K826" t="s">
        <v>24</v>
      </c>
      <c r="L826" t="s">
        <v>33</v>
      </c>
      <c r="M826" s="3">
        <v>15</v>
      </c>
      <c r="N826" s="3" t="str">
        <f t="shared" si="85"/>
        <v>15–17</v>
      </c>
      <c r="O826" s="3" t="str">
        <f t="shared" si="86"/>
        <v>Advocate</v>
      </c>
      <c r="P826" t="s">
        <v>1866</v>
      </c>
      <c r="Q826">
        <v>2125</v>
      </c>
      <c r="R826" t="s">
        <v>35</v>
      </c>
      <c r="S826" t="s">
        <v>28</v>
      </c>
    </row>
    <row r="827" spans="1:19" x14ac:dyDescent="0.25">
      <c r="A827" t="s">
        <v>1867</v>
      </c>
      <c r="B827" t="s">
        <v>20</v>
      </c>
      <c r="C827">
        <v>53</v>
      </c>
      <c r="D827" s="2">
        <v>33779</v>
      </c>
      <c r="E827" s="3">
        <f t="shared" ca="1" si="94"/>
        <v>33</v>
      </c>
      <c r="F827" s="3" t="str">
        <f t="shared" ca="1" si="93"/>
        <v>26-35</v>
      </c>
      <c r="G827" s="3" t="str">
        <f t="shared" ca="1" si="92"/>
        <v>Young Workforce</v>
      </c>
      <c r="H827" t="s">
        <v>1304</v>
      </c>
      <c r="I827" t="s">
        <v>22</v>
      </c>
      <c r="J827" t="s">
        <v>23</v>
      </c>
      <c r="K827" t="s">
        <v>24</v>
      </c>
      <c r="L827" t="s">
        <v>25</v>
      </c>
      <c r="M827" s="3">
        <v>5</v>
      </c>
      <c r="N827" s="3" t="str">
        <f t="shared" si="85"/>
        <v>3–5</v>
      </c>
      <c r="O827" s="3" t="str">
        <f t="shared" si="86"/>
        <v>Explorer</v>
      </c>
      <c r="P827" t="s">
        <v>1868</v>
      </c>
      <c r="Q827">
        <v>3216</v>
      </c>
      <c r="R827" t="s">
        <v>27</v>
      </c>
      <c r="S827" t="s">
        <v>28</v>
      </c>
    </row>
    <row r="828" spans="1:19" x14ac:dyDescent="0.25">
      <c r="A828" t="s">
        <v>1869</v>
      </c>
      <c r="B828" t="s">
        <v>20</v>
      </c>
      <c r="C828">
        <v>54</v>
      </c>
      <c r="D828" s="2">
        <v>33790</v>
      </c>
      <c r="E828" s="3">
        <f t="shared" ca="1" si="94"/>
        <v>33</v>
      </c>
      <c r="F828" s="3" t="str">
        <f t="shared" ca="1" si="93"/>
        <v>26-35</v>
      </c>
      <c r="G828" s="3" t="str">
        <f t="shared" ca="1" si="92"/>
        <v>Young Workforce</v>
      </c>
      <c r="H828" t="s">
        <v>738</v>
      </c>
      <c r="I828" t="s">
        <v>85</v>
      </c>
      <c r="J828" t="s">
        <v>43</v>
      </c>
      <c r="K828" t="s">
        <v>24</v>
      </c>
      <c r="L828" t="s">
        <v>33</v>
      </c>
      <c r="M828" s="3">
        <v>7</v>
      </c>
      <c r="N828" s="3" t="str">
        <f t="shared" si="85"/>
        <v>6–8</v>
      </c>
      <c r="O828" s="3" t="str">
        <f t="shared" si="86"/>
        <v>Settler</v>
      </c>
      <c r="P828" t="s">
        <v>1870</v>
      </c>
      <c r="Q828">
        <v>2146</v>
      </c>
      <c r="R828" t="s">
        <v>35</v>
      </c>
      <c r="S828" t="s">
        <v>28</v>
      </c>
    </row>
    <row r="829" spans="1:19" x14ac:dyDescent="0.25">
      <c r="A829" t="s">
        <v>1871</v>
      </c>
      <c r="B829" t="s">
        <v>51</v>
      </c>
      <c r="C829">
        <v>65</v>
      </c>
      <c r="D829" s="2">
        <v>33812</v>
      </c>
      <c r="E829" s="3">
        <f t="shared" ca="1" si="94"/>
        <v>33</v>
      </c>
      <c r="F829" s="3" t="str">
        <f t="shared" ca="1" si="93"/>
        <v>26-35</v>
      </c>
      <c r="G829" s="3" t="str">
        <f t="shared" ca="1" si="92"/>
        <v>Young Workforce</v>
      </c>
      <c r="H829" t="s">
        <v>323</v>
      </c>
      <c r="I829" t="s">
        <v>31</v>
      </c>
      <c r="J829" t="s">
        <v>43</v>
      </c>
      <c r="K829" t="s">
        <v>24</v>
      </c>
      <c r="L829" t="s">
        <v>25</v>
      </c>
      <c r="M829" s="3">
        <v>3</v>
      </c>
      <c r="N829" s="3" t="str">
        <f t="shared" si="85"/>
        <v>3–5</v>
      </c>
      <c r="O829" s="3" t="str">
        <f t="shared" si="86"/>
        <v>Explorer</v>
      </c>
      <c r="P829" t="s">
        <v>1872</v>
      </c>
      <c r="Q829">
        <v>3032</v>
      </c>
      <c r="R829" t="s">
        <v>27</v>
      </c>
      <c r="S829" t="s">
        <v>28</v>
      </c>
    </row>
    <row r="830" spans="1:19" x14ac:dyDescent="0.25">
      <c r="A830" t="s">
        <v>1873</v>
      </c>
      <c r="B830" t="s">
        <v>51</v>
      </c>
      <c r="C830">
        <v>91</v>
      </c>
      <c r="D830" s="2">
        <v>33825</v>
      </c>
      <c r="E830" s="3">
        <f t="shared" ca="1" si="94"/>
        <v>33</v>
      </c>
      <c r="F830" s="3" t="str">
        <f t="shared" ca="1" si="93"/>
        <v>26-35</v>
      </c>
      <c r="G830" s="3" t="str">
        <f t="shared" ca="1" si="92"/>
        <v>Young Workforce</v>
      </c>
      <c r="H830" t="s">
        <v>751</v>
      </c>
      <c r="I830" t="s">
        <v>126</v>
      </c>
      <c r="J830" t="s">
        <v>32</v>
      </c>
      <c r="K830" t="s">
        <v>24</v>
      </c>
      <c r="L830" t="s">
        <v>33</v>
      </c>
      <c r="M830" s="3">
        <v>5</v>
      </c>
      <c r="N830" s="3" t="str">
        <f t="shared" si="85"/>
        <v>3–5</v>
      </c>
      <c r="O830" s="3" t="str">
        <f t="shared" si="86"/>
        <v>Explorer</v>
      </c>
      <c r="P830" t="s">
        <v>1874</v>
      </c>
      <c r="Q830">
        <v>2010</v>
      </c>
      <c r="R830" t="s">
        <v>35</v>
      </c>
      <c r="S830" t="s">
        <v>28</v>
      </c>
    </row>
    <row r="831" spans="1:19" x14ac:dyDescent="0.25">
      <c r="A831" t="s">
        <v>1875</v>
      </c>
      <c r="B831" t="s">
        <v>51</v>
      </c>
      <c r="C831">
        <v>35</v>
      </c>
      <c r="D831" s="2">
        <v>33843</v>
      </c>
      <c r="E831" s="3">
        <f t="shared" ca="1" si="94"/>
        <v>33</v>
      </c>
      <c r="F831" s="3" t="str">
        <f t="shared" ca="1" si="93"/>
        <v>26-35</v>
      </c>
      <c r="G831" s="3" t="str">
        <f t="shared" ca="1" si="92"/>
        <v>Young Workforce</v>
      </c>
      <c r="H831" t="s">
        <v>1702</v>
      </c>
      <c r="I831" t="s">
        <v>47</v>
      </c>
      <c r="J831" t="s">
        <v>43</v>
      </c>
      <c r="K831" t="s">
        <v>24</v>
      </c>
      <c r="L831" t="s">
        <v>33</v>
      </c>
      <c r="M831" s="3">
        <v>9</v>
      </c>
      <c r="N831" s="3" t="str">
        <f t="shared" si="85"/>
        <v>9–11</v>
      </c>
      <c r="O831" s="3" t="str">
        <f t="shared" si="86"/>
        <v>Regular</v>
      </c>
      <c r="P831" t="s">
        <v>1876</v>
      </c>
      <c r="Q831">
        <v>3020</v>
      </c>
      <c r="R831" t="s">
        <v>27</v>
      </c>
      <c r="S831" t="s">
        <v>28</v>
      </c>
    </row>
    <row r="832" spans="1:19" x14ac:dyDescent="0.25">
      <c r="A832" t="s">
        <v>1877</v>
      </c>
      <c r="B832" t="s">
        <v>20</v>
      </c>
      <c r="C832">
        <v>92</v>
      </c>
      <c r="D832" s="2">
        <v>33887</v>
      </c>
      <c r="E832" s="3">
        <f t="shared" ca="1" si="94"/>
        <v>33</v>
      </c>
      <c r="F832" s="3" t="str">
        <f t="shared" ca="1" si="93"/>
        <v>26-35</v>
      </c>
      <c r="G832" s="3" t="str">
        <f t="shared" ca="1" si="92"/>
        <v>Young Workforce</v>
      </c>
      <c r="H832" t="s">
        <v>504</v>
      </c>
      <c r="I832" t="s">
        <v>31</v>
      </c>
      <c r="J832" t="s">
        <v>43</v>
      </c>
      <c r="K832" t="s">
        <v>24</v>
      </c>
      <c r="L832" t="s">
        <v>33</v>
      </c>
      <c r="M832" s="3">
        <v>16</v>
      </c>
      <c r="N832" s="3" t="str">
        <f t="shared" si="85"/>
        <v>15–17</v>
      </c>
      <c r="O832" s="3" t="str">
        <f t="shared" si="86"/>
        <v>Advocate</v>
      </c>
      <c r="P832" t="s">
        <v>1878</v>
      </c>
      <c r="Q832">
        <v>4508</v>
      </c>
      <c r="R832" t="s">
        <v>49</v>
      </c>
      <c r="S832" t="s">
        <v>28</v>
      </c>
    </row>
    <row r="833" spans="1:19" x14ac:dyDescent="0.25">
      <c r="A833" t="s">
        <v>1879</v>
      </c>
      <c r="B833" t="s">
        <v>51</v>
      </c>
      <c r="C833">
        <v>98</v>
      </c>
      <c r="D833" s="2">
        <v>33890</v>
      </c>
      <c r="E833" s="3">
        <f t="shared" ca="1" si="94"/>
        <v>33</v>
      </c>
      <c r="F833" s="3" t="str">
        <f t="shared" ca="1" si="93"/>
        <v>26-35</v>
      </c>
      <c r="G833" s="3" t="str">
        <f t="shared" ca="1" si="92"/>
        <v>Young Workforce</v>
      </c>
      <c r="H833" t="s">
        <v>349</v>
      </c>
      <c r="I833" t="s">
        <v>31</v>
      </c>
      <c r="J833" t="s">
        <v>32</v>
      </c>
      <c r="K833" t="s">
        <v>24</v>
      </c>
      <c r="L833" t="s">
        <v>33</v>
      </c>
      <c r="M833" s="3">
        <v>12</v>
      </c>
      <c r="N833" s="3" t="str">
        <f t="shared" si="85"/>
        <v>12–14</v>
      </c>
      <c r="O833" s="3" t="str">
        <f t="shared" si="86"/>
        <v>Loyalist</v>
      </c>
      <c r="P833" t="s">
        <v>1880</v>
      </c>
      <c r="Q833">
        <v>2019</v>
      </c>
      <c r="R833" t="s">
        <v>35</v>
      </c>
      <c r="S833" t="s">
        <v>28</v>
      </c>
    </row>
    <row r="834" spans="1:19" x14ac:dyDescent="0.25">
      <c r="A834" t="s">
        <v>1881</v>
      </c>
      <c r="B834" t="s">
        <v>20</v>
      </c>
      <c r="C834">
        <v>32</v>
      </c>
      <c r="D834" s="2">
        <v>33890</v>
      </c>
      <c r="E834" s="3">
        <f t="shared" ca="1" si="94"/>
        <v>33</v>
      </c>
      <c r="F834" s="3" t="str">
        <f t="shared" ca="1" si="93"/>
        <v>26-35</v>
      </c>
      <c r="G834" s="3" t="str">
        <f t="shared" ca="1" si="92"/>
        <v>Young Workforce</v>
      </c>
      <c r="H834" t="s">
        <v>413</v>
      </c>
      <c r="I834" t="s">
        <v>47</v>
      </c>
      <c r="J834" t="s">
        <v>32</v>
      </c>
      <c r="K834" t="s">
        <v>24</v>
      </c>
      <c r="L834" t="s">
        <v>25</v>
      </c>
      <c r="M834" s="3">
        <v>9</v>
      </c>
      <c r="N834" s="3" t="str">
        <f t="shared" ref="N834:N897" si="95">_xlfn.IFS(M834&lt;=2, "0–2", M834&lt;=5, "3–5", M834&lt;=8, "6–8", M834&lt;=11, "9–11", M834&lt;=14, "12–14", M834&lt;=17, "15–17", M834&lt;=20, "18–20", M834&gt;=21, "21+")</f>
        <v>9–11</v>
      </c>
      <c r="O834" s="3" t="str">
        <f t="shared" ref="O834:O897" si="96">_xlfn.IFS(M834&lt;=2, "Newbie", M834&lt;=5, "Explorer", M834&lt;=8, "Settler", M834&lt;=11, "Regular", M834&lt;=14, "Loyalist", M834&lt;=17, "Advocate", M834&lt;=20, "Veteran", M834&gt;=21, "Legacy")</f>
        <v>Regular</v>
      </c>
      <c r="P834" t="s">
        <v>1882</v>
      </c>
      <c r="Q834">
        <v>2234</v>
      </c>
      <c r="R834" t="s">
        <v>35</v>
      </c>
      <c r="S834" t="s">
        <v>28</v>
      </c>
    </row>
    <row r="835" spans="1:19" x14ac:dyDescent="0.25">
      <c r="A835" t="s">
        <v>1883</v>
      </c>
      <c r="B835" t="s">
        <v>51</v>
      </c>
      <c r="C835">
        <v>88</v>
      </c>
      <c r="D835" s="2">
        <v>33926</v>
      </c>
      <c r="E835" s="3">
        <f t="shared" ca="1" si="94"/>
        <v>33</v>
      </c>
      <c r="F835" s="3" t="str">
        <f t="shared" ca="1" si="93"/>
        <v>26-35</v>
      </c>
      <c r="G835" s="3" t="str">
        <f t="shared" ca="1" si="92"/>
        <v>Young Workforce</v>
      </c>
      <c r="H835" t="s">
        <v>268</v>
      </c>
      <c r="I835" t="s">
        <v>42</v>
      </c>
      <c r="J835" t="s">
        <v>32</v>
      </c>
      <c r="K835" t="s">
        <v>24</v>
      </c>
      <c r="L835" t="s">
        <v>25</v>
      </c>
      <c r="M835" s="3">
        <v>10</v>
      </c>
      <c r="N835" s="3" t="str">
        <f t="shared" si="95"/>
        <v>9–11</v>
      </c>
      <c r="O835" s="3" t="str">
        <f t="shared" si="96"/>
        <v>Regular</v>
      </c>
      <c r="P835" t="s">
        <v>1884</v>
      </c>
      <c r="Q835">
        <v>4165</v>
      </c>
      <c r="R835" t="s">
        <v>49</v>
      </c>
      <c r="S835" t="s">
        <v>28</v>
      </c>
    </row>
    <row r="836" spans="1:19" x14ac:dyDescent="0.25">
      <c r="A836" t="s">
        <v>1885</v>
      </c>
      <c r="B836" t="s">
        <v>51</v>
      </c>
      <c r="C836">
        <v>51</v>
      </c>
      <c r="D836" s="2">
        <v>34030</v>
      </c>
      <c r="E836" s="3">
        <f t="shared" ca="1" si="94"/>
        <v>32</v>
      </c>
      <c r="F836" s="3" t="str">
        <f ca="1">IF(E836&lt;18, "under 18", IF(E836&lt;=25, "18-25", IF(E836&lt;=35, "26-35", IF(E836&lt;=45, "36-45", IF(E836&lt;=60, "46-60", IF(E836&lt;=74, "61-74", "75+"))))))</f>
        <v>26-35</v>
      </c>
      <c r="G836" s="3" t="str">
        <f t="shared" ca="1" si="92"/>
        <v>Young Workforce</v>
      </c>
      <c r="H836" t="s">
        <v>112</v>
      </c>
      <c r="I836" t="s">
        <v>85</v>
      </c>
      <c r="J836" t="s">
        <v>23</v>
      </c>
      <c r="K836" t="s">
        <v>24</v>
      </c>
      <c r="L836" t="s">
        <v>33</v>
      </c>
      <c r="M836" s="3">
        <v>5</v>
      </c>
      <c r="N836" s="3" t="str">
        <f t="shared" si="95"/>
        <v>3–5</v>
      </c>
      <c r="O836" s="3" t="str">
        <f t="shared" si="96"/>
        <v>Explorer</v>
      </c>
      <c r="P836" t="s">
        <v>1886</v>
      </c>
      <c r="Q836">
        <v>4740</v>
      </c>
      <c r="R836" t="s">
        <v>49</v>
      </c>
      <c r="S836" t="s">
        <v>28</v>
      </c>
    </row>
    <row r="837" spans="1:19" x14ac:dyDescent="0.25">
      <c r="A837" t="s">
        <v>1887</v>
      </c>
      <c r="B837" t="s">
        <v>51</v>
      </c>
      <c r="C837">
        <v>46</v>
      </c>
      <c r="D837" s="2">
        <v>34122</v>
      </c>
      <c r="E837" s="3">
        <f t="shared" ca="1" si="94"/>
        <v>32</v>
      </c>
      <c r="F837" s="3" t="str">
        <f t="shared" ca="1" si="93"/>
        <v>26-35</v>
      </c>
      <c r="G837" s="3" t="str">
        <f t="shared" ca="1" si="92"/>
        <v>Young Workforce</v>
      </c>
      <c r="H837" t="s">
        <v>630</v>
      </c>
      <c r="I837" t="s">
        <v>22</v>
      </c>
      <c r="J837" t="s">
        <v>43</v>
      </c>
      <c r="K837" t="s">
        <v>24</v>
      </c>
      <c r="L837" t="s">
        <v>33</v>
      </c>
      <c r="M837" s="3">
        <v>10</v>
      </c>
      <c r="N837" s="3" t="str">
        <f t="shared" si="95"/>
        <v>9–11</v>
      </c>
      <c r="O837" s="3" t="str">
        <f t="shared" si="96"/>
        <v>Regular</v>
      </c>
      <c r="P837" t="s">
        <v>1888</v>
      </c>
      <c r="Q837">
        <v>2231</v>
      </c>
      <c r="R837" t="s">
        <v>35</v>
      </c>
      <c r="S837" t="s">
        <v>28</v>
      </c>
    </row>
    <row r="838" spans="1:19" x14ac:dyDescent="0.25">
      <c r="A838" t="s">
        <v>1889</v>
      </c>
      <c r="B838" t="s">
        <v>20</v>
      </c>
      <c r="C838">
        <v>22</v>
      </c>
      <c r="D838" s="2">
        <v>34184</v>
      </c>
      <c r="E838" s="3">
        <f t="shared" ca="1" si="94"/>
        <v>32</v>
      </c>
      <c r="F838" s="3" t="str">
        <f t="shared" ca="1" si="93"/>
        <v>26-35</v>
      </c>
      <c r="G838" s="3" t="str">
        <f t="shared" ca="1" si="92"/>
        <v>Young Workforce</v>
      </c>
      <c r="H838" t="s">
        <v>323</v>
      </c>
      <c r="I838" t="s">
        <v>31</v>
      </c>
      <c r="J838" t="s">
        <v>43</v>
      </c>
      <c r="K838" t="s">
        <v>24</v>
      </c>
      <c r="L838" t="s">
        <v>25</v>
      </c>
      <c r="M838" s="3">
        <v>2</v>
      </c>
      <c r="N838" s="3" t="str">
        <f t="shared" si="95"/>
        <v>0–2</v>
      </c>
      <c r="O838" s="3" t="str">
        <f t="shared" si="96"/>
        <v>Newbie</v>
      </c>
      <c r="P838" t="s">
        <v>1890</v>
      </c>
      <c r="Q838">
        <v>3109</v>
      </c>
      <c r="R838" t="s">
        <v>27</v>
      </c>
      <c r="S838" t="s">
        <v>28</v>
      </c>
    </row>
    <row r="839" spans="1:19" x14ac:dyDescent="0.25">
      <c r="A839" t="s">
        <v>1891</v>
      </c>
      <c r="B839" t="s">
        <v>20</v>
      </c>
      <c r="C839">
        <v>97</v>
      </c>
      <c r="D839" s="2">
        <v>34190</v>
      </c>
      <c r="E839" s="3">
        <f t="shared" ca="1" si="94"/>
        <v>32</v>
      </c>
      <c r="F839" s="3" t="str">
        <f t="shared" ca="1" si="93"/>
        <v>26-35</v>
      </c>
      <c r="G839" s="3" t="str">
        <f t="shared" ca="1" si="92"/>
        <v>Young Workforce</v>
      </c>
      <c r="H839" t="s">
        <v>152</v>
      </c>
      <c r="I839" t="s">
        <v>22</v>
      </c>
      <c r="J839" t="s">
        <v>32</v>
      </c>
      <c r="K839" t="s">
        <v>24</v>
      </c>
      <c r="L839" t="s">
        <v>33</v>
      </c>
      <c r="M839" s="3">
        <v>7</v>
      </c>
      <c r="N839" s="3" t="str">
        <f t="shared" si="95"/>
        <v>6–8</v>
      </c>
      <c r="O839" s="3" t="str">
        <f t="shared" si="96"/>
        <v>Settler</v>
      </c>
      <c r="P839" t="s">
        <v>1892</v>
      </c>
      <c r="Q839">
        <v>3167</v>
      </c>
      <c r="R839" t="s">
        <v>27</v>
      </c>
      <c r="S839" t="s">
        <v>28</v>
      </c>
    </row>
    <row r="840" spans="1:19" x14ac:dyDescent="0.25">
      <c r="A840" t="s">
        <v>1893</v>
      </c>
      <c r="B840" t="s">
        <v>20</v>
      </c>
      <c r="C840">
        <v>67</v>
      </c>
      <c r="D840" s="2">
        <v>34192</v>
      </c>
      <c r="E840" s="3">
        <f t="shared" ca="1" si="94"/>
        <v>32</v>
      </c>
      <c r="F840" s="3" t="str">
        <f t="shared" ca="1" si="93"/>
        <v>26-35</v>
      </c>
      <c r="G840" s="3" t="str">
        <f t="shared" ca="1" si="92"/>
        <v>Young Workforce</v>
      </c>
      <c r="H840" t="s">
        <v>38</v>
      </c>
      <c r="I840" t="s">
        <v>47</v>
      </c>
      <c r="J840" t="s">
        <v>23</v>
      </c>
      <c r="K840" t="s">
        <v>24</v>
      </c>
      <c r="L840" t="s">
        <v>25</v>
      </c>
      <c r="M840" s="3">
        <v>13</v>
      </c>
      <c r="N840" s="3" t="str">
        <f t="shared" si="95"/>
        <v>12–14</v>
      </c>
      <c r="O840" s="3" t="str">
        <f t="shared" si="96"/>
        <v>Loyalist</v>
      </c>
      <c r="P840" t="s">
        <v>1894</v>
      </c>
      <c r="Q840">
        <v>3013</v>
      </c>
      <c r="R840" t="s">
        <v>27</v>
      </c>
      <c r="S840" t="s">
        <v>28</v>
      </c>
    </row>
    <row r="841" spans="1:19" x14ac:dyDescent="0.25">
      <c r="A841" t="s">
        <v>1895</v>
      </c>
      <c r="B841" t="s">
        <v>20</v>
      </c>
      <c r="C841">
        <v>61</v>
      </c>
      <c r="D841" s="2">
        <v>34203</v>
      </c>
      <c r="E841" s="3">
        <f t="shared" ca="1" si="94"/>
        <v>32</v>
      </c>
      <c r="F841" s="3" t="str">
        <f t="shared" ca="1" si="93"/>
        <v>26-35</v>
      </c>
      <c r="G841" s="3" t="str">
        <f t="shared" ca="1" si="92"/>
        <v>Young Workforce</v>
      </c>
      <c r="H841" t="s">
        <v>162</v>
      </c>
      <c r="I841" t="s">
        <v>47</v>
      </c>
      <c r="J841" t="s">
        <v>32</v>
      </c>
      <c r="K841" t="s">
        <v>24</v>
      </c>
      <c r="L841" t="s">
        <v>25</v>
      </c>
      <c r="M841" s="3">
        <v>4</v>
      </c>
      <c r="N841" s="3" t="str">
        <f t="shared" si="95"/>
        <v>3–5</v>
      </c>
      <c r="O841" s="3" t="str">
        <f t="shared" si="96"/>
        <v>Explorer</v>
      </c>
      <c r="P841" t="s">
        <v>1896</v>
      </c>
      <c r="Q841">
        <v>4051</v>
      </c>
      <c r="R841" t="s">
        <v>49</v>
      </c>
      <c r="S841" t="s">
        <v>28</v>
      </c>
    </row>
    <row r="842" spans="1:19" x14ac:dyDescent="0.25">
      <c r="A842" t="s">
        <v>1897</v>
      </c>
      <c r="B842" t="s">
        <v>51</v>
      </c>
      <c r="C842">
        <v>64</v>
      </c>
      <c r="D842" s="2">
        <v>34209</v>
      </c>
      <c r="E842" s="3">
        <f t="shared" ca="1" si="94"/>
        <v>32</v>
      </c>
      <c r="F842" s="3" t="str">
        <f t="shared" ca="1" si="93"/>
        <v>26-35</v>
      </c>
      <c r="G842" s="3" t="str">
        <f t="shared" ca="1" si="92"/>
        <v>Young Workforce</v>
      </c>
      <c r="H842" t="s">
        <v>38</v>
      </c>
      <c r="I842" t="s">
        <v>47</v>
      </c>
      <c r="J842" t="s">
        <v>23</v>
      </c>
      <c r="K842" t="s">
        <v>24</v>
      </c>
      <c r="L842" t="s">
        <v>25</v>
      </c>
      <c r="M842" s="3">
        <v>8</v>
      </c>
      <c r="N842" s="3" t="str">
        <f t="shared" si="95"/>
        <v>6–8</v>
      </c>
      <c r="O842" s="3" t="str">
        <f t="shared" si="96"/>
        <v>Settler</v>
      </c>
      <c r="P842" t="s">
        <v>1898</v>
      </c>
      <c r="Q842">
        <v>2160</v>
      </c>
      <c r="R842" t="s">
        <v>35</v>
      </c>
      <c r="S842" t="s">
        <v>28</v>
      </c>
    </row>
    <row r="843" spans="1:19" x14ac:dyDescent="0.25">
      <c r="A843" t="s">
        <v>1899</v>
      </c>
      <c r="B843" t="s">
        <v>51</v>
      </c>
      <c r="C843">
        <v>51</v>
      </c>
      <c r="D843" s="2">
        <v>34232</v>
      </c>
      <c r="E843" s="3">
        <f t="shared" ca="1" si="94"/>
        <v>32</v>
      </c>
      <c r="F843" s="3" t="str">
        <f t="shared" ca="1" si="93"/>
        <v>26-35</v>
      </c>
      <c r="G843" s="3" t="str">
        <f t="shared" ca="1" si="92"/>
        <v>Young Workforce</v>
      </c>
      <c r="H843" t="s">
        <v>144</v>
      </c>
      <c r="I843" t="s">
        <v>47</v>
      </c>
      <c r="J843" t="s">
        <v>23</v>
      </c>
      <c r="K843" t="s">
        <v>24</v>
      </c>
      <c r="L843" t="s">
        <v>25</v>
      </c>
      <c r="M843" s="3">
        <v>6</v>
      </c>
      <c r="N843" s="3" t="str">
        <f t="shared" si="95"/>
        <v>6–8</v>
      </c>
      <c r="O843" s="3" t="str">
        <f t="shared" si="96"/>
        <v>Settler</v>
      </c>
      <c r="P843" t="s">
        <v>1900</v>
      </c>
      <c r="Q843">
        <v>2147</v>
      </c>
      <c r="R843" t="s">
        <v>35</v>
      </c>
      <c r="S843" t="s">
        <v>28</v>
      </c>
    </row>
    <row r="844" spans="1:19" x14ac:dyDescent="0.25">
      <c r="A844" t="s">
        <v>1901</v>
      </c>
      <c r="B844" t="s">
        <v>51</v>
      </c>
      <c r="C844">
        <v>44</v>
      </c>
      <c r="D844" s="2">
        <v>34241</v>
      </c>
      <c r="E844" s="3">
        <f t="shared" ca="1" si="94"/>
        <v>32</v>
      </c>
      <c r="F844" s="3" t="str">
        <f t="shared" ca="1" si="93"/>
        <v>26-35</v>
      </c>
      <c r="G844" s="3" t="str">
        <f t="shared" ca="1" si="92"/>
        <v>Young Workforce</v>
      </c>
      <c r="H844" t="s">
        <v>1065</v>
      </c>
      <c r="I844" t="s">
        <v>22</v>
      </c>
      <c r="J844" t="s">
        <v>32</v>
      </c>
      <c r="K844" t="s">
        <v>24</v>
      </c>
      <c r="L844" t="s">
        <v>25</v>
      </c>
      <c r="M844" s="3">
        <v>8</v>
      </c>
      <c r="N844" s="3" t="str">
        <f t="shared" si="95"/>
        <v>6–8</v>
      </c>
      <c r="O844" s="3" t="str">
        <f t="shared" si="96"/>
        <v>Settler</v>
      </c>
      <c r="P844" t="s">
        <v>1902</v>
      </c>
      <c r="Q844">
        <v>2783</v>
      </c>
      <c r="R844" t="s">
        <v>35</v>
      </c>
      <c r="S844" t="s">
        <v>28</v>
      </c>
    </row>
    <row r="845" spans="1:19" x14ac:dyDescent="0.25">
      <c r="A845" t="s">
        <v>1903</v>
      </c>
      <c r="B845" t="s">
        <v>51</v>
      </c>
      <c r="C845">
        <v>87</v>
      </c>
      <c r="D845" s="2">
        <v>34260</v>
      </c>
      <c r="E845" s="3">
        <f ca="1">YEAR(TODAY()) - YEAR(D845)</f>
        <v>32</v>
      </c>
      <c r="F845" s="3" t="str">
        <f t="shared" ca="1" si="93"/>
        <v>26-35</v>
      </c>
      <c r="G845" s="3" t="str">
        <f t="shared" ca="1" si="92"/>
        <v>Young Workforce</v>
      </c>
      <c r="H845" t="s">
        <v>305</v>
      </c>
      <c r="I845" t="s">
        <v>57</v>
      </c>
      <c r="J845" t="s">
        <v>23</v>
      </c>
      <c r="K845" t="s">
        <v>24</v>
      </c>
      <c r="L845" t="s">
        <v>33</v>
      </c>
      <c r="M845" s="3">
        <v>15</v>
      </c>
      <c r="N845" s="3" t="str">
        <f t="shared" si="95"/>
        <v>15–17</v>
      </c>
      <c r="O845" s="3" t="str">
        <f t="shared" si="96"/>
        <v>Advocate</v>
      </c>
      <c r="P845" t="s">
        <v>1904</v>
      </c>
      <c r="Q845">
        <v>3818</v>
      </c>
      <c r="R845" t="s">
        <v>27</v>
      </c>
      <c r="S845" t="s">
        <v>28</v>
      </c>
    </row>
    <row r="846" spans="1:19" x14ac:dyDescent="0.25">
      <c r="A846" t="s">
        <v>1905</v>
      </c>
      <c r="B846" t="s">
        <v>51</v>
      </c>
      <c r="C846">
        <v>23</v>
      </c>
      <c r="D846" s="2">
        <v>34275</v>
      </c>
      <c r="E846" s="3">
        <f t="shared" ref="E846:E864" ca="1" si="97">YEAR(TODAY()) - YEAR(D846)</f>
        <v>32</v>
      </c>
      <c r="F846" s="3" t="str">
        <f t="shared" ca="1" si="93"/>
        <v>26-35</v>
      </c>
      <c r="G846" s="3" t="str">
        <f ca="1">IF(E846&lt;18, "under age", IF(E846&lt;=25, "Youth", IF(E846&lt;=35, "Young Workforce", IF(E846&lt;=45, "Established Adult", IF(E846&lt;=60, "Pre-retirees", IF(E846&lt;=74, "Retirees", "Elderly Aged"))))))</f>
        <v>Young Workforce</v>
      </c>
      <c r="H846" t="s">
        <v>168</v>
      </c>
      <c r="I846" t="s">
        <v>47</v>
      </c>
      <c r="J846" t="s">
        <v>43</v>
      </c>
      <c r="K846" t="s">
        <v>24</v>
      </c>
      <c r="L846" t="s">
        <v>33</v>
      </c>
      <c r="M846" s="3">
        <v>12</v>
      </c>
      <c r="N846" s="3" t="str">
        <f t="shared" si="95"/>
        <v>12–14</v>
      </c>
      <c r="O846" s="3" t="str">
        <f t="shared" si="96"/>
        <v>Loyalist</v>
      </c>
      <c r="P846" t="s">
        <v>1906</v>
      </c>
      <c r="Q846">
        <v>2528</v>
      </c>
      <c r="R846" t="s">
        <v>35</v>
      </c>
      <c r="S846" t="s">
        <v>28</v>
      </c>
    </row>
    <row r="847" spans="1:19" x14ac:dyDescent="0.25">
      <c r="A847" t="s">
        <v>1907</v>
      </c>
      <c r="B847" t="s">
        <v>51</v>
      </c>
      <c r="C847">
        <v>75</v>
      </c>
      <c r="D847" s="2">
        <v>34275</v>
      </c>
      <c r="E847" s="3">
        <f t="shared" ca="1" si="97"/>
        <v>32</v>
      </c>
      <c r="F847" s="3" t="str">
        <f t="shared" ca="1" si="93"/>
        <v>26-35</v>
      </c>
      <c r="G847" s="3" t="str">
        <f t="shared" ca="1" si="92"/>
        <v>Young Workforce</v>
      </c>
      <c r="H847" t="s">
        <v>751</v>
      </c>
      <c r="I847" t="s">
        <v>126</v>
      </c>
      <c r="J847" t="s">
        <v>32</v>
      </c>
      <c r="K847" t="s">
        <v>24</v>
      </c>
      <c r="L847" t="s">
        <v>25</v>
      </c>
      <c r="M847" s="3">
        <v>10</v>
      </c>
      <c r="N847" s="3" t="str">
        <f t="shared" si="95"/>
        <v>9–11</v>
      </c>
      <c r="O847" s="3" t="str">
        <f t="shared" si="96"/>
        <v>Regular</v>
      </c>
      <c r="P847" t="s">
        <v>1908</v>
      </c>
      <c r="Q847">
        <v>2480</v>
      </c>
      <c r="R847" t="s">
        <v>35</v>
      </c>
      <c r="S847" t="s">
        <v>28</v>
      </c>
    </row>
    <row r="848" spans="1:19" x14ac:dyDescent="0.25">
      <c r="A848" t="s">
        <v>1909</v>
      </c>
      <c r="B848" t="s">
        <v>51</v>
      </c>
      <c r="C848">
        <v>44</v>
      </c>
      <c r="D848" s="2">
        <v>34291</v>
      </c>
      <c r="E848" s="3">
        <f t="shared" ca="1" si="97"/>
        <v>32</v>
      </c>
      <c r="F848" s="3" t="str">
        <f ca="1">IF(E848&lt;18, "under 18", IF(E848&lt;=25, "18-25", IF(E848&lt;=35, "26-35", IF(E848&lt;=45, "36-45", IF(E848&lt;=60, "46-60", IF(E848&lt;=74, "61-74", "75+"))))))</f>
        <v>26-35</v>
      </c>
      <c r="G848" s="3" t="str">
        <f t="shared" ca="1" si="92"/>
        <v>Young Workforce</v>
      </c>
      <c r="H848" t="s">
        <v>297</v>
      </c>
      <c r="I848" t="s">
        <v>38</v>
      </c>
      <c r="J848" t="s">
        <v>23</v>
      </c>
      <c r="K848" t="s">
        <v>24</v>
      </c>
      <c r="L848" t="s">
        <v>33</v>
      </c>
      <c r="M848" s="3">
        <v>3</v>
      </c>
      <c r="N848" s="3" t="str">
        <f t="shared" si="95"/>
        <v>3–5</v>
      </c>
      <c r="O848" s="3" t="str">
        <f t="shared" si="96"/>
        <v>Explorer</v>
      </c>
      <c r="P848" t="s">
        <v>1910</v>
      </c>
      <c r="Q848">
        <v>2448</v>
      </c>
      <c r="R848" t="s">
        <v>35</v>
      </c>
      <c r="S848" t="s">
        <v>28</v>
      </c>
    </row>
    <row r="849" spans="1:19" x14ac:dyDescent="0.25">
      <c r="A849" t="s">
        <v>1911</v>
      </c>
      <c r="B849" t="s">
        <v>51</v>
      </c>
      <c r="C849">
        <v>67</v>
      </c>
      <c r="D849" s="2">
        <v>34300</v>
      </c>
      <c r="E849" s="3">
        <f t="shared" ca="1" si="97"/>
        <v>32</v>
      </c>
      <c r="F849" s="3" t="str">
        <f t="shared" ca="1" si="93"/>
        <v>26-35</v>
      </c>
      <c r="G849" s="3" t="str">
        <f t="shared" ca="1" si="92"/>
        <v>Young Workforce</v>
      </c>
      <c r="H849" t="s">
        <v>365</v>
      </c>
      <c r="I849" t="s">
        <v>22</v>
      </c>
      <c r="J849" t="s">
        <v>23</v>
      </c>
      <c r="K849" t="s">
        <v>24</v>
      </c>
      <c r="L849" t="s">
        <v>33</v>
      </c>
      <c r="M849" s="3">
        <v>8</v>
      </c>
      <c r="N849" s="3" t="str">
        <f t="shared" si="95"/>
        <v>6–8</v>
      </c>
      <c r="O849" s="3" t="str">
        <f t="shared" si="96"/>
        <v>Settler</v>
      </c>
      <c r="P849" t="s">
        <v>1912</v>
      </c>
      <c r="Q849">
        <v>4217</v>
      </c>
      <c r="R849" t="s">
        <v>49</v>
      </c>
      <c r="S849" t="s">
        <v>28</v>
      </c>
    </row>
    <row r="850" spans="1:19" x14ac:dyDescent="0.25">
      <c r="A850" t="s">
        <v>1913</v>
      </c>
      <c r="B850" t="s">
        <v>51</v>
      </c>
      <c r="C850">
        <v>55</v>
      </c>
      <c r="D850" s="2">
        <v>34322</v>
      </c>
      <c r="E850" s="3">
        <f t="shared" ca="1" si="97"/>
        <v>32</v>
      </c>
      <c r="F850" s="3" t="str">
        <f t="shared" ca="1" si="93"/>
        <v>26-35</v>
      </c>
      <c r="G850" s="3" t="str">
        <f t="shared" ca="1" si="92"/>
        <v>Young Workforce</v>
      </c>
      <c r="H850" t="s">
        <v>323</v>
      </c>
      <c r="I850" t="s">
        <v>31</v>
      </c>
      <c r="J850" t="s">
        <v>43</v>
      </c>
      <c r="K850" t="s">
        <v>24</v>
      </c>
      <c r="L850" t="s">
        <v>25</v>
      </c>
      <c r="M850" s="3">
        <v>11</v>
      </c>
      <c r="N850" s="3" t="str">
        <f t="shared" si="95"/>
        <v>9–11</v>
      </c>
      <c r="O850" s="3" t="str">
        <f t="shared" si="96"/>
        <v>Regular</v>
      </c>
      <c r="P850" t="s">
        <v>1914</v>
      </c>
      <c r="Q850">
        <v>3805</v>
      </c>
      <c r="R850" t="s">
        <v>27</v>
      </c>
      <c r="S850" t="s">
        <v>28</v>
      </c>
    </row>
    <row r="851" spans="1:19" x14ac:dyDescent="0.25">
      <c r="A851" t="s">
        <v>1915</v>
      </c>
      <c r="B851" t="s">
        <v>51</v>
      </c>
      <c r="C851">
        <v>46</v>
      </c>
      <c r="D851" s="2">
        <v>34369</v>
      </c>
      <c r="E851" s="3">
        <f t="shared" ca="1" si="97"/>
        <v>31</v>
      </c>
      <c r="F851" s="3" t="str">
        <f ca="1">IF(E851&lt;18, "under 18", IF(E851&lt;=25, "18-25", IF(E851&lt;=35, "26-35", IF(E851&lt;=45, "36-45", IF(E851&lt;=60, "46-60", IF(E851&lt;=74, "61-74", "75+"))))))</f>
        <v>26-35</v>
      </c>
      <c r="G851" s="3" t="str">
        <f t="shared" ca="1" si="92"/>
        <v>Young Workforce</v>
      </c>
      <c r="H851" t="s">
        <v>738</v>
      </c>
      <c r="I851" t="s">
        <v>47</v>
      </c>
      <c r="J851" t="s">
        <v>43</v>
      </c>
      <c r="K851" t="s">
        <v>24</v>
      </c>
      <c r="L851" t="s">
        <v>33</v>
      </c>
      <c r="M851" s="3">
        <v>13</v>
      </c>
      <c r="N851" s="3" t="str">
        <f t="shared" si="95"/>
        <v>12–14</v>
      </c>
      <c r="O851" s="3" t="str">
        <f t="shared" si="96"/>
        <v>Loyalist</v>
      </c>
      <c r="P851" t="s">
        <v>1916</v>
      </c>
      <c r="Q851">
        <v>2526</v>
      </c>
      <c r="R851" t="s">
        <v>35</v>
      </c>
      <c r="S851" t="s">
        <v>28</v>
      </c>
    </row>
    <row r="852" spans="1:19" x14ac:dyDescent="0.25">
      <c r="A852" t="s">
        <v>1917</v>
      </c>
      <c r="B852" t="s">
        <v>51</v>
      </c>
      <c r="C852">
        <v>13</v>
      </c>
      <c r="D852" s="2">
        <v>34375</v>
      </c>
      <c r="E852" s="3">
        <f t="shared" ca="1" si="97"/>
        <v>31</v>
      </c>
      <c r="F852" s="3" t="str">
        <f t="shared" ref="F852:F900" ca="1" si="98">IF(E852&lt;18, "under 18", IF(E852&lt;=25, "18-25", IF(E852&lt;=35, "26-35", IF(E852&lt;=45, "36-45", IF(E852&lt;=60, "46-60", IF(E852&lt;=74, "61-74", "75+"))))))</f>
        <v>26-35</v>
      </c>
      <c r="G852" s="3" t="str">
        <f t="shared" ca="1" si="92"/>
        <v>Young Workforce</v>
      </c>
      <c r="H852" t="s">
        <v>480</v>
      </c>
      <c r="I852" t="s">
        <v>47</v>
      </c>
      <c r="J852" t="s">
        <v>43</v>
      </c>
      <c r="K852" t="s">
        <v>24</v>
      </c>
      <c r="L852" t="s">
        <v>25</v>
      </c>
      <c r="M852" s="3">
        <v>11</v>
      </c>
      <c r="N852" s="3" t="str">
        <f t="shared" si="95"/>
        <v>9–11</v>
      </c>
      <c r="O852" s="3" t="str">
        <f t="shared" si="96"/>
        <v>Regular</v>
      </c>
      <c r="P852" t="s">
        <v>1918</v>
      </c>
      <c r="Q852">
        <v>2049</v>
      </c>
      <c r="R852" t="s">
        <v>35</v>
      </c>
      <c r="S852" t="s">
        <v>28</v>
      </c>
    </row>
    <row r="853" spans="1:19" x14ac:dyDescent="0.25">
      <c r="A853" t="s">
        <v>1919</v>
      </c>
      <c r="B853" t="s">
        <v>20</v>
      </c>
      <c r="C853">
        <v>56</v>
      </c>
      <c r="D853" s="2">
        <v>34376</v>
      </c>
      <c r="E853" s="3">
        <f t="shared" ca="1" si="97"/>
        <v>31</v>
      </c>
      <c r="F853" s="3" t="str">
        <f t="shared" ca="1" si="98"/>
        <v>26-35</v>
      </c>
      <c r="G853" s="3" t="str">
        <f t="shared" ca="1" si="92"/>
        <v>Young Workforce</v>
      </c>
      <c r="H853" t="s">
        <v>349</v>
      </c>
      <c r="I853" t="s">
        <v>31</v>
      </c>
      <c r="J853" t="s">
        <v>32</v>
      </c>
      <c r="K853" t="s">
        <v>24</v>
      </c>
      <c r="L853" t="s">
        <v>33</v>
      </c>
      <c r="M853" s="3">
        <v>12</v>
      </c>
      <c r="N853" s="3" t="str">
        <f t="shared" si="95"/>
        <v>12–14</v>
      </c>
      <c r="O853" s="3" t="str">
        <f t="shared" si="96"/>
        <v>Loyalist</v>
      </c>
      <c r="P853" t="s">
        <v>1920</v>
      </c>
      <c r="Q853">
        <v>4670</v>
      </c>
      <c r="R853" t="s">
        <v>49</v>
      </c>
      <c r="S853" t="s">
        <v>28</v>
      </c>
    </row>
    <row r="854" spans="1:19" x14ac:dyDescent="0.25">
      <c r="A854" t="s">
        <v>1921</v>
      </c>
      <c r="B854" t="s">
        <v>51</v>
      </c>
      <c r="C854">
        <v>4</v>
      </c>
      <c r="D854" s="2">
        <v>34406</v>
      </c>
      <c r="E854" s="3">
        <f t="shared" ca="1" si="97"/>
        <v>31</v>
      </c>
      <c r="F854" s="3" t="str">
        <f t="shared" ca="1" si="98"/>
        <v>26-35</v>
      </c>
      <c r="G854" s="3" t="str">
        <f t="shared" ca="1" si="92"/>
        <v>Young Workforce</v>
      </c>
      <c r="H854" t="s">
        <v>222</v>
      </c>
      <c r="I854" t="s">
        <v>38</v>
      </c>
      <c r="J854" t="s">
        <v>43</v>
      </c>
      <c r="K854" t="s">
        <v>24</v>
      </c>
      <c r="L854" t="s">
        <v>25</v>
      </c>
      <c r="M854" s="3">
        <v>6</v>
      </c>
      <c r="N854" s="3" t="str">
        <f t="shared" si="95"/>
        <v>6–8</v>
      </c>
      <c r="O854" s="3" t="str">
        <f t="shared" si="96"/>
        <v>Settler</v>
      </c>
      <c r="P854" t="s">
        <v>1922</v>
      </c>
      <c r="Q854">
        <v>3630</v>
      </c>
      <c r="R854" t="s">
        <v>27</v>
      </c>
      <c r="S854" t="s">
        <v>28</v>
      </c>
    </row>
    <row r="855" spans="1:19" x14ac:dyDescent="0.25">
      <c r="A855" t="s">
        <v>1923</v>
      </c>
      <c r="B855" t="s">
        <v>51</v>
      </c>
      <c r="C855">
        <v>52</v>
      </c>
      <c r="D855" s="2">
        <v>34422</v>
      </c>
      <c r="E855" s="3">
        <f t="shared" ca="1" si="97"/>
        <v>31</v>
      </c>
      <c r="F855" s="3" t="str">
        <f t="shared" ca="1" si="98"/>
        <v>26-35</v>
      </c>
      <c r="G855" s="3" t="str">
        <f t="shared" ca="1" si="92"/>
        <v>Young Workforce</v>
      </c>
      <c r="H855" t="s">
        <v>171</v>
      </c>
      <c r="I855" t="s">
        <v>85</v>
      </c>
      <c r="J855" t="s">
        <v>32</v>
      </c>
      <c r="K855" t="s">
        <v>24</v>
      </c>
      <c r="L855" t="s">
        <v>33</v>
      </c>
      <c r="M855" s="3">
        <v>11</v>
      </c>
      <c r="N855" s="3" t="str">
        <f t="shared" si="95"/>
        <v>9–11</v>
      </c>
      <c r="O855" s="3" t="str">
        <f t="shared" si="96"/>
        <v>Regular</v>
      </c>
      <c r="P855" t="s">
        <v>1924</v>
      </c>
      <c r="Q855">
        <v>2226</v>
      </c>
      <c r="R855" t="s">
        <v>35</v>
      </c>
      <c r="S855" t="s">
        <v>28</v>
      </c>
    </row>
    <row r="856" spans="1:19" x14ac:dyDescent="0.25">
      <c r="A856" t="s">
        <v>1925</v>
      </c>
      <c r="B856" t="s">
        <v>20</v>
      </c>
      <c r="C856">
        <v>30</v>
      </c>
      <c r="D856" s="2">
        <v>34435</v>
      </c>
      <c r="E856" s="3">
        <f t="shared" ca="1" si="97"/>
        <v>31</v>
      </c>
      <c r="F856" s="3" t="str">
        <f t="shared" ca="1" si="98"/>
        <v>26-35</v>
      </c>
      <c r="G856" s="3" t="str">
        <f t="shared" ca="1" si="92"/>
        <v>Young Workforce</v>
      </c>
      <c r="H856" t="s">
        <v>132</v>
      </c>
      <c r="I856" t="s">
        <v>31</v>
      </c>
      <c r="J856" t="s">
        <v>43</v>
      </c>
      <c r="K856" t="s">
        <v>24</v>
      </c>
      <c r="L856" t="s">
        <v>25</v>
      </c>
      <c r="M856" s="3">
        <v>13</v>
      </c>
      <c r="N856" s="3" t="str">
        <f t="shared" si="95"/>
        <v>12–14</v>
      </c>
      <c r="O856" s="3" t="str">
        <f t="shared" si="96"/>
        <v>Loyalist</v>
      </c>
      <c r="P856" t="s">
        <v>1926</v>
      </c>
      <c r="Q856">
        <v>2050</v>
      </c>
      <c r="R856" t="s">
        <v>35</v>
      </c>
      <c r="S856" t="s">
        <v>28</v>
      </c>
    </row>
    <row r="857" spans="1:19" x14ac:dyDescent="0.25">
      <c r="A857" t="s">
        <v>1927</v>
      </c>
      <c r="B857" t="s">
        <v>51</v>
      </c>
      <c r="C857">
        <v>66</v>
      </c>
      <c r="D857" s="2">
        <v>34436</v>
      </c>
      <c r="E857" s="3">
        <f t="shared" ca="1" si="97"/>
        <v>31</v>
      </c>
      <c r="F857" s="3" t="str">
        <f t="shared" ca="1" si="98"/>
        <v>26-35</v>
      </c>
      <c r="G857" s="3" t="str">
        <f t="shared" ca="1" si="92"/>
        <v>Young Workforce</v>
      </c>
      <c r="H857" t="s">
        <v>559</v>
      </c>
      <c r="I857" t="s">
        <v>47</v>
      </c>
      <c r="J857" t="s">
        <v>23</v>
      </c>
      <c r="K857" t="s">
        <v>24</v>
      </c>
      <c r="L857" t="s">
        <v>33</v>
      </c>
      <c r="M857" s="3">
        <v>9</v>
      </c>
      <c r="N857" s="3" t="str">
        <f t="shared" si="95"/>
        <v>9–11</v>
      </c>
      <c r="O857" s="3" t="str">
        <f t="shared" si="96"/>
        <v>Regular</v>
      </c>
      <c r="P857" t="s">
        <v>1928</v>
      </c>
      <c r="Q857">
        <v>2230</v>
      </c>
      <c r="R857" t="s">
        <v>35</v>
      </c>
      <c r="S857" t="s">
        <v>28</v>
      </c>
    </row>
    <row r="858" spans="1:19" x14ac:dyDescent="0.25">
      <c r="A858" t="s">
        <v>1929</v>
      </c>
      <c r="B858" t="s">
        <v>51</v>
      </c>
      <c r="C858">
        <v>7</v>
      </c>
      <c r="D858" s="2">
        <v>34439</v>
      </c>
      <c r="E858" s="3">
        <f t="shared" ca="1" si="97"/>
        <v>31</v>
      </c>
      <c r="F858" s="3" t="str">
        <f t="shared" ca="1" si="98"/>
        <v>26-35</v>
      </c>
      <c r="G858" s="3" t="str">
        <f t="shared" ca="1" si="92"/>
        <v>Young Workforce</v>
      </c>
      <c r="H858" t="s">
        <v>38</v>
      </c>
      <c r="I858" t="s">
        <v>42</v>
      </c>
      <c r="J858" t="s">
        <v>23</v>
      </c>
      <c r="K858" t="s">
        <v>24</v>
      </c>
      <c r="L858" t="s">
        <v>33</v>
      </c>
      <c r="M858" s="3">
        <v>3</v>
      </c>
      <c r="N858" s="3" t="str">
        <f t="shared" si="95"/>
        <v>3–5</v>
      </c>
      <c r="O858" s="3" t="str">
        <f t="shared" si="96"/>
        <v>Explorer</v>
      </c>
      <c r="P858" t="s">
        <v>1930</v>
      </c>
      <c r="Q858">
        <v>2227</v>
      </c>
      <c r="R858" t="s">
        <v>35</v>
      </c>
      <c r="S858" t="s">
        <v>28</v>
      </c>
    </row>
    <row r="859" spans="1:19" x14ac:dyDescent="0.25">
      <c r="A859" t="s">
        <v>1931</v>
      </c>
      <c r="B859" t="s">
        <v>51</v>
      </c>
      <c r="C859">
        <v>75</v>
      </c>
      <c r="D859" s="2">
        <v>34439</v>
      </c>
      <c r="E859" s="3">
        <f t="shared" ca="1" si="97"/>
        <v>31</v>
      </c>
      <c r="F859" s="3" t="str">
        <f t="shared" ca="1" si="98"/>
        <v>26-35</v>
      </c>
      <c r="G859" s="3" t="str">
        <f t="shared" ca="1" si="92"/>
        <v>Young Workforce</v>
      </c>
      <c r="H859" t="s">
        <v>106</v>
      </c>
      <c r="I859" t="s">
        <v>38</v>
      </c>
      <c r="J859" t="s">
        <v>32</v>
      </c>
      <c r="K859" t="s">
        <v>24</v>
      </c>
      <c r="L859" t="s">
        <v>25</v>
      </c>
      <c r="M859" s="3">
        <v>13</v>
      </c>
      <c r="N859" s="3" t="str">
        <f t="shared" si="95"/>
        <v>12–14</v>
      </c>
      <c r="O859" s="3" t="str">
        <f t="shared" si="96"/>
        <v>Loyalist</v>
      </c>
      <c r="P859" t="s">
        <v>1932</v>
      </c>
      <c r="Q859">
        <v>3133</v>
      </c>
      <c r="R859" t="s">
        <v>27</v>
      </c>
      <c r="S859" t="s">
        <v>28</v>
      </c>
    </row>
    <row r="860" spans="1:19" x14ac:dyDescent="0.25">
      <c r="A860" t="s">
        <v>1933</v>
      </c>
      <c r="B860" t="s">
        <v>51</v>
      </c>
      <c r="C860">
        <v>95</v>
      </c>
      <c r="D860" s="2">
        <v>34441</v>
      </c>
      <c r="E860" s="3">
        <f t="shared" ca="1" si="97"/>
        <v>31</v>
      </c>
      <c r="F860" s="3" t="str">
        <f t="shared" ca="1" si="98"/>
        <v>26-35</v>
      </c>
      <c r="G860" s="3" t="str">
        <f t="shared" ca="1" si="92"/>
        <v>Young Workforce</v>
      </c>
      <c r="H860" t="s">
        <v>152</v>
      </c>
      <c r="I860" t="s">
        <v>22</v>
      </c>
      <c r="J860" t="s">
        <v>23</v>
      </c>
      <c r="K860" t="s">
        <v>24</v>
      </c>
      <c r="L860" t="s">
        <v>25</v>
      </c>
      <c r="M860" s="3">
        <v>1</v>
      </c>
      <c r="N860" s="3" t="str">
        <f t="shared" si="95"/>
        <v>0–2</v>
      </c>
      <c r="O860" s="3" t="str">
        <f t="shared" si="96"/>
        <v>Newbie</v>
      </c>
      <c r="P860" t="s">
        <v>1934</v>
      </c>
      <c r="Q860">
        <v>4006</v>
      </c>
      <c r="R860" t="s">
        <v>49</v>
      </c>
      <c r="S860" t="s">
        <v>28</v>
      </c>
    </row>
    <row r="861" spans="1:19" x14ac:dyDescent="0.25">
      <c r="A861" t="s">
        <v>1935</v>
      </c>
      <c r="B861" t="s">
        <v>51</v>
      </c>
      <c r="C861">
        <v>4</v>
      </c>
      <c r="D861" s="2">
        <v>34501</v>
      </c>
      <c r="E861" s="3">
        <f t="shared" ca="1" si="97"/>
        <v>31</v>
      </c>
      <c r="F861" s="3" t="str">
        <f t="shared" ca="1" si="98"/>
        <v>26-35</v>
      </c>
      <c r="G861" s="3" t="str">
        <f t="shared" ca="1" si="92"/>
        <v>Young Workforce</v>
      </c>
      <c r="H861" t="s">
        <v>718</v>
      </c>
      <c r="I861" t="s">
        <v>22</v>
      </c>
      <c r="J861" t="s">
        <v>32</v>
      </c>
      <c r="K861" t="s">
        <v>24</v>
      </c>
      <c r="L861" t="s">
        <v>25</v>
      </c>
      <c r="M861" s="3">
        <v>13</v>
      </c>
      <c r="N861" s="3" t="str">
        <f t="shared" si="95"/>
        <v>12–14</v>
      </c>
      <c r="O861" s="3" t="str">
        <f t="shared" si="96"/>
        <v>Loyalist</v>
      </c>
      <c r="P861" t="s">
        <v>1936</v>
      </c>
      <c r="Q861">
        <v>4520</v>
      </c>
      <c r="R861" t="s">
        <v>49</v>
      </c>
      <c r="S861" t="s">
        <v>28</v>
      </c>
    </row>
    <row r="862" spans="1:19" x14ac:dyDescent="0.25">
      <c r="A862" t="s">
        <v>1937</v>
      </c>
      <c r="B862" t="s">
        <v>51</v>
      </c>
      <c r="C862">
        <v>33</v>
      </c>
      <c r="D862" s="2">
        <v>34510</v>
      </c>
      <c r="E862" s="3">
        <f t="shared" ca="1" si="97"/>
        <v>31</v>
      </c>
      <c r="F862" s="3" t="str">
        <f t="shared" ca="1" si="98"/>
        <v>26-35</v>
      </c>
      <c r="G862" s="3" t="str">
        <f t="shared" ca="1" si="92"/>
        <v>Young Workforce</v>
      </c>
      <c r="H862" t="s">
        <v>360</v>
      </c>
      <c r="I862" t="s">
        <v>85</v>
      </c>
      <c r="J862" t="s">
        <v>23</v>
      </c>
      <c r="K862" t="s">
        <v>24</v>
      </c>
      <c r="L862" t="s">
        <v>33</v>
      </c>
      <c r="M862" s="3">
        <v>1</v>
      </c>
      <c r="N862" s="3" t="str">
        <f t="shared" si="95"/>
        <v>0–2</v>
      </c>
      <c r="O862" s="3" t="str">
        <f t="shared" si="96"/>
        <v>Newbie</v>
      </c>
      <c r="P862" t="s">
        <v>1938</v>
      </c>
      <c r="Q862">
        <v>2770</v>
      </c>
      <c r="R862" t="s">
        <v>35</v>
      </c>
      <c r="S862" t="s">
        <v>28</v>
      </c>
    </row>
    <row r="863" spans="1:19" x14ac:dyDescent="0.25">
      <c r="A863" t="s">
        <v>1939</v>
      </c>
      <c r="B863" t="s">
        <v>51</v>
      </c>
      <c r="C863">
        <v>66</v>
      </c>
      <c r="D863" s="2">
        <v>34532</v>
      </c>
      <c r="E863" s="3">
        <f t="shared" ca="1" si="97"/>
        <v>31</v>
      </c>
      <c r="F863" s="3" t="str">
        <f t="shared" ca="1" si="98"/>
        <v>26-35</v>
      </c>
      <c r="G863" s="3" t="str">
        <f ca="1">IF(E863&lt;18, "under age", IF(E863&lt;=25, "Youth", IF(E863&lt;=35, "Young Workforce", IF(E863&lt;=45, "Established Adult", IF(E863&lt;=60, "Pre-retirees", IF(E863&lt;=74, "Retirees", "Elderly Aged"))))))</f>
        <v>Young Workforce</v>
      </c>
      <c r="H863" t="s">
        <v>559</v>
      </c>
      <c r="I863" t="s">
        <v>38</v>
      </c>
      <c r="J863" t="s">
        <v>32</v>
      </c>
      <c r="K863" t="s">
        <v>24</v>
      </c>
      <c r="L863" t="s">
        <v>33</v>
      </c>
      <c r="M863" s="3">
        <v>7</v>
      </c>
      <c r="N863" s="3" t="str">
        <f t="shared" si="95"/>
        <v>6–8</v>
      </c>
      <c r="O863" s="3" t="str">
        <f t="shared" si="96"/>
        <v>Settler</v>
      </c>
      <c r="P863" t="s">
        <v>1940</v>
      </c>
      <c r="Q863">
        <v>2066</v>
      </c>
      <c r="R863" t="s">
        <v>35</v>
      </c>
      <c r="S863" t="s">
        <v>28</v>
      </c>
    </row>
    <row r="864" spans="1:19" x14ac:dyDescent="0.25">
      <c r="A864" t="s">
        <v>1941</v>
      </c>
      <c r="B864" t="s">
        <v>20</v>
      </c>
      <c r="C864">
        <v>78</v>
      </c>
      <c r="D864" s="2">
        <v>34550</v>
      </c>
      <c r="E864" s="3">
        <f t="shared" ca="1" si="97"/>
        <v>31</v>
      </c>
      <c r="F864" s="3" t="str">
        <f t="shared" ca="1" si="98"/>
        <v>26-35</v>
      </c>
      <c r="G864" s="3" t="str">
        <f t="shared" ca="1" si="92"/>
        <v>Young Workforce</v>
      </c>
      <c r="H864" t="s">
        <v>326</v>
      </c>
      <c r="I864" t="s">
        <v>22</v>
      </c>
      <c r="J864" t="s">
        <v>32</v>
      </c>
      <c r="K864" t="s">
        <v>24</v>
      </c>
      <c r="L864" t="s">
        <v>33</v>
      </c>
      <c r="M864" s="3">
        <v>9</v>
      </c>
      <c r="N864" s="3" t="str">
        <f t="shared" si="95"/>
        <v>9–11</v>
      </c>
      <c r="O864" s="3" t="str">
        <f t="shared" si="96"/>
        <v>Regular</v>
      </c>
      <c r="P864" t="s">
        <v>1942</v>
      </c>
      <c r="Q864">
        <v>2121</v>
      </c>
      <c r="R864" t="s">
        <v>35</v>
      </c>
      <c r="S864" t="s">
        <v>28</v>
      </c>
    </row>
    <row r="865" spans="1:19" x14ac:dyDescent="0.25">
      <c r="A865" t="s">
        <v>1943</v>
      </c>
      <c r="B865" t="s">
        <v>51</v>
      </c>
      <c r="C865">
        <v>22</v>
      </c>
      <c r="D865" s="2">
        <v>34607</v>
      </c>
      <c r="E865" s="3">
        <f ca="1">YEAR(TODAY()) - YEAR(D865)</f>
        <v>31</v>
      </c>
      <c r="F865" s="3" t="str">
        <f t="shared" ca="1" si="98"/>
        <v>26-35</v>
      </c>
      <c r="G865" s="3" t="str">
        <f t="shared" ca="1" si="92"/>
        <v>Young Workforce</v>
      </c>
      <c r="H865" t="s">
        <v>1944</v>
      </c>
      <c r="I865" t="s">
        <v>47</v>
      </c>
      <c r="J865" t="s">
        <v>32</v>
      </c>
      <c r="K865" t="s">
        <v>24</v>
      </c>
      <c r="L865" t="s">
        <v>33</v>
      </c>
      <c r="M865" s="3">
        <v>3</v>
      </c>
      <c r="N865" s="3" t="str">
        <f t="shared" si="95"/>
        <v>3–5</v>
      </c>
      <c r="O865" s="3" t="str">
        <f t="shared" si="96"/>
        <v>Explorer</v>
      </c>
      <c r="P865" t="s">
        <v>1945</v>
      </c>
      <c r="Q865">
        <v>2148</v>
      </c>
      <c r="R865" t="s">
        <v>35</v>
      </c>
      <c r="S865" t="s">
        <v>28</v>
      </c>
    </row>
    <row r="866" spans="1:19" x14ac:dyDescent="0.25">
      <c r="A866" t="s">
        <v>1946</v>
      </c>
      <c r="B866" t="s">
        <v>20</v>
      </c>
      <c r="C866">
        <v>64</v>
      </c>
      <c r="D866" s="2">
        <v>34622</v>
      </c>
      <c r="E866" s="3">
        <f t="shared" ref="E866:E884" ca="1" si="99">YEAR(TODAY()) - YEAR(D866)</f>
        <v>31</v>
      </c>
      <c r="F866" s="3" t="str">
        <f t="shared" ca="1" si="98"/>
        <v>26-35</v>
      </c>
      <c r="G866" s="3" t="str">
        <f t="shared" ca="1" si="92"/>
        <v>Young Workforce</v>
      </c>
      <c r="H866" t="s">
        <v>305</v>
      </c>
      <c r="I866" t="s">
        <v>57</v>
      </c>
      <c r="J866" t="s">
        <v>32</v>
      </c>
      <c r="K866" t="s">
        <v>24</v>
      </c>
      <c r="L866" t="s">
        <v>33</v>
      </c>
      <c r="M866" s="3">
        <v>11</v>
      </c>
      <c r="N866" s="3" t="str">
        <f t="shared" si="95"/>
        <v>9–11</v>
      </c>
      <c r="O866" s="3" t="str">
        <f t="shared" si="96"/>
        <v>Regular</v>
      </c>
      <c r="P866" t="s">
        <v>1947</v>
      </c>
      <c r="Q866">
        <v>2145</v>
      </c>
      <c r="R866" t="s">
        <v>35</v>
      </c>
      <c r="S866" t="s">
        <v>28</v>
      </c>
    </row>
    <row r="867" spans="1:19" x14ac:dyDescent="0.25">
      <c r="A867" t="s">
        <v>1948</v>
      </c>
      <c r="B867" t="s">
        <v>51</v>
      </c>
      <c r="C867">
        <v>50</v>
      </c>
      <c r="D867" s="2">
        <v>34628</v>
      </c>
      <c r="E867" s="3">
        <f t="shared" ca="1" si="99"/>
        <v>31</v>
      </c>
      <c r="F867" s="3" t="str">
        <f t="shared" ca="1" si="98"/>
        <v>26-35</v>
      </c>
      <c r="G867" s="3" t="str">
        <f t="shared" ca="1" si="92"/>
        <v>Young Workforce</v>
      </c>
      <c r="H867" t="s">
        <v>168</v>
      </c>
      <c r="I867" t="s">
        <v>42</v>
      </c>
      <c r="J867" t="s">
        <v>43</v>
      </c>
      <c r="K867" t="s">
        <v>24</v>
      </c>
      <c r="L867" t="s">
        <v>33</v>
      </c>
      <c r="M867" s="3">
        <v>4</v>
      </c>
      <c r="N867" s="3" t="str">
        <f t="shared" si="95"/>
        <v>3–5</v>
      </c>
      <c r="O867" s="3" t="str">
        <f t="shared" si="96"/>
        <v>Explorer</v>
      </c>
      <c r="P867" t="s">
        <v>1949</v>
      </c>
      <c r="Q867">
        <v>3197</v>
      </c>
      <c r="R867" t="s">
        <v>27</v>
      </c>
      <c r="S867" t="s">
        <v>28</v>
      </c>
    </row>
    <row r="868" spans="1:19" x14ac:dyDescent="0.25">
      <c r="A868" t="s">
        <v>1950</v>
      </c>
      <c r="B868" t="s">
        <v>51</v>
      </c>
      <c r="C868">
        <v>60</v>
      </c>
      <c r="D868" s="2">
        <v>34638</v>
      </c>
      <c r="E868" s="3">
        <f t="shared" ca="1" si="99"/>
        <v>31</v>
      </c>
      <c r="F868" s="3" t="str">
        <f t="shared" ca="1" si="98"/>
        <v>26-35</v>
      </c>
      <c r="G868" s="3" t="str">
        <f t="shared" ca="1" si="92"/>
        <v>Young Workforce</v>
      </c>
      <c r="H868" t="s">
        <v>657</v>
      </c>
      <c r="I868" t="s">
        <v>57</v>
      </c>
      <c r="J868" t="s">
        <v>32</v>
      </c>
      <c r="K868" t="s">
        <v>24</v>
      </c>
      <c r="L868" t="s">
        <v>33</v>
      </c>
      <c r="M868" s="3">
        <v>11</v>
      </c>
      <c r="N868" s="3" t="str">
        <f t="shared" si="95"/>
        <v>9–11</v>
      </c>
      <c r="O868" s="3" t="str">
        <f t="shared" si="96"/>
        <v>Regular</v>
      </c>
      <c r="P868" t="s">
        <v>1951</v>
      </c>
      <c r="Q868">
        <v>4017</v>
      </c>
      <c r="R868" t="s">
        <v>49</v>
      </c>
      <c r="S868" t="s">
        <v>28</v>
      </c>
    </row>
    <row r="869" spans="1:19" x14ac:dyDescent="0.25">
      <c r="A869" t="s">
        <v>1952</v>
      </c>
      <c r="B869" t="s">
        <v>51</v>
      </c>
      <c r="C869">
        <v>29</v>
      </c>
      <c r="D869" s="2">
        <v>34645</v>
      </c>
      <c r="E869" s="3">
        <f t="shared" ca="1" si="99"/>
        <v>31</v>
      </c>
      <c r="F869" s="3" t="str">
        <f t="shared" ca="1" si="98"/>
        <v>26-35</v>
      </c>
      <c r="G869" s="3" t="str">
        <f t="shared" ca="1" si="92"/>
        <v>Young Workforce</v>
      </c>
      <c r="H869" t="s">
        <v>68</v>
      </c>
      <c r="I869" t="s">
        <v>53</v>
      </c>
      <c r="J869" t="s">
        <v>43</v>
      </c>
      <c r="K869" t="s">
        <v>24</v>
      </c>
      <c r="L869" t="s">
        <v>33</v>
      </c>
      <c r="M869" s="3">
        <v>1</v>
      </c>
      <c r="N869" s="3" t="str">
        <f t="shared" si="95"/>
        <v>0–2</v>
      </c>
      <c r="O869" s="3" t="str">
        <f t="shared" si="96"/>
        <v>Newbie</v>
      </c>
      <c r="P869" t="s">
        <v>1953</v>
      </c>
      <c r="Q869">
        <v>2126</v>
      </c>
      <c r="R869" t="s">
        <v>35</v>
      </c>
      <c r="S869" t="s">
        <v>28</v>
      </c>
    </row>
    <row r="870" spans="1:19" x14ac:dyDescent="0.25">
      <c r="A870" t="s">
        <v>1954</v>
      </c>
      <c r="B870" t="s">
        <v>51</v>
      </c>
      <c r="C870">
        <v>62</v>
      </c>
      <c r="D870" s="2">
        <v>34654</v>
      </c>
      <c r="E870" s="3">
        <f t="shared" ca="1" si="99"/>
        <v>31</v>
      </c>
      <c r="F870" s="3" t="str">
        <f ca="1">IF(E870&lt;18, "under 18", IF(E870&lt;=25, "18-25", IF(E870&lt;=35, "26-35", IF(E870&lt;=45, "36-45", IF(E870&lt;=60, "46-60", IF(E870&lt;=74, "61-74", "75+"))))))</f>
        <v>26-35</v>
      </c>
      <c r="G870" s="3" t="str">
        <f t="shared" ca="1" si="92"/>
        <v>Young Workforce</v>
      </c>
      <c r="H870" t="s">
        <v>129</v>
      </c>
      <c r="I870" t="s">
        <v>31</v>
      </c>
      <c r="J870" t="s">
        <v>23</v>
      </c>
      <c r="K870" t="s">
        <v>24</v>
      </c>
      <c r="L870" t="s">
        <v>33</v>
      </c>
      <c r="M870" s="3">
        <v>15</v>
      </c>
      <c r="N870" s="3" t="str">
        <f t="shared" si="95"/>
        <v>15–17</v>
      </c>
      <c r="O870" s="3" t="str">
        <f t="shared" si="96"/>
        <v>Advocate</v>
      </c>
      <c r="P870" t="s">
        <v>1955</v>
      </c>
      <c r="Q870">
        <v>3028</v>
      </c>
      <c r="R870" t="s">
        <v>27</v>
      </c>
      <c r="S870" t="s">
        <v>28</v>
      </c>
    </row>
    <row r="871" spans="1:19" x14ac:dyDescent="0.25">
      <c r="A871" t="s">
        <v>1956</v>
      </c>
      <c r="B871" t="s">
        <v>20</v>
      </c>
      <c r="C871">
        <v>14</v>
      </c>
      <c r="D871" s="2">
        <v>34666</v>
      </c>
      <c r="E871" s="3">
        <f t="shared" ca="1" si="99"/>
        <v>31</v>
      </c>
      <c r="F871" s="3" t="str">
        <f t="shared" ca="1" si="98"/>
        <v>26-35</v>
      </c>
      <c r="G871" s="3" t="str">
        <f t="shared" ref="G871:G934" ca="1" si="100">IF(E871&lt;18, "under age", IF(E871&lt;=25, "Youth", IF(E871&lt;=35, "Young Workforce", IF(E871&lt;=45, "Established Adult", IF(E871&lt;=60, "Pre-retirees", IF(E871&lt;=74, "Retirees", "Elderly Aged"))))))</f>
        <v>Young Workforce</v>
      </c>
      <c r="H871" t="s">
        <v>37</v>
      </c>
      <c r="I871" t="s">
        <v>38</v>
      </c>
      <c r="J871" t="s">
        <v>43</v>
      </c>
      <c r="K871" t="s">
        <v>24</v>
      </c>
      <c r="L871" t="s">
        <v>33</v>
      </c>
      <c r="M871" s="3">
        <v>13</v>
      </c>
      <c r="N871" s="3" t="str">
        <f t="shared" si="95"/>
        <v>12–14</v>
      </c>
      <c r="O871" s="3" t="str">
        <f t="shared" si="96"/>
        <v>Loyalist</v>
      </c>
      <c r="P871" t="s">
        <v>1957</v>
      </c>
      <c r="Q871">
        <v>2122</v>
      </c>
      <c r="R871" t="s">
        <v>35</v>
      </c>
      <c r="S871" t="s">
        <v>28</v>
      </c>
    </row>
    <row r="872" spans="1:19" x14ac:dyDescent="0.25">
      <c r="A872" t="s">
        <v>1958</v>
      </c>
      <c r="B872" t="s">
        <v>20</v>
      </c>
      <c r="C872">
        <v>85</v>
      </c>
      <c r="D872" s="2">
        <v>34672</v>
      </c>
      <c r="E872" s="3">
        <f t="shared" ca="1" si="99"/>
        <v>31</v>
      </c>
      <c r="F872" s="3" t="str">
        <f t="shared" ca="1" si="98"/>
        <v>26-35</v>
      </c>
      <c r="G872" s="3" t="str">
        <f t="shared" ca="1" si="100"/>
        <v>Young Workforce</v>
      </c>
      <c r="H872" t="s">
        <v>141</v>
      </c>
      <c r="I872" t="s">
        <v>38</v>
      </c>
      <c r="J872" t="s">
        <v>43</v>
      </c>
      <c r="K872" t="s">
        <v>24</v>
      </c>
      <c r="L872" t="s">
        <v>25</v>
      </c>
      <c r="M872" s="3">
        <v>14</v>
      </c>
      <c r="N872" s="3" t="str">
        <f t="shared" si="95"/>
        <v>12–14</v>
      </c>
      <c r="O872" s="3" t="str">
        <f t="shared" si="96"/>
        <v>Loyalist</v>
      </c>
      <c r="P872" t="s">
        <v>1959</v>
      </c>
      <c r="Q872">
        <v>4305</v>
      </c>
      <c r="R872" t="s">
        <v>49</v>
      </c>
      <c r="S872" t="s">
        <v>28</v>
      </c>
    </row>
    <row r="873" spans="1:19" x14ac:dyDescent="0.25">
      <c r="A873" t="s">
        <v>1960</v>
      </c>
      <c r="B873" t="s">
        <v>51</v>
      </c>
      <c r="C873">
        <v>67</v>
      </c>
      <c r="D873" s="2">
        <v>34691</v>
      </c>
      <c r="E873" s="3">
        <f t="shared" ca="1" si="99"/>
        <v>31</v>
      </c>
      <c r="F873" s="3" t="str">
        <f t="shared" ca="1" si="98"/>
        <v>26-35</v>
      </c>
      <c r="G873" s="3" t="str">
        <f t="shared" ca="1" si="100"/>
        <v>Young Workforce</v>
      </c>
      <c r="H873" t="s">
        <v>109</v>
      </c>
      <c r="I873" t="s">
        <v>22</v>
      </c>
      <c r="J873" t="s">
        <v>32</v>
      </c>
      <c r="K873" t="s">
        <v>24</v>
      </c>
      <c r="L873" t="s">
        <v>25</v>
      </c>
      <c r="M873" s="3">
        <v>2</v>
      </c>
      <c r="N873" s="3" t="str">
        <f t="shared" si="95"/>
        <v>0–2</v>
      </c>
      <c r="O873" s="3" t="str">
        <f t="shared" si="96"/>
        <v>Newbie</v>
      </c>
      <c r="P873" t="s">
        <v>1961</v>
      </c>
      <c r="Q873">
        <v>4075</v>
      </c>
      <c r="R873" t="s">
        <v>49</v>
      </c>
      <c r="S873" t="s">
        <v>28</v>
      </c>
    </row>
    <row r="874" spans="1:19" x14ac:dyDescent="0.25">
      <c r="A874" t="s">
        <v>1962</v>
      </c>
      <c r="B874" t="s">
        <v>51</v>
      </c>
      <c r="C874">
        <v>94</v>
      </c>
      <c r="D874" s="2">
        <v>34700</v>
      </c>
      <c r="E874" s="3">
        <f t="shared" ca="1" si="99"/>
        <v>30</v>
      </c>
      <c r="F874" s="3" t="str">
        <f t="shared" ca="1" si="98"/>
        <v>26-35</v>
      </c>
      <c r="G874" s="3" t="str">
        <f t="shared" ca="1" si="100"/>
        <v>Young Workforce</v>
      </c>
      <c r="H874" t="s">
        <v>1033</v>
      </c>
      <c r="I874" t="s">
        <v>57</v>
      </c>
      <c r="J874" t="s">
        <v>43</v>
      </c>
      <c r="K874" t="s">
        <v>24</v>
      </c>
      <c r="L874" t="s">
        <v>33</v>
      </c>
      <c r="M874" s="3">
        <v>3</v>
      </c>
      <c r="N874" s="3" t="str">
        <f t="shared" si="95"/>
        <v>3–5</v>
      </c>
      <c r="O874" s="3" t="str">
        <f t="shared" si="96"/>
        <v>Explorer</v>
      </c>
      <c r="P874" t="s">
        <v>1963</v>
      </c>
      <c r="Q874">
        <v>4573</v>
      </c>
      <c r="R874" t="s">
        <v>49</v>
      </c>
      <c r="S874" t="s">
        <v>28</v>
      </c>
    </row>
    <row r="875" spans="1:19" x14ac:dyDescent="0.25">
      <c r="A875" t="s">
        <v>1964</v>
      </c>
      <c r="B875" t="s">
        <v>51</v>
      </c>
      <c r="C875">
        <v>56</v>
      </c>
      <c r="D875" s="2">
        <v>34749</v>
      </c>
      <c r="E875" s="3">
        <f t="shared" ca="1" si="99"/>
        <v>30</v>
      </c>
      <c r="F875" s="3" t="str">
        <f t="shared" ca="1" si="98"/>
        <v>26-35</v>
      </c>
      <c r="G875" s="3" t="str">
        <f t="shared" ca="1" si="100"/>
        <v>Young Workforce</v>
      </c>
      <c r="H875" t="s">
        <v>132</v>
      </c>
      <c r="I875" t="s">
        <v>47</v>
      </c>
      <c r="J875" t="s">
        <v>23</v>
      </c>
      <c r="K875" t="s">
        <v>24</v>
      </c>
      <c r="L875" t="s">
        <v>25</v>
      </c>
      <c r="M875" s="3">
        <v>16</v>
      </c>
      <c r="N875" s="3" t="str">
        <f t="shared" si="95"/>
        <v>15–17</v>
      </c>
      <c r="O875" s="3" t="str">
        <f t="shared" si="96"/>
        <v>Advocate</v>
      </c>
      <c r="P875" t="s">
        <v>1965</v>
      </c>
      <c r="Q875">
        <v>3850</v>
      </c>
      <c r="R875" t="s">
        <v>27</v>
      </c>
      <c r="S875" t="s">
        <v>28</v>
      </c>
    </row>
    <row r="876" spans="1:19" x14ac:dyDescent="0.25">
      <c r="A876" t="s">
        <v>1966</v>
      </c>
      <c r="B876" t="s">
        <v>20</v>
      </c>
      <c r="C876">
        <v>87</v>
      </c>
      <c r="D876" s="2">
        <v>34783</v>
      </c>
      <c r="E876" s="3">
        <f t="shared" ca="1" si="99"/>
        <v>30</v>
      </c>
      <c r="F876" s="3" t="str">
        <f t="shared" ca="1" si="98"/>
        <v>26-35</v>
      </c>
      <c r="G876" s="3" t="str">
        <f t="shared" ca="1" si="100"/>
        <v>Young Workforce</v>
      </c>
      <c r="H876" t="s">
        <v>37</v>
      </c>
      <c r="I876" t="s">
        <v>57</v>
      </c>
      <c r="J876" t="s">
        <v>32</v>
      </c>
      <c r="K876" t="s">
        <v>24</v>
      </c>
      <c r="L876" t="s">
        <v>33</v>
      </c>
      <c r="M876" s="3">
        <v>16</v>
      </c>
      <c r="N876" s="3" t="str">
        <f t="shared" si="95"/>
        <v>15–17</v>
      </c>
      <c r="O876" s="3" t="str">
        <f t="shared" si="96"/>
        <v>Advocate</v>
      </c>
      <c r="P876" t="s">
        <v>1967</v>
      </c>
      <c r="Q876">
        <v>3166</v>
      </c>
      <c r="R876" t="s">
        <v>27</v>
      </c>
      <c r="S876" t="s">
        <v>28</v>
      </c>
    </row>
    <row r="877" spans="1:19" x14ac:dyDescent="0.25">
      <c r="A877" t="s">
        <v>1968</v>
      </c>
      <c r="B877" t="s">
        <v>51</v>
      </c>
      <c r="C877">
        <v>53</v>
      </c>
      <c r="D877" s="2">
        <v>34798</v>
      </c>
      <c r="E877" s="3">
        <f t="shared" ca="1" si="99"/>
        <v>30</v>
      </c>
      <c r="F877" s="3" t="str">
        <f t="shared" ca="1" si="98"/>
        <v>26-35</v>
      </c>
      <c r="G877" s="3" t="str">
        <f t="shared" ca="1" si="100"/>
        <v>Young Workforce</v>
      </c>
      <c r="H877" t="s">
        <v>615</v>
      </c>
      <c r="I877" t="s">
        <v>47</v>
      </c>
      <c r="J877" t="s">
        <v>32</v>
      </c>
      <c r="K877" t="s">
        <v>24</v>
      </c>
      <c r="L877" t="s">
        <v>33</v>
      </c>
      <c r="M877" s="3">
        <v>15</v>
      </c>
      <c r="N877" s="3" t="str">
        <f t="shared" si="95"/>
        <v>15–17</v>
      </c>
      <c r="O877" s="3" t="str">
        <f t="shared" si="96"/>
        <v>Advocate</v>
      </c>
      <c r="P877" t="s">
        <v>1969</v>
      </c>
      <c r="Q877">
        <v>2097</v>
      </c>
      <c r="R877" t="s">
        <v>35</v>
      </c>
      <c r="S877" t="s">
        <v>28</v>
      </c>
    </row>
    <row r="878" spans="1:19" x14ac:dyDescent="0.25">
      <c r="A878" t="s">
        <v>1970</v>
      </c>
      <c r="B878" t="s">
        <v>51</v>
      </c>
      <c r="C878">
        <v>82</v>
      </c>
      <c r="D878" s="2">
        <v>34837</v>
      </c>
      <c r="E878" s="3">
        <f t="shared" ca="1" si="99"/>
        <v>30</v>
      </c>
      <c r="F878" s="3" t="str">
        <f t="shared" ca="1" si="98"/>
        <v>26-35</v>
      </c>
      <c r="G878" s="3" t="str">
        <f t="shared" ca="1" si="100"/>
        <v>Young Workforce</v>
      </c>
      <c r="H878" t="s">
        <v>246</v>
      </c>
      <c r="I878" t="s">
        <v>22</v>
      </c>
      <c r="J878" t="s">
        <v>23</v>
      </c>
      <c r="K878" t="s">
        <v>24</v>
      </c>
      <c r="L878" t="s">
        <v>25</v>
      </c>
      <c r="M878" s="3">
        <v>9</v>
      </c>
      <c r="N878" s="3" t="str">
        <f t="shared" si="95"/>
        <v>9–11</v>
      </c>
      <c r="O878" s="3" t="str">
        <f t="shared" si="96"/>
        <v>Regular</v>
      </c>
      <c r="P878" t="s">
        <v>1971</v>
      </c>
      <c r="Q878">
        <v>3754</v>
      </c>
      <c r="R878" t="s">
        <v>27</v>
      </c>
      <c r="S878" t="s">
        <v>28</v>
      </c>
    </row>
    <row r="879" spans="1:19" x14ac:dyDescent="0.25">
      <c r="A879" t="s">
        <v>1972</v>
      </c>
      <c r="B879" t="s">
        <v>20</v>
      </c>
      <c r="C879">
        <v>2</v>
      </c>
      <c r="D879" s="2">
        <v>34898</v>
      </c>
      <c r="E879" s="3">
        <f t="shared" ca="1" si="99"/>
        <v>30</v>
      </c>
      <c r="F879" s="3" t="str">
        <f t="shared" ca="1" si="98"/>
        <v>26-35</v>
      </c>
      <c r="G879" s="3" t="str">
        <f t="shared" ca="1" si="100"/>
        <v>Young Workforce</v>
      </c>
      <c r="H879" t="s">
        <v>435</v>
      </c>
      <c r="I879" t="s">
        <v>38</v>
      </c>
      <c r="J879" t="s">
        <v>23</v>
      </c>
      <c r="K879" t="s">
        <v>24</v>
      </c>
      <c r="L879" t="s">
        <v>25</v>
      </c>
      <c r="M879" s="3">
        <v>4</v>
      </c>
      <c r="N879" s="3" t="str">
        <f t="shared" si="95"/>
        <v>3–5</v>
      </c>
      <c r="O879" s="3" t="str">
        <f t="shared" si="96"/>
        <v>Explorer</v>
      </c>
      <c r="P879" t="s">
        <v>1973</v>
      </c>
      <c r="Q879">
        <v>2111</v>
      </c>
      <c r="R879" t="s">
        <v>35</v>
      </c>
      <c r="S879" t="s">
        <v>28</v>
      </c>
    </row>
    <row r="880" spans="1:19" x14ac:dyDescent="0.25">
      <c r="A880" t="s">
        <v>1974</v>
      </c>
      <c r="B880" t="s">
        <v>51</v>
      </c>
      <c r="C880">
        <v>93</v>
      </c>
      <c r="D880" s="2">
        <v>34899</v>
      </c>
      <c r="E880" s="3">
        <f t="shared" ca="1" si="99"/>
        <v>30</v>
      </c>
      <c r="F880" s="3" t="str">
        <f t="shared" ca="1" si="98"/>
        <v>26-35</v>
      </c>
      <c r="G880" s="3" t="str">
        <f t="shared" ca="1" si="100"/>
        <v>Young Workforce</v>
      </c>
      <c r="H880" t="s">
        <v>895</v>
      </c>
      <c r="I880" t="s">
        <v>57</v>
      </c>
      <c r="J880" t="s">
        <v>23</v>
      </c>
      <c r="K880" t="s">
        <v>24</v>
      </c>
      <c r="L880" t="s">
        <v>25</v>
      </c>
      <c r="M880" s="3">
        <v>5</v>
      </c>
      <c r="N880" s="3" t="str">
        <f t="shared" si="95"/>
        <v>3–5</v>
      </c>
      <c r="O880" s="3" t="str">
        <f t="shared" si="96"/>
        <v>Explorer</v>
      </c>
      <c r="P880" t="s">
        <v>1975</v>
      </c>
      <c r="Q880">
        <v>2148</v>
      </c>
      <c r="R880" t="s">
        <v>35</v>
      </c>
      <c r="S880" t="s">
        <v>28</v>
      </c>
    </row>
    <row r="881" spans="1:19" x14ac:dyDescent="0.25">
      <c r="A881" t="s">
        <v>1976</v>
      </c>
      <c r="B881" t="s">
        <v>20</v>
      </c>
      <c r="C881">
        <v>23</v>
      </c>
      <c r="D881" s="2">
        <v>34915</v>
      </c>
      <c r="E881" s="3">
        <f t="shared" ca="1" si="99"/>
        <v>30</v>
      </c>
      <c r="F881" s="3" t="str">
        <f t="shared" ca="1" si="98"/>
        <v>26-35</v>
      </c>
      <c r="G881" s="3" t="str">
        <f t="shared" ca="1" si="100"/>
        <v>Young Workforce</v>
      </c>
      <c r="H881" t="s">
        <v>117</v>
      </c>
      <c r="I881" t="s">
        <v>31</v>
      </c>
      <c r="J881" t="s">
        <v>32</v>
      </c>
      <c r="K881" t="s">
        <v>24</v>
      </c>
      <c r="L881" t="s">
        <v>25</v>
      </c>
      <c r="M881" s="3">
        <v>10</v>
      </c>
      <c r="N881" s="3" t="str">
        <f t="shared" si="95"/>
        <v>9–11</v>
      </c>
      <c r="O881" s="3" t="str">
        <f t="shared" si="96"/>
        <v>Regular</v>
      </c>
      <c r="P881" t="s">
        <v>1977</v>
      </c>
      <c r="Q881">
        <v>3109</v>
      </c>
      <c r="R881" t="s">
        <v>27</v>
      </c>
      <c r="S881" t="s">
        <v>28</v>
      </c>
    </row>
    <row r="882" spans="1:19" x14ac:dyDescent="0.25">
      <c r="A882" t="s">
        <v>1978</v>
      </c>
      <c r="B882" t="s">
        <v>20</v>
      </c>
      <c r="C882">
        <v>0</v>
      </c>
      <c r="D882" s="2">
        <v>34924</v>
      </c>
      <c r="E882" s="3">
        <f t="shared" ca="1" si="99"/>
        <v>30</v>
      </c>
      <c r="F882" s="3" t="str">
        <f ca="1">IF(E882&lt;18, "under 18", IF(E882&lt;=25, "18-25", IF(E882&lt;=35, "26-35", IF(E882&lt;=45, "36-45", IF(E882&lt;=60, "46-60", IF(E882&lt;=74, "61-74", "75+"))))))</f>
        <v>26-35</v>
      </c>
      <c r="G882" s="3" t="str">
        <f t="shared" ca="1" si="100"/>
        <v>Young Workforce</v>
      </c>
      <c r="H882" t="s">
        <v>365</v>
      </c>
      <c r="I882" t="s">
        <v>42</v>
      </c>
      <c r="J882" t="s">
        <v>32</v>
      </c>
      <c r="K882" t="s">
        <v>24</v>
      </c>
      <c r="L882" t="s">
        <v>33</v>
      </c>
      <c r="M882" s="3">
        <v>5</v>
      </c>
      <c r="N882" s="3" t="str">
        <f t="shared" si="95"/>
        <v>3–5</v>
      </c>
      <c r="O882" s="3" t="str">
        <f t="shared" si="96"/>
        <v>Explorer</v>
      </c>
      <c r="P882" t="s">
        <v>1979</v>
      </c>
      <c r="Q882">
        <v>3280</v>
      </c>
      <c r="R882" t="s">
        <v>27</v>
      </c>
      <c r="S882" t="s">
        <v>28</v>
      </c>
    </row>
    <row r="883" spans="1:19" x14ac:dyDescent="0.25">
      <c r="A883" t="s">
        <v>1980</v>
      </c>
      <c r="B883" t="s">
        <v>20</v>
      </c>
      <c r="C883">
        <v>59</v>
      </c>
      <c r="D883" s="2">
        <v>34924</v>
      </c>
      <c r="E883" s="3">
        <f t="shared" ca="1" si="99"/>
        <v>30</v>
      </c>
      <c r="F883" s="3" t="str">
        <f t="shared" ca="1" si="98"/>
        <v>26-35</v>
      </c>
      <c r="G883" s="3" t="str">
        <f t="shared" ca="1" si="100"/>
        <v>Young Workforce</v>
      </c>
      <c r="H883" t="s">
        <v>257</v>
      </c>
      <c r="I883" t="s">
        <v>57</v>
      </c>
      <c r="J883" t="s">
        <v>32</v>
      </c>
      <c r="K883" t="s">
        <v>24</v>
      </c>
      <c r="L883" t="s">
        <v>25</v>
      </c>
      <c r="M883" s="3">
        <v>15</v>
      </c>
      <c r="N883" s="3" t="str">
        <f t="shared" si="95"/>
        <v>15–17</v>
      </c>
      <c r="O883" s="3" t="str">
        <f t="shared" si="96"/>
        <v>Advocate</v>
      </c>
      <c r="P883" t="s">
        <v>1981</v>
      </c>
      <c r="Q883">
        <v>2121</v>
      </c>
      <c r="R883" t="s">
        <v>35</v>
      </c>
      <c r="S883" t="s">
        <v>28</v>
      </c>
    </row>
    <row r="884" spans="1:19" x14ac:dyDescent="0.25">
      <c r="A884" t="s">
        <v>1982</v>
      </c>
      <c r="B884" t="s">
        <v>20</v>
      </c>
      <c r="C884">
        <v>79</v>
      </c>
      <c r="D884" s="2">
        <v>34973</v>
      </c>
      <c r="E884" s="3">
        <f t="shared" ca="1" si="99"/>
        <v>30</v>
      </c>
      <c r="F884" s="3" t="str">
        <f t="shared" ca="1" si="98"/>
        <v>26-35</v>
      </c>
      <c r="G884" s="3" t="str">
        <f t="shared" ca="1" si="100"/>
        <v>Young Workforce</v>
      </c>
      <c r="H884" t="s">
        <v>559</v>
      </c>
      <c r="I884" t="s">
        <v>22</v>
      </c>
      <c r="J884" t="s">
        <v>43</v>
      </c>
      <c r="K884" t="s">
        <v>24</v>
      </c>
      <c r="L884" t="s">
        <v>25</v>
      </c>
      <c r="M884" s="3">
        <v>13</v>
      </c>
      <c r="N884" s="3" t="str">
        <f t="shared" si="95"/>
        <v>12–14</v>
      </c>
      <c r="O884" s="3" t="str">
        <f t="shared" si="96"/>
        <v>Loyalist</v>
      </c>
      <c r="P884" t="s">
        <v>1983</v>
      </c>
      <c r="Q884">
        <v>2261</v>
      </c>
      <c r="R884" t="s">
        <v>35</v>
      </c>
      <c r="S884" t="s">
        <v>28</v>
      </c>
    </row>
    <row r="885" spans="1:19" x14ac:dyDescent="0.25">
      <c r="A885" t="s">
        <v>1984</v>
      </c>
      <c r="B885" t="s">
        <v>20</v>
      </c>
      <c r="C885">
        <v>43</v>
      </c>
      <c r="D885" s="2">
        <v>34975</v>
      </c>
      <c r="E885" s="3">
        <f ca="1">YEAR(TODAY()) - YEAR(D885)</f>
        <v>30</v>
      </c>
      <c r="F885" s="3" t="str">
        <f t="shared" ca="1" si="98"/>
        <v>26-35</v>
      </c>
      <c r="G885" s="3" t="str">
        <f t="shared" ca="1" si="100"/>
        <v>Young Workforce</v>
      </c>
      <c r="H885" t="s">
        <v>109</v>
      </c>
      <c r="I885" t="s">
        <v>22</v>
      </c>
      <c r="J885" t="s">
        <v>43</v>
      </c>
      <c r="K885" t="s">
        <v>24</v>
      </c>
      <c r="L885" t="s">
        <v>33</v>
      </c>
      <c r="M885" s="3">
        <v>11</v>
      </c>
      <c r="N885" s="3" t="str">
        <f t="shared" si="95"/>
        <v>9–11</v>
      </c>
      <c r="O885" s="3" t="str">
        <f t="shared" si="96"/>
        <v>Regular</v>
      </c>
      <c r="P885" t="s">
        <v>1985</v>
      </c>
      <c r="Q885">
        <v>2565</v>
      </c>
      <c r="R885" t="s">
        <v>35</v>
      </c>
      <c r="S885" t="s">
        <v>28</v>
      </c>
    </row>
    <row r="886" spans="1:19" x14ac:dyDescent="0.25">
      <c r="A886" t="s">
        <v>1986</v>
      </c>
      <c r="B886" t="s">
        <v>51</v>
      </c>
      <c r="C886">
        <v>21</v>
      </c>
      <c r="D886" s="2">
        <v>34982</v>
      </c>
      <c r="E886" s="3">
        <f t="shared" ref="E886:E904" ca="1" si="101">YEAR(TODAY()) - YEAR(D886)</f>
        <v>30</v>
      </c>
      <c r="F886" s="3" t="str">
        <f t="shared" ca="1" si="98"/>
        <v>26-35</v>
      </c>
      <c r="G886" s="3" t="str">
        <f t="shared" ca="1" si="100"/>
        <v>Young Workforce</v>
      </c>
      <c r="H886" t="s">
        <v>251</v>
      </c>
      <c r="I886" t="s">
        <v>38</v>
      </c>
      <c r="J886" t="s">
        <v>32</v>
      </c>
      <c r="K886" t="s">
        <v>24</v>
      </c>
      <c r="L886" t="s">
        <v>33</v>
      </c>
      <c r="M886" s="3">
        <v>4</v>
      </c>
      <c r="N886" s="3" t="str">
        <f t="shared" si="95"/>
        <v>3–5</v>
      </c>
      <c r="O886" s="3" t="str">
        <f t="shared" si="96"/>
        <v>Explorer</v>
      </c>
      <c r="P886" t="s">
        <v>1987</v>
      </c>
      <c r="Q886">
        <v>2528</v>
      </c>
      <c r="R886" t="s">
        <v>35</v>
      </c>
      <c r="S886" t="s">
        <v>28</v>
      </c>
    </row>
    <row r="887" spans="1:19" x14ac:dyDescent="0.25">
      <c r="A887" t="s">
        <v>1988</v>
      </c>
      <c r="B887" t="s">
        <v>20</v>
      </c>
      <c r="C887">
        <v>60</v>
      </c>
      <c r="D887" s="2">
        <v>34991</v>
      </c>
      <c r="E887" s="3">
        <f t="shared" ca="1" si="101"/>
        <v>30</v>
      </c>
      <c r="F887" s="3" t="str">
        <f t="shared" ca="1" si="98"/>
        <v>26-35</v>
      </c>
      <c r="G887" s="3" t="str">
        <f t="shared" ca="1" si="100"/>
        <v>Young Workforce</v>
      </c>
      <c r="H887" t="s">
        <v>718</v>
      </c>
      <c r="I887" t="s">
        <v>38</v>
      </c>
      <c r="J887" t="s">
        <v>32</v>
      </c>
      <c r="K887" t="s">
        <v>24</v>
      </c>
      <c r="L887" t="s">
        <v>25</v>
      </c>
      <c r="M887" s="3">
        <v>3</v>
      </c>
      <c r="N887" s="3" t="str">
        <f t="shared" si="95"/>
        <v>3–5</v>
      </c>
      <c r="O887" s="3" t="str">
        <f t="shared" si="96"/>
        <v>Explorer</v>
      </c>
      <c r="P887" t="s">
        <v>1989</v>
      </c>
      <c r="Q887">
        <v>4102</v>
      </c>
      <c r="R887" t="s">
        <v>49</v>
      </c>
      <c r="S887" t="s">
        <v>28</v>
      </c>
    </row>
    <row r="888" spans="1:19" x14ac:dyDescent="0.25">
      <c r="A888" t="s">
        <v>1990</v>
      </c>
      <c r="B888" t="s">
        <v>51</v>
      </c>
      <c r="C888">
        <v>58</v>
      </c>
      <c r="D888" s="2">
        <v>34992</v>
      </c>
      <c r="E888" s="3">
        <f t="shared" ca="1" si="101"/>
        <v>30</v>
      </c>
      <c r="F888" s="3" t="str">
        <f t="shared" ca="1" si="98"/>
        <v>26-35</v>
      </c>
      <c r="G888" s="3" t="str">
        <f t="shared" ca="1" si="100"/>
        <v>Young Workforce</v>
      </c>
      <c r="H888" t="s">
        <v>521</v>
      </c>
      <c r="I888" t="s">
        <v>47</v>
      </c>
      <c r="J888" t="s">
        <v>23</v>
      </c>
      <c r="K888" t="s">
        <v>24</v>
      </c>
      <c r="L888" t="s">
        <v>25</v>
      </c>
      <c r="M888" s="3">
        <v>1</v>
      </c>
      <c r="N888" s="3" t="str">
        <f t="shared" si="95"/>
        <v>0–2</v>
      </c>
      <c r="O888" s="3" t="str">
        <f t="shared" si="96"/>
        <v>Newbie</v>
      </c>
      <c r="P888" t="s">
        <v>1991</v>
      </c>
      <c r="Q888">
        <v>3021</v>
      </c>
      <c r="R888" t="s">
        <v>27</v>
      </c>
      <c r="S888" t="s">
        <v>28</v>
      </c>
    </row>
    <row r="889" spans="1:19" x14ac:dyDescent="0.25">
      <c r="A889" t="s">
        <v>1992</v>
      </c>
      <c r="B889" t="s">
        <v>51</v>
      </c>
      <c r="C889">
        <v>84</v>
      </c>
      <c r="D889" s="2">
        <v>35042</v>
      </c>
      <c r="E889" s="3">
        <f t="shared" ca="1" si="101"/>
        <v>30</v>
      </c>
      <c r="F889" s="3" t="str">
        <f t="shared" ca="1" si="98"/>
        <v>26-35</v>
      </c>
      <c r="G889" s="3" t="str">
        <f t="shared" ca="1" si="100"/>
        <v>Young Workforce</v>
      </c>
      <c r="H889" t="s">
        <v>233</v>
      </c>
      <c r="I889" t="s">
        <v>47</v>
      </c>
      <c r="J889" t="s">
        <v>32</v>
      </c>
      <c r="K889" t="s">
        <v>24</v>
      </c>
      <c r="L889" t="s">
        <v>33</v>
      </c>
      <c r="M889" s="3">
        <v>14</v>
      </c>
      <c r="N889" s="3" t="str">
        <f t="shared" si="95"/>
        <v>12–14</v>
      </c>
      <c r="O889" s="3" t="str">
        <f t="shared" si="96"/>
        <v>Loyalist</v>
      </c>
      <c r="P889" t="s">
        <v>1993</v>
      </c>
      <c r="Q889">
        <v>3106</v>
      </c>
      <c r="R889" t="s">
        <v>27</v>
      </c>
      <c r="S889" t="s">
        <v>28</v>
      </c>
    </row>
    <row r="890" spans="1:19" x14ac:dyDescent="0.25">
      <c r="A890" t="s">
        <v>1994</v>
      </c>
      <c r="B890" t="s">
        <v>51</v>
      </c>
      <c r="C890">
        <v>9</v>
      </c>
      <c r="D890" s="2">
        <v>35050</v>
      </c>
      <c r="E890" s="3">
        <f t="shared" ca="1" si="101"/>
        <v>30</v>
      </c>
      <c r="F890" s="3" t="str">
        <f t="shared" ca="1" si="98"/>
        <v>26-35</v>
      </c>
      <c r="G890" s="3" t="str">
        <f t="shared" ca="1" si="100"/>
        <v>Young Workforce</v>
      </c>
      <c r="H890" t="s">
        <v>848</v>
      </c>
      <c r="I890" t="s">
        <v>31</v>
      </c>
      <c r="J890" t="s">
        <v>32</v>
      </c>
      <c r="K890" t="s">
        <v>24</v>
      </c>
      <c r="L890" t="s">
        <v>25</v>
      </c>
      <c r="M890" s="3">
        <v>11</v>
      </c>
      <c r="N890" s="3" t="str">
        <f t="shared" si="95"/>
        <v>9–11</v>
      </c>
      <c r="O890" s="3" t="str">
        <f t="shared" si="96"/>
        <v>Regular</v>
      </c>
      <c r="P890" t="s">
        <v>1995</v>
      </c>
      <c r="Q890">
        <v>2574</v>
      </c>
      <c r="R890" t="s">
        <v>35</v>
      </c>
      <c r="S890" t="s">
        <v>28</v>
      </c>
    </row>
    <row r="891" spans="1:19" x14ac:dyDescent="0.25">
      <c r="A891" t="s">
        <v>1996</v>
      </c>
      <c r="B891" t="s">
        <v>51</v>
      </c>
      <c r="C891">
        <v>63</v>
      </c>
      <c r="D891" s="2">
        <v>35085</v>
      </c>
      <c r="E891" s="3">
        <f t="shared" ca="1" si="101"/>
        <v>29</v>
      </c>
      <c r="F891" s="3" t="str">
        <f t="shared" ca="1" si="98"/>
        <v>26-35</v>
      </c>
      <c r="G891" s="3" t="str">
        <f t="shared" ca="1" si="100"/>
        <v>Young Workforce</v>
      </c>
      <c r="H891" t="s">
        <v>648</v>
      </c>
      <c r="I891" t="s">
        <v>22</v>
      </c>
      <c r="J891" t="s">
        <v>23</v>
      </c>
      <c r="K891" t="s">
        <v>24</v>
      </c>
      <c r="L891" t="s">
        <v>25</v>
      </c>
      <c r="M891" s="3">
        <v>15</v>
      </c>
      <c r="N891" s="3" t="str">
        <f t="shared" si="95"/>
        <v>15–17</v>
      </c>
      <c r="O891" s="3" t="str">
        <f t="shared" si="96"/>
        <v>Advocate</v>
      </c>
      <c r="P891" t="s">
        <v>1997</v>
      </c>
      <c r="Q891">
        <v>2097</v>
      </c>
      <c r="R891" t="s">
        <v>35</v>
      </c>
      <c r="S891" t="s">
        <v>28</v>
      </c>
    </row>
    <row r="892" spans="1:19" x14ac:dyDescent="0.25">
      <c r="A892" t="s">
        <v>1998</v>
      </c>
      <c r="B892" t="s">
        <v>20</v>
      </c>
      <c r="C892">
        <v>4</v>
      </c>
      <c r="D892" s="2">
        <v>35088</v>
      </c>
      <c r="E892" s="3">
        <f t="shared" ca="1" si="101"/>
        <v>29</v>
      </c>
      <c r="F892" s="3" t="str">
        <f t="shared" ca="1" si="98"/>
        <v>26-35</v>
      </c>
      <c r="G892" s="3" t="str">
        <f t="shared" ca="1" si="100"/>
        <v>Young Workforce</v>
      </c>
      <c r="H892" t="s">
        <v>123</v>
      </c>
      <c r="I892" t="s">
        <v>22</v>
      </c>
      <c r="J892" t="s">
        <v>23</v>
      </c>
      <c r="K892" t="s">
        <v>24</v>
      </c>
      <c r="L892" t="s">
        <v>25</v>
      </c>
      <c r="M892" s="3">
        <v>2</v>
      </c>
      <c r="N892" s="3" t="str">
        <f t="shared" si="95"/>
        <v>0–2</v>
      </c>
      <c r="O892" s="3" t="str">
        <f t="shared" si="96"/>
        <v>Newbie</v>
      </c>
      <c r="P892" t="s">
        <v>1999</v>
      </c>
      <c r="Q892">
        <v>2230</v>
      </c>
      <c r="R892" t="s">
        <v>35</v>
      </c>
      <c r="S892" t="s">
        <v>28</v>
      </c>
    </row>
    <row r="893" spans="1:19" x14ac:dyDescent="0.25">
      <c r="A893" t="s">
        <v>2000</v>
      </c>
      <c r="B893" t="s">
        <v>20</v>
      </c>
      <c r="C893">
        <v>55</v>
      </c>
      <c r="D893" s="2">
        <v>35106</v>
      </c>
      <c r="E893" s="3">
        <f t="shared" ca="1" si="101"/>
        <v>29</v>
      </c>
      <c r="F893" s="3" t="str">
        <f t="shared" ca="1" si="98"/>
        <v>26-35</v>
      </c>
      <c r="G893" s="3" t="str">
        <f t="shared" ca="1" si="100"/>
        <v>Young Workforce</v>
      </c>
      <c r="H893" t="s">
        <v>2001</v>
      </c>
      <c r="I893" t="s">
        <v>47</v>
      </c>
      <c r="J893" t="s">
        <v>32</v>
      </c>
      <c r="K893" t="s">
        <v>24</v>
      </c>
      <c r="L893" t="s">
        <v>33</v>
      </c>
      <c r="M893" s="3">
        <v>2</v>
      </c>
      <c r="N893" s="3" t="str">
        <f t="shared" si="95"/>
        <v>0–2</v>
      </c>
      <c r="O893" s="3" t="str">
        <f t="shared" si="96"/>
        <v>Newbie</v>
      </c>
      <c r="P893" t="s">
        <v>2002</v>
      </c>
      <c r="Q893">
        <v>2148</v>
      </c>
      <c r="R893" t="s">
        <v>35</v>
      </c>
      <c r="S893" t="s">
        <v>28</v>
      </c>
    </row>
    <row r="894" spans="1:19" x14ac:dyDescent="0.25">
      <c r="A894" t="s">
        <v>2003</v>
      </c>
      <c r="B894" t="s">
        <v>51</v>
      </c>
      <c r="C894">
        <v>48</v>
      </c>
      <c r="D894" s="2">
        <v>35110</v>
      </c>
      <c r="E894" s="3">
        <f t="shared" ca="1" si="101"/>
        <v>29</v>
      </c>
      <c r="F894" s="3" t="str">
        <f t="shared" ca="1" si="98"/>
        <v>26-35</v>
      </c>
      <c r="G894" s="3" t="str">
        <f t="shared" ca="1" si="100"/>
        <v>Young Workforce</v>
      </c>
      <c r="H894" t="s">
        <v>384</v>
      </c>
      <c r="I894" t="s">
        <v>22</v>
      </c>
      <c r="J894" t="s">
        <v>32</v>
      </c>
      <c r="K894" t="s">
        <v>24</v>
      </c>
      <c r="L894" t="s">
        <v>33</v>
      </c>
      <c r="M894" s="3">
        <v>9</v>
      </c>
      <c r="N894" s="3" t="str">
        <f t="shared" si="95"/>
        <v>9–11</v>
      </c>
      <c r="O894" s="3" t="str">
        <f t="shared" si="96"/>
        <v>Regular</v>
      </c>
      <c r="P894" t="s">
        <v>2004</v>
      </c>
      <c r="Q894">
        <v>3049</v>
      </c>
      <c r="R894" t="s">
        <v>27</v>
      </c>
      <c r="S894" t="s">
        <v>28</v>
      </c>
    </row>
    <row r="895" spans="1:19" x14ac:dyDescent="0.25">
      <c r="A895" t="s">
        <v>2005</v>
      </c>
      <c r="B895" t="s">
        <v>51</v>
      </c>
      <c r="C895">
        <v>57</v>
      </c>
      <c r="D895" s="2">
        <v>35114</v>
      </c>
      <c r="E895" s="3">
        <f t="shared" ca="1" si="101"/>
        <v>29</v>
      </c>
      <c r="F895" s="3" t="str">
        <f t="shared" ca="1" si="98"/>
        <v>26-35</v>
      </c>
      <c r="G895" s="3" t="str">
        <f t="shared" ca="1" si="100"/>
        <v>Young Workforce</v>
      </c>
      <c r="H895" t="s">
        <v>30</v>
      </c>
      <c r="I895" t="s">
        <v>47</v>
      </c>
      <c r="J895" t="s">
        <v>23</v>
      </c>
      <c r="K895" t="s">
        <v>24</v>
      </c>
      <c r="L895" t="s">
        <v>25</v>
      </c>
      <c r="M895" s="3">
        <v>2</v>
      </c>
      <c r="N895" s="3" t="str">
        <f t="shared" si="95"/>
        <v>0–2</v>
      </c>
      <c r="O895" s="3" t="str">
        <f t="shared" si="96"/>
        <v>Newbie</v>
      </c>
      <c r="P895" t="s">
        <v>2006</v>
      </c>
      <c r="Q895">
        <v>4000</v>
      </c>
      <c r="R895" t="s">
        <v>49</v>
      </c>
      <c r="S895" t="s">
        <v>28</v>
      </c>
    </row>
    <row r="896" spans="1:19" x14ac:dyDescent="0.25">
      <c r="A896" t="s">
        <v>2007</v>
      </c>
      <c r="B896" t="s">
        <v>20</v>
      </c>
      <c r="C896">
        <v>24</v>
      </c>
      <c r="D896" s="2">
        <v>35124</v>
      </c>
      <c r="E896" s="3">
        <f t="shared" ca="1" si="101"/>
        <v>29</v>
      </c>
      <c r="F896" s="3" t="str">
        <f t="shared" ca="1" si="98"/>
        <v>26-35</v>
      </c>
      <c r="G896" s="3" t="str">
        <f t="shared" ca="1" si="100"/>
        <v>Young Workforce</v>
      </c>
      <c r="H896" t="s">
        <v>281</v>
      </c>
      <c r="I896" t="s">
        <v>31</v>
      </c>
      <c r="J896" t="s">
        <v>43</v>
      </c>
      <c r="K896" t="s">
        <v>24</v>
      </c>
      <c r="L896" t="s">
        <v>33</v>
      </c>
      <c r="M896" s="3">
        <v>12</v>
      </c>
      <c r="N896" s="3" t="str">
        <f t="shared" si="95"/>
        <v>12–14</v>
      </c>
      <c r="O896" s="3" t="str">
        <f t="shared" si="96"/>
        <v>Loyalist</v>
      </c>
      <c r="P896" t="s">
        <v>2008</v>
      </c>
      <c r="Q896">
        <v>3023</v>
      </c>
      <c r="R896" t="s">
        <v>27</v>
      </c>
      <c r="S896" t="s">
        <v>28</v>
      </c>
    </row>
    <row r="897" spans="1:19" x14ac:dyDescent="0.25">
      <c r="A897" t="s">
        <v>2009</v>
      </c>
      <c r="B897" t="s">
        <v>51</v>
      </c>
      <c r="C897">
        <v>22</v>
      </c>
      <c r="D897" s="2">
        <v>35142</v>
      </c>
      <c r="E897" s="3">
        <f t="shared" ca="1" si="101"/>
        <v>29</v>
      </c>
      <c r="F897" s="3" t="str">
        <f t="shared" ca="1" si="98"/>
        <v>26-35</v>
      </c>
      <c r="G897" s="3" t="str">
        <f t="shared" ca="1" si="100"/>
        <v>Young Workforce</v>
      </c>
      <c r="H897" t="s">
        <v>180</v>
      </c>
      <c r="I897" t="s">
        <v>22</v>
      </c>
      <c r="J897" t="s">
        <v>23</v>
      </c>
      <c r="K897" t="s">
        <v>24</v>
      </c>
      <c r="L897" t="s">
        <v>25</v>
      </c>
      <c r="M897" s="3">
        <v>6</v>
      </c>
      <c r="N897" s="3" t="str">
        <f t="shared" si="95"/>
        <v>6–8</v>
      </c>
      <c r="O897" s="3" t="str">
        <f t="shared" si="96"/>
        <v>Settler</v>
      </c>
      <c r="P897" t="s">
        <v>2010</v>
      </c>
      <c r="Q897">
        <v>3174</v>
      </c>
      <c r="R897" t="s">
        <v>27</v>
      </c>
      <c r="S897" t="s">
        <v>28</v>
      </c>
    </row>
    <row r="898" spans="1:19" x14ac:dyDescent="0.25">
      <c r="A898" t="s">
        <v>2011</v>
      </c>
      <c r="B898" t="s">
        <v>20</v>
      </c>
      <c r="C898">
        <v>46</v>
      </c>
      <c r="D898" s="2">
        <v>35160</v>
      </c>
      <c r="E898" s="3">
        <f t="shared" ca="1" si="101"/>
        <v>29</v>
      </c>
      <c r="F898" s="3" t="str">
        <f t="shared" ca="1" si="98"/>
        <v>26-35</v>
      </c>
      <c r="G898" s="3" t="str">
        <f t="shared" ca="1" si="100"/>
        <v>Young Workforce</v>
      </c>
      <c r="H898" t="s">
        <v>1113</v>
      </c>
      <c r="I898" t="s">
        <v>38</v>
      </c>
      <c r="J898" t="s">
        <v>32</v>
      </c>
      <c r="K898" t="s">
        <v>24</v>
      </c>
      <c r="L898" t="s">
        <v>25</v>
      </c>
      <c r="M898" s="3">
        <v>6</v>
      </c>
      <c r="N898" s="3" t="str">
        <f t="shared" ref="N898:N961" si="102">_xlfn.IFS(M898&lt;=2, "0–2", M898&lt;=5, "3–5", M898&lt;=8, "6–8", M898&lt;=11, "9–11", M898&lt;=14, "12–14", M898&lt;=17, "15–17", M898&lt;=20, "18–20", M898&gt;=21, "21+")</f>
        <v>6–8</v>
      </c>
      <c r="O898" s="3" t="str">
        <f t="shared" ref="O898:O961" si="103">_xlfn.IFS(M898&lt;=2, "Newbie", M898&lt;=5, "Explorer", M898&lt;=8, "Settler", M898&lt;=11, "Regular", M898&lt;=14, "Loyalist", M898&lt;=17, "Advocate", M898&lt;=20, "Veteran", M898&gt;=21, "Legacy")</f>
        <v>Settler</v>
      </c>
      <c r="P898" t="s">
        <v>2012</v>
      </c>
      <c r="Q898">
        <v>3204</v>
      </c>
      <c r="R898" t="s">
        <v>27</v>
      </c>
      <c r="S898" t="s">
        <v>28</v>
      </c>
    </row>
    <row r="899" spans="1:19" x14ac:dyDescent="0.25">
      <c r="A899" t="s">
        <v>2013</v>
      </c>
      <c r="B899" t="s">
        <v>51</v>
      </c>
      <c r="C899">
        <v>32</v>
      </c>
      <c r="D899" s="2">
        <v>35168</v>
      </c>
      <c r="E899" s="3">
        <f t="shared" ca="1" si="101"/>
        <v>29</v>
      </c>
      <c r="F899" s="3" t="str">
        <f t="shared" ca="1" si="98"/>
        <v>26-35</v>
      </c>
      <c r="G899" s="3" t="str">
        <f t="shared" ca="1" si="100"/>
        <v>Young Workforce</v>
      </c>
      <c r="H899" t="s">
        <v>2014</v>
      </c>
      <c r="I899" t="s">
        <v>31</v>
      </c>
      <c r="J899" t="s">
        <v>23</v>
      </c>
      <c r="K899" t="s">
        <v>24</v>
      </c>
      <c r="L899" t="s">
        <v>33</v>
      </c>
      <c r="M899" s="3">
        <v>14</v>
      </c>
      <c r="N899" s="3" t="str">
        <f t="shared" si="102"/>
        <v>12–14</v>
      </c>
      <c r="O899" s="3" t="str">
        <f t="shared" si="103"/>
        <v>Loyalist</v>
      </c>
      <c r="P899" t="s">
        <v>2015</v>
      </c>
      <c r="Q899">
        <v>4132</v>
      </c>
      <c r="R899" t="s">
        <v>49</v>
      </c>
      <c r="S899" t="s">
        <v>28</v>
      </c>
    </row>
    <row r="900" spans="1:19" x14ac:dyDescent="0.25">
      <c r="A900" t="s">
        <v>2016</v>
      </c>
      <c r="B900" t="s">
        <v>20</v>
      </c>
      <c r="C900">
        <v>44</v>
      </c>
      <c r="D900" s="2">
        <v>35195</v>
      </c>
      <c r="E900" s="3">
        <f t="shared" ca="1" si="101"/>
        <v>29</v>
      </c>
      <c r="F900" s="3" t="str">
        <f t="shared" ca="1" si="98"/>
        <v>26-35</v>
      </c>
      <c r="G900" s="3" t="str">
        <f t="shared" ca="1" si="100"/>
        <v>Young Workforce</v>
      </c>
      <c r="H900" t="s">
        <v>302</v>
      </c>
      <c r="I900" t="s">
        <v>57</v>
      </c>
      <c r="J900" t="s">
        <v>23</v>
      </c>
      <c r="K900" t="s">
        <v>24</v>
      </c>
      <c r="L900" t="s">
        <v>25</v>
      </c>
      <c r="M900" s="3">
        <v>13</v>
      </c>
      <c r="N900" s="3" t="str">
        <f t="shared" si="102"/>
        <v>12–14</v>
      </c>
      <c r="O900" s="3" t="str">
        <f t="shared" si="103"/>
        <v>Loyalist</v>
      </c>
      <c r="P900" t="s">
        <v>2017</v>
      </c>
      <c r="Q900">
        <v>3020</v>
      </c>
      <c r="R900" t="s">
        <v>27</v>
      </c>
      <c r="S900" t="s">
        <v>28</v>
      </c>
    </row>
    <row r="901" spans="1:19" x14ac:dyDescent="0.25">
      <c r="A901" t="s">
        <v>2018</v>
      </c>
      <c r="B901" t="s">
        <v>20</v>
      </c>
      <c r="C901">
        <v>48</v>
      </c>
      <c r="D901" s="2">
        <v>35213</v>
      </c>
      <c r="E901" s="3">
        <f t="shared" ca="1" si="101"/>
        <v>29</v>
      </c>
      <c r="F901" s="3" t="str">
        <f ca="1">IF(E901&lt;18, "under 18", IF(E901&lt;=25, "18-25", IF(E901&lt;=35, "26-35", IF(E901&lt;=45, "36-45", IF(E901&lt;=60, "46-60", IF(E901&lt;=74, "61-74", "75+"))))))</f>
        <v>26-35</v>
      </c>
      <c r="G901" s="3" t="str">
        <f t="shared" ca="1" si="100"/>
        <v>Young Workforce</v>
      </c>
      <c r="H901" t="s">
        <v>718</v>
      </c>
      <c r="I901" t="s">
        <v>47</v>
      </c>
      <c r="J901" t="s">
        <v>23</v>
      </c>
      <c r="K901" t="s">
        <v>24</v>
      </c>
      <c r="L901" t="s">
        <v>33</v>
      </c>
      <c r="M901" s="3">
        <v>14</v>
      </c>
      <c r="N901" s="3" t="str">
        <f t="shared" si="102"/>
        <v>12–14</v>
      </c>
      <c r="O901" s="3" t="str">
        <f t="shared" si="103"/>
        <v>Loyalist</v>
      </c>
      <c r="P901" t="s">
        <v>2019</v>
      </c>
      <c r="Q901">
        <v>4132</v>
      </c>
      <c r="R901" t="s">
        <v>49</v>
      </c>
      <c r="S901" t="s">
        <v>28</v>
      </c>
    </row>
    <row r="902" spans="1:19" x14ac:dyDescent="0.25">
      <c r="A902" t="s">
        <v>2020</v>
      </c>
      <c r="B902" t="s">
        <v>51</v>
      </c>
      <c r="C902">
        <v>74</v>
      </c>
      <c r="D902" s="2">
        <v>35215</v>
      </c>
      <c r="E902" s="3">
        <f t="shared" ca="1" si="101"/>
        <v>29</v>
      </c>
      <c r="F902" s="3" t="str">
        <f ca="1">IF(E902&lt;18, "under 18", IF(E902&lt;=25, "18-25", IF(E902&lt;=35, "26-35", IF(E902&lt;=45, "36-45", IF(E902&lt;=60, "46-60", IF(E902&lt;=74, "61-74", "75+"))))))</f>
        <v>26-35</v>
      </c>
      <c r="G902" s="3" t="str">
        <f t="shared" ca="1" si="100"/>
        <v>Young Workforce</v>
      </c>
      <c r="H902" t="s">
        <v>123</v>
      </c>
      <c r="I902" t="s">
        <v>42</v>
      </c>
      <c r="J902" t="s">
        <v>23</v>
      </c>
      <c r="K902" t="s">
        <v>24</v>
      </c>
      <c r="L902" t="s">
        <v>33</v>
      </c>
      <c r="M902" s="3">
        <v>10</v>
      </c>
      <c r="N902" s="3" t="str">
        <f t="shared" si="102"/>
        <v>9–11</v>
      </c>
      <c r="O902" s="3" t="str">
        <f t="shared" si="103"/>
        <v>Regular</v>
      </c>
      <c r="P902" t="s">
        <v>2021</v>
      </c>
      <c r="Q902">
        <v>2766</v>
      </c>
      <c r="R902" t="s">
        <v>35</v>
      </c>
      <c r="S902" t="s">
        <v>28</v>
      </c>
    </row>
    <row r="903" spans="1:19" x14ac:dyDescent="0.25">
      <c r="A903" t="s">
        <v>2022</v>
      </c>
      <c r="B903" t="s">
        <v>20</v>
      </c>
      <c r="C903">
        <v>70</v>
      </c>
      <c r="D903" s="2">
        <v>35234</v>
      </c>
      <c r="E903" s="3">
        <f t="shared" ca="1" si="101"/>
        <v>29</v>
      </c>
      <c r="F903" s="3" t="str">
        <f t="shared" ref="F903:F959" ca="1" si="104">IF(E903&lt;18, "under 18", IF(E903&lt;=25, "18-25", IF(E903&lt;=35, "26-35", IF(E903&lt;=45, "36-45", IF(E903&lt;=60, "46-60", IF(E903&lt;=74, "61-74", "75+"))))))</f>
        <v>26-35</v>
      </c>
      <c r="G903" s="3" t="str">
        <f t="shared" ca="1" si="100"/>
        <v>Young Workforce</v>
      </c>
      <c r="H903" t="s">
        <v>141</v>
      </c>
      <c r="I903" t="s">
        <v>126</v>
      </c>
      <c r="J903" t="s">
        <v>23</v>
      </c>
      <c r="K903" t="s">
        <v>24</v>
      </c>
      <c r="L903" t="s">
        <v>25</v>
      </c>
      <c r="M903" s="3">
        <v>9</v>
      </c>
      <c r="N903" s="3" t="str">
        <f t="shared" si="102"/>
        <v>9–11</v>
      </c>
      <c r="O903" s="3" t="str">
        <f t="shared" si="103"/>
        <v>Regular</v>
      </c>
      <c r="P903" t="s">
        <v>2023</v>
      </c>
      <c r="Q903">
        <v>2251</v>
      </c>
      <c r="R903" t="s">
        <v>35</v>
      </c>
      <c r="S903" t="s">
        <v>28</v>
      </c>
    </row>
    <row r="904" spans="1:19" x14ac:dyDescent="0.25">
      <c r="A904" t="s">
        <v>2024</v>
      </c>
      <c r="B904" t="s">
        <v>51</v>
      </c>
      <c r="C904">
        <v>84</v>
      </c>
      <c r="D904" s="2">
        <v>35247</v>
      </c>
      <c r="E904" s="3">
        <f t="shared" ca="1" si="101"/>
        <v>29</v>
      </c>
      <c r="F904" s="3" t="str">
        <f t="shared" ca="1" si="104"/>
        <v>26-35</v>
      </c>
      <c r="G904" s="3" t="str">
        <f t="shared" ca="1" si="100"/>
        <v>Young Workforce</v>
      </c>
      <c r="H904" t="s">
        <v>334</v>
      </c>
      <c r="I904" t="s">
        <v>47</v>
      </c>
      <c r="J904" t="s">
        <v>43</v>
      </c>
      <c r="K904" t="s">
        <v>24</v>
      </c>
      <c r="L904" t="s">
        <v>25</v>
      </c>
      <c r="M904" s="3">
        <v>1</v>
      </c>
      <c r="N904" s="3" t="str">
        <f t="shared" si="102"/>
        <v>0–2</v>
      </c>
      <c r="O904" s="3" t="str">
        <f t="shared" si="103"/>
        <v>Newbie</v>
      </c>
      <c r="P904" t="s">
        <v>2025</v>
      </c>
      <c r="Q904">
        <v>3199</v>
      </c>
      <c r="R904" t="s">
        <v>27</v>
      </c>
      <c r="S904" t="s">
        <v>28</v>
      </c>
    </row>
    <row r="905" spans="1:19" x14ac:dyDescent="0.25">
      <c r="A905" t="s">
        <v>2026</v>
      </c>
      <c r="B905" t="s">
        <v>20</v>
      </c>
      <c r="C905">
        <v>69</v>
      </c>
      <c r="D905" s="2">
        <v>35266</v>
      </c>
      <c r="E905" s="3">
        <f ca="1">YEAR(TODAY()) - YEAR(D905)</f>
        <v>29</v>
      </c>
      <c r="F905" s="3" t="str">
        <f t="shared" ca="1" si="104"/>
        <v>26-35</v>
      </c>
      <c r="G905" s="3" t="str">
        <f t="shared" ca="1" si="100"/>
        <v>Young Workforce</v>
      </c>
      <c r="H905" t="s">
        <v>718</v>
      </c>
      <c r="I905" t="s">
        <v>126</v>
      </c>
      <c r="J905" t="s">
        <v>23</v>
      </c>
      <c r="K905" t="s">
        <v>24</v>
      </c>
      <c r="L905" t="s">
        <v>25</v>
      </c>
      <c r="M905" s="3">
        <v>5</v>
      </c>
      <c r="N905" s="3" t="str">
        <f t="shared" si="102"/>
        <v>3–5</v>
      </c>
      <c r="O905" s="3" t="str">
        <f t="shared" si="103"/>
        <v>Explorer</v>
      </c>
      <c r="P905" t="s">
        <v>2027</v>
      </c>
      <c r="Q905">
        <v>4208</v>
      </c>
      <c r="R905" t="s">
        <v>49</v>
      </c>
      <c r="S905" t="s">
        <v>28</v>
      </c>
    </row>
    <row r="906" spans="1:19" x14ac:dyDescent="0.25">
      <c r="A906" t="s">
        <v>2028</v>
      </c>
      <c r="B906" t="s">
        <v>20</v>
      </c>
      <c r="C906">
        <v>11</v>
      </c>
      <c r="D906" s="2">
        <v>35280</v>
      </c>
      <c r="E906" s="3">
        <f t="shared" ref="E906:E925" ca="1" si="105">YEAR(TODAY()) - YEAR(D906)</f>
        <v>29</v>
      </c>
      <c r="F906" s="3" t="str">
        <f t="shared" ca="1" si="104"/>
        <v>26-35</v>
      </c>
      <c r="G906" s="3" t="str">
        <f t="shared" ca="1" si="100"/>
        <v>Young Workforce</v>
      </c>
      <c r="H906" t="s">
        <v>349</v>
      </c>
      <c r="I906" t="s">
        <v>31</v>
      </c>
      <c r="J906" t="s">
        <v>43</v>
      </c>
      <c r="K906" t="s">
        <v>24</v>
      </c>
      <c r="L906" t="s">
        <v>25</v>
      </c>
      <c r="M906" s="3">
        <v>13</v>
      </c>
      <c r="N906" s="3" t="str">
        <f t="shared" si="102"/>
        <v>12–14</v>
      </c>
      <c r="O906" s="3" t="str">
        <f t="shared" si="103"/>
        <v>Loyalist</v>
      </c>
      <c r="P906" t="s">
        <v>2029</v>
      </c>
      <c r="Q906">
        <v>2484</v>
      </c>
      <c r="R906" t="s">
        <v>35</v>
      </c>
      <c r="S906" t="s">
        <v>28</v>
      </c>
    </row>
    <row r="907" spans="1:19" x14ac:dyDescent="0.25">
      <c r="A907" t="s">
        <v>2030</v>
      </c>
      <c r="B907" t="s">
        <v>20</v>
      </c>
      <c r="C907">
        <v>36</v>
      </c>
      <c r="D907" s="2">
        <v>35314</v>
      </c>
      <c r="E907" s="3">
        <f t="shared" ca="1" si="105"/>
        <v>29</v>
      </c>
      <c r="F907" s="3" t="str">
        <f t="shared" ca="1" si="104"/>
        <v>26-35</v>
      </c>
      <c r="G907" s="3" t="str">
        <f t="shared" ca="1" si="100"/>
        <v>Young Workforce</v>
      </c>
      <c r="H907" t="s">
        <v>79</v>
      </c>
      <c r="I907" t="s">
        <v>31</v>
      </c>
      <c r="J907" t="s">
        <v>32</v>
      </c>
      <c r="K907" t="s">
        <v>24</v>
      </c>
      <c r="L907" t="s">
        <v>33</v>
      </c>
      <c r="M907" s="3">
        <v>4</v>
      </c>
      <c r="N907" s="3" t="str">
        <f t="shared" si="102"/>
        <v>3–5</v>
      </c>
      <c r="O907" s="3" t="str">
        <f t="shared" si="103"/>
        <v>Explorer</v>
      </c>
      <c r="P907" t="s">
        <v>2031</v>
      </c>
      <c r="Q907">
        <v>2141</v>
      </c>
      <c r="R907" t="s">
        <v>35</v>
      </c>
      <c r="S907" t="s">
        <v>28</v>
      </c>
    </row>
    <row r="908" spans="1:19" x14ac:dyDescent="0.25">
      <c r="A908" t="s">
        <v>2032</v>
      </c>
      <c r="B908" t="s">
        <v>20</v>
      </c>
      <c r="C908">
        <v>84</v>
      </c>
      <c r="D908" s="2">
        <v>35393</v>
      </c>
      <c r="E908" s="3">
        <f t="shared" ca="1" si="105"/>
        <v>29</v>
      </c>
      <c r="F908" s="3" t="str">
        <f t="shared" ca="1" si="104"/>
        <v>26-35</v>
      </c>
      <c r="G908" s="3" t="str">
        <f t="shared" ca="1" si="100"/>
        <v>Young Workforce</v>
      </c>
      <c r="H908" t="s">
        <v>756</v>
      </c>
      <c r="I908" t="s">
        <v>22</v>
      </c>
      <c r="J908" t="s">
        <v>32</v>
      </c>
      <c r="K908" t="s">
        <v>24</v>
      </c>
      <c r="L908" t="s">
        <v>33</v>
      </c>
      <c r="M908" s="3">
        <v>9</v>
      </c>
      <c r="N908" s="3" t="str">
        <f t="shared" si="102"/>
        <v>9–11</v>
      </c>
      <c r="O908" s="3" t="str">
        <f t="shared" si="103"/>
        <v>Regular</v>
      </c>
      <c r="P908" t="s">
        <v>2033</v>
      </c>
      <c r="Q908">
        <v>3814</v>
      </c>
      <c r="R908" t="s">
        <v>27</v>
      </c>
      <c r="S908" t="s">
        <v>28</v>
      </c>
    </row>
    <row r="909" spans="1:19" x14ac:dyDescent="0.25">
      <c r="A909" t="s">
        <v>2034</v>
      </c>
      <c r="B909" t="s">
        <v>20</v>
      </c>
      <c r="C909">
        <v>22</v>
      </c>
      <c r="D909" s="2">
        <v>35492</v>
      </c>
      <c r="E909" s="3">
        <f t="shared" ca="1" si="105"/>
        <v>28</v>
      </c>
      <c r="F909" s="3" t="str">
        <f t="shared" ca="1" si="104"/>
        <v>26-35</v>
      </c>
      <c r="G909" s="3" t="str">
        <f t="shared" ca="1" si="100"/>
        <v>Young Workforce</v>
      </c>
      <c r="H909" t="s">
        <v>326</v>
      </c>
      <c r="I909" t="s">
        <v>38</v>
      </c>
      <c r="J909" t="s">
        <v>23</v>
      </c>
      <c r="K909" t="s">
        <v>24</v>
      </c>
      <c r="L909" t="s">
        <v>25</v>
      </c>
      <c r="M909" s="3">
        <v>13</v>
      </c>
      <c r="N909" s="3" t="str">
        <f t="shared" si="102"/>
        <v>12–14</v>
      </c>
      <c r="O909" s="3" t="str">
        <f t="shared" si="103"/>
        <v>Loyalist</v>
      </c>
      <c r="P909" t="s">
        <v>2035</v>
      </c>
      <c r="Q909">
        <v>3851</v>
      </c>
      <c r="R909" t="s">
        <v>27</v>
      </c>
      <c r="S909" t="s">
        <v>28</v>
      </c>
    </row>
    <row r="910" spans="1:19" x14ac:dyDescent="0.25">
      <c r="A910" t="s">
        <v>2036</v>
      </c>
      <c r="B910" t="s">
        <v>20</v>
      </c>
      <c r="C910">
        <v>62</v>
      </c>
      <c r="D910" s="2">
        <v>35496</v>
      </c>
      <c r="E910" s="3">
        <f t="shared" ca="1" si="105"/>
        <v>28</v>
      </c>
      <c r="F910" s="3" t="str">
        <f t="shared" ca="1" si="104"/>
        <v>26-35</v>
      </c>
      <c r="G910" s="3" t="str">
        <f t="shared" ca="1" si="100"/>
        <v>Young Workforce</v>
      </c>
      <c r="H910" t="s">
        <v>848</v>
      </c>
      <c r="I910" t="s">
        <v>31</v>
      </c>
      <c r="J910" t="s">
        <v>43</v>
      </c>
      <c r="K910" t="s">
        <v>24</v>
      </c>
      <c r="L910" t="s">
        <v>25</v>
      </c>
      <c r="M910" s="3">
        <v>10</v>
      </c>
      <c r="N910" s="3" t="str">
        <f t="shared" si="102"/>
        <v>9–11</v>
      </c>
      <c r="O910" s="3" t="str">
        <f t="shared" si="103"/>
        <v>Regular</v>
      </c>
      <c r="P910" t="s">
        <v>2037</v>
      </c>
      <c r="Q910">
        <v>2444</v>
      </c>
      <c r="R910" t="s">
        <v>35</v>
      </c>
      <c r="S910" t="s">
        <v>28</v>
      </c>
    </row>
    <row r="911" spans="1:19" x14ac:dyDescent="0.25">
      <c r="A911" t="s">
        <v>2038</v>
      </c>
      <c r="B911" t="s">
        <v>51</v>
      </c>
      <c r="C911">
        <v>12</v>
      </c>
      <c r="D911" s="2">
        <v>35502</v>
      </c>
      <c r="E911" s="3">
        <f t="shared" ca="1" si="105"/>
        <v>28</v>
      </c>
      <c r="F911" s="3" t="str">
        <f t="shared" ca="1" si="104"/>
        <v>26-35</v>
      </c>
      <c r="G911" s="3" t="str">
        <f t="shared" ca="1" si="100"/>
        <v>Young Workforce</v>
      </c>
      <c r="H911" t="s">
        <v>84</v>
      </c>
      <c r="I911" t="s">
        <v>57</v>
      </c>
      <c r="J911" t="s">
        <v>32</v>
      </c>
      <c r="K911" t="s">
        <v>24</v>
      </c>
      <c r="L911" t="s">
        <v>33</v>
      </c>
      <c r="M911" s="3">
        <v>6</v>
      </c>
      <c r="N911" s="3" t="str">
        <f t="shared" si="102"/>
        <v>6–8</v>
      </c>
      <c r="O911" s="3" t="str">
        <f t="shared" si="103"/>
        <v>Settler</v>
      </c>
      <c r="P911" t="s">
        <v>2039</v>
      </c>
      <c r="Q911">
        <v>3021</v>
      </c>
      <c r="R911" t="s">
        <v>27</v>
      </c>
      <c r="S911" t="s">
        <v>28</v>
      </c>
    </row>
    <row r="912" spans="1:19" x14ac:dyDescent="0.25">
      <c r="A912" t="s">
        <v>2040</v>
      </c>
      <c r="B912" t="s">
        <v>51</v>
      </c>
      <c r="C912">
        <v>16</v>
      </c>
      <c r="D912" s="2">
        <v>35506</v>
      </c>
      <c r="E912" s="3">
        <f t="shared" ca="1" si="105"/>
        <v>28</v>
      </c>
      <c r="F912" s="3" t="str">
        <f t="shared" ca="1" si="104"/>
        <v>26-35</v>
      </c>
      <c r="G912" s="3" t="str">
        <f t="shared" ca="1" si="100"/>
        <v>Young Workforce</v>
      </c>
      <c r="H912" t="s">
        <v>171</v>
      </c>
      <c r="I912" t="s">
        <v>22</v>
      </c>
      <c r="J912" t="s">
        <v>23</v>
      </c>
      <c r="K912" t="s">
        <v>24</v>
      </c>
      <c r="L912" t="s">
        <v>33</v>
      </c>
      <c r="M912" s="3">
        <v>15</v>
      </c>
      <c r="N912" s="3" t="str">
        <f t="shared" si="102"/>
        <v>15–17</v>
      </c>
      <c r="O912" s="3" t="str">
        <f t="shared" si="103"/>
        <v>Advocate</v>
      </c>
      <c r="P912" t="s">
        <v>2041</v>
      </c>
      <c r="Q912">
        <v>3030</v>
      </c>
      <c r="R912" t="s">
        <v>27</v>
      </c>
      <c r="S912" t="s">
        <v>28</v>
      </c>
    </row>
    <row r="913" spans="1:19" x14ac:dyDescent="0.25">
      <c r="A913" t="s">
        <v>2042</v>
      </c>
      <c r="B913" t="s">
        <v>51</v>
      </c>
      <c r="C913">
        <v>87</v>
      </c>
      <c r="D913" s="2">
        <v>35517</v>
      </c>
      <c r="E913" s="3">
        <f t="shared" ca="1" si="105"/>
        <v>28</v>
      </c>
      <c r="F913" s="3" t="str">
        <f t="shared" ca="1" si="104"/>
        <v>26-35</v>
      </c>
      <c r="G913" s="3" t="str">
        <f t="shared" ca="1" si="100"/>
        <v>Young Workforce</v>
      </c>
      <c r="H913" t="s">
        <v>297</v>
      </c>
      <c r="I913" t="s">
        <v>42</v>
      </c>
      <c r="J913" t="s">
        <v>32</v>
      </c>
      <c r="K913" t="s">
        <v>24</v>
      </c>
      <c r="L913" t="s">
        <v>25</v>
      </c>
      <c r="M913" s="3">
        <v>11</v>
      </c>
      <c r="N913" s="3" t="str">
        <f t="shared" si="102"/>
        <v>9–11</v>
      </c>
      <c r="O913" s="3" t="str">
        <f t="shared" si="103"/>
        <v>Regular</v>
      </c>
      <c r="P913" t="s">
        <v>2043</v>
      </c>
      <c r="Q913">
        <v>2042</v>
      </c>
      <c r="R913" t="s">
        <v>35</v>
      </c>
      <c r="S913" t="s">
        <v>28</v>
      </c>
    </row>
    <row r="914" spans="1:19" x14ac:dyDescent="0.25">
      <c r="A914" t="s">
        <v>2044</v>
      </c>
      <c r="B914" t="s">
        <v>20</v>
      </c>
      <c r="C914">
        <v>98</v>
      </c>
      <c r="D914" s="2">
        <v>35523</v>
      </c>
      <c r="E914" s="3">
        <f t="shared" ca="1" si="105"/>
        <v>28</v>
      </c>
      <c r="F914" s="3" t="str">
        <f t="shared" ca="1" si="104"/>
        <v>26-35</v>
      </c>
      <c r="G914" s="3" t="str">
        <f t="shared" ca="1" si="100"/>
        <v>Young Workforce</v>
      </c>
      <c r="H914" t="s">
        <v>344</v>
      </c>
      <c r="I914" t="s">
        <v>57</v>
      </c>
      <c r="J914" t="s">
        <v>32</v>
      </c>
      <c r="K914" t="s">
        <v>24</v>
      </c>
      <c r="L914" t="s">
        <v>25</v>
      </c>
      <c r="M914" s="3">
        <v>1</v>
      </c>
      <c r="N914" s="3" t="str">
        <f t="shared" si="102"/>
        <v>0–2</v>
      </c>
      <c r="O914" s="3" t="str">
        <f t="shared" si="103"/>
        <v>Newbie</v>
      </c>
      <c r="P914" t="s">
        <v>2045</v>
      </c>
      <c r="Q914">
        <v>3178</v>
      </c>
      <c r="R914" t="s">
        <v>27</v>
      </c>
      <c r="S914" t="s">
        <v>28</v>
      </c>
    </row>
    <row r="915" spans="1:19" x14ac:dyDescent="0.25">
      <c r="A915" t="s">
        <v>2046</v>
      </c>
      <c r="B915" t="s">
        <v>51</v>
      </c>
      <c r="C915">
        <v>88</v>
      </c>
      <c r="D915" s="2">
        <v>35568</v>
      </c>
      <c r="E915" s="3">
        <f t="shared" ca="1" si="105"/>
        <v>28</v>
      </c>
      <c r="F915" s="3" t="str">
        <f t="shared" ca="1" si="104"/>
        <v>26-35</v>
      </c>
      <c r="G915" s="3" t="str">
        <f t="shared" ca="1" si="100"/>
        <v>Young Workforce</v>
      </c>
      <c r="H915" t="s">
        <v>129</v>
      </c>
      <c r="I915" t="s">
        <v>57</v>
      </c>
      <c r="J915" t="s">
        <v>32</v>
      </c>
      <c r="K915" t="s">
        <v>24</v>
      </c>
      <c r="L915" t="s">
        <v>33</v>
      </c>
      <c r="M915" s="3">
        <v>12</v>
      </c>
      <c r="N915" s="3" t="str">
        <f t="shared" si="102"/>
        <v>12–14</v>
      </c>
      <c r="O915" s="3" t="str">
        <f t="shared" si="103"/>
        <v>Loyalist</v>
      </c>
      <c r="P915" t="s">
        <v>2047</v>
      </c>
      <c r="Q915">
        <v>4207</v>
      </c>
      <c r="R915" t="s">
        <v>49</v>
      </c>
      <c r="S915" t="s">
        <v>28</v>
      </c>
    </row>
    <row r="916" spans="1:19" x14ac:dyDescent="0.25">
      <c r="A916" t="s">
        <v>2048</v>
      </c>
      <c r="B916" t="s">
        <v>51</v>
      </c>
      <c r="C916">
        <v>57</v>
      </c>
      <c r="D916" s="2">
        <v>35578</v>
      </c>
      <c r="E916" s="3">
        <f t="shared" ca="1" si="105"/>
        <v>28</v>
      </c>
      <c r="F916" s="3" t="str">
        <f t="shared" ca="1" si="104"/>
        <v>26-35</v>
      </c>
      <c r="G916" s="3" t="str">
        <f t="shared" ca="1" si="100"/>
        <v>Young Workforce</v>
      </c>
      <c r="H916" t="s">
        <v>615</v>
      </c>
      <c r="I916" t="s">
        <v>38</v>
      </c>
      <c r="J916" t="s">
        <v>32</v>
      </c>
      <c r="K916" t="s">
        <v>24</v>
      </c>
      <c r="L916" t="s">
        <v>33</v>
      </c>
      <c r="M916" s="3">
        <v>9</v>
      </c>
      <c r="N916" s="3" t="str">
        <f t="shared" si="102"/>
        <v>9–11</v>
      </c>
      <c r="O916" s="3" t="str">
        <f t="shared" si="103"/>
        <v>Regular</v>
      </c>
      <c r="P916" t="s">
        <v>2049</v>
      </c>
      <c r="Q916">
        <v>2209</v>
      </c>
      <c r="R916" t="s">
        <v>35</v>
      </c>
      <c r="S916" t="s">
        <v>28</v>
      </c>
    </row>
    <row r="917" spans="1:19" x14ac:dyDescent="0.25">
      <c r="A917" t="s">
        <v>2050</v>
      </c>
      <c r="B917" t="s">
        <v>51</v>
      </c>
      <c r="C917">
        <v>68</v>
      </c>
      <c r="D917" s="2">
        <v>35610</v>
      </c>
      <c r="E917" s="3">
        <f t="shared" ca="1" si="105"/>
        <v>28</v>
      </c>
      <c r="F917" s="3" t="str">
        <f t="shared" ca="1" si="104"/>
        <v>26-35</v>
      </c>
      <c r="G917" s="3" t="str">
        <f t="shared" ca="1" si="100"/>
        <v>Young Workforce</v>
      </c>
      <c r="H917" t="s">
        <v>106</v>
      </c>
      <c r="I917" t="s">
        <v>31</v>
      </c>
      <c r="J917" t="s">
        <v>23</v>
      </c>
      <c r="K917" t="s">
        <v>24</v>
      </c>
      <c r="L917" t="s">
        <v>25</v>
      </c>
      <c r="M917" s="3">
        <v>11</v>
      </c>
      <c r="N917" s="3" t="str">
        <f t="shared" si="102"/>
        <v>9–11</v>
      </c>
      <c r="O917" s="3" t="str">
        <f t="shared" si="103"/>
        <v>Regular</v>
      </c>
      <c r="P917" t="s">
        <v>2051</v>
      </c>
      <c r="Q917">
        <v>2103</v>
      </c>
      <c r="R917" t="s">
        <v>35</v>
      </c>
      <c r="S917" t="s">
        <v>28</v>
      </c>
    </row>
    <row r="918" spans="1:19" x14ac:dyDescent="0.25">
      <c r="A918" t="s">
        <v>2052</v>
      </c>
      <c r="B918" t="s">
        <v>20</v>
      </c>
      <c r="C918">
        <v>25</v>
      </c>
      <c r="D918" s="2">
        <v>35634</v>
      </c>
      <c r="E918" s="3">
        <f t="shared" ca="1" si="105"/>
        <v>28</v>
      </c>
      <c r="F918" s="3" t="str">
        <f t="shared" ca="1" si="104"/>
        <v>26-35</v>
      </c>
      <c r="G918" s="3" t="str">
        <f t="shared" ca="1" si="100"/>
        <v>Young Workforce</v>
      </c>
      <c r="H918" t="s">
        <v>512</v>
      </c>
      <c r="I918" t="s">
        <v>38</v>
      </c>
      <c r="J918" t="s">
        <v>32</v>
      </c>
      <c r="K918" t="s">
        <v>24</v>
      </c>
      <c r="L918" t="s">
        <v>25</v>
      </c>
      <c r="M918" s="3">
        <v>13</v>
      </c>
      <c r="N918" s="3" t="str">
        <f t="shared" si="102"/>
        <v>12–14</v>
      </c>
      <c r="O918" s="3" t="str">
        <f t="shared" si="103"/>
        <v>Loyalist</v>
      </c>
      <c r="P918" t="s">
        <v>2053</v>
      </c>
      <c r="Q918">
        <v>3429</v>
      </c>
      <c r="R918" t="s">
        <v>27</v>
      </c>
      <c r="S918" t="s">
        <v>28</v>
      </c>
    </row>
    <row r="919" spans="1:19" x14ac:dyDescent="0.25">
      <c r="A919" t="s">
        <v>2054</v>
      </c>
      <c r="B919" t="s">
        <v>51</v>
      </c>
      <c r="C919">
        <v>37</v>
      </c>
      <c r="D919" s="2">
        <v>35669</v>
      </c>
      <c r="E919" s="3">
        <f t="shared" ca="1" si="105"/>
        <v>28</v>
      </c>
      <c r="F919" s="3" t="str">
        <f t="shared" ca="1" si="104"/>
        <v>26-35</v>
      </c>
      <c r="G919" s="3" t="str">
        <f t="shared" ca="1" si="100"/>
        <v>Young Workforce</v>
      </c>
      <c r="H919" t="s">
        <v>233</v>
      </c>
      <c r="I919" t="s">
        <v>47</v>
      </c>
      <c r="J919" t="s">
        <v>43</v>
      </c>
      <c r="K919" t="s">
        <v>24</v>
      </c>
      <c r="L919" t="s">
        <v>25</v>
      </c>
      <c r="M919" s="3">
        <v>10</v>
      </c>
      <c r="N919" s="3" t="str">
        <f t="shared" si="102"/>
        <v>9–11</v>
      </c>
      <c r="O919" s="3" t="str">
        <f t="shared" si="103"/>
        <v>Regular</v>
      </c>
      <c r="P919" t="s">
        <v>2055</v>
      </c>
      <c r="Q919">
        <v>2762</v>
      </c>
      <c r="R919" t="s">
        <v>35</v>
      </c>
      <c r="S919" t="s">
        <v>28</v>
      </c>
    </row>
    <row r="920" spans="1:19" x14ac:dyDescent="0.25">
      <c r="A920" t="s">
        <v>2056</v>
      </c>
      <c r="B920" t="s">
        <v>20</v>
      </c>
      <c r="C920">
        <v>50</v>
      </c>
      <c r="D920" s="2">
        <v>35677</v>
      </c>
      <c r="E920" s="3">
        <f t="shared" ca="1" si="105"/>
        <v>28</v>
      </c>
      <c r="F920" s="3" t="str">
        <f t="shared" ca="1" si="104"/>
        <v>26-35</v>
      </c>
      <c r="G920" s="3" t="str">
        <f t="shared" ca="1" si="100"/>
        <v>Young Workforce</v>
      </c>
      <c r="H920" t="s">
        <v>727</v>
      </c>
      <c r="I920" t="s">
        <v>38</v>
      </c>
      <c r="J920" t="s">
        <v>32</v>
      </c>
      <c r="K920" t="s">
        <v>24</v>
      </c>
      <c r="L920" t="s">
        <v>33</v>
      </c>
      <c r="M920" s="3">
        <v>5</v>
      </c>
      <c r="N920" s="3" t="str">
        <f t="shared" si="102"/>
        <v>3–5</v>
      </c>
      <c r="O920" s="3" t="str">
        <f t="shared" si="103"/>
        <v>Explorer</v>
      </c>
      <c r="P920" t="s">
        <v>2057</v>
      </c>
      <c r="Q920">
        <v>2444</v>
      </c>
      <c r="R920" t="s">
        <v>35</v>
      </c>
      <c r="S920" t="s">
        <v>28</v>
      </c>
    </row>
    <row r="921" spans="1:19" x14ac:dyDescent="0.25">
      <c r="A921" t="s">
        <v>2058</v>
      </c>
      <c r="B921" t="s">
        <v>20</v>
      </c>
      <c r="C921">
        <v>75</v>
      </c>
      <c r="D921" s="2">
        <v>35698</v>
      </c>
      <c r="E921" s="3">
        <f t="shared" ca="1" si="105"/>
        <v>28</v>
      </c>
      <c r="F921" s="3" t="str">
        <f t="shared" ca="1" si="104"/>
        <v>26-35</v>
      </c>
      <c r="G921" s="3" t="str">
        <f t="shared" ca="1" si="100"/>
        <v>Young Workforce</v>
      </c>
      <c r="H921" t="s">
        <v>79</v>
      </c>
      <c r="I921" t="s">
        <v>22</v>
      </c>
      <c r="J921" t="s">
        <v>43</v>
      </c>
      <c r="K921" t="s">
        <v>24</v>
      </c>
      <c r="L921" t="s">
        <v>33</v>
      </c>
      <c r="M921" s="3">
        <v>12</v>
      </c>
      <c r="N921" s="3" t="str">
        <f t="shared" si="102"/>
        <v>12–14</v>
      </c>
      <c r="O921" s="3" t="str">
        <f t="shared" si="103"/>
        <v>Loyalist</v>
      </c>
      <c r="P921" t="s">
        <v>2059</v>
      </c>
      <c r="Q921">
        <v>2026</v>
      </c>
      <c r="R921" t="s">
        <v>35</v>
      </c>
      <c r="S921" t="s">
        <v>28</v>
      </c>
    </row>
    <row r="922" spans="1:19" x14ac:dyDescent="0.25">
      <c r="A922" t="s">
        <v>2060</v>
      </c>
      <c r="B922" t="s">
        <v>51</v>
      </c>
      <c r="C922">
        <v>64</v>
      </c>
      <c r="D922" s="2">
        <v>35700</v>
      </c>
      <c r="E922" s="3">
        <f t="shared" ca="1" si="105"/>
        <v>28</v>
      </c>
      <c r="F922" s="3" t="str">
        <f t="shared" ca="1" si="104"/>
        <v>26-35</v>
      </c>
      <c r="G922" s="3" t="str">
        <f t="shared" ca="1" si="100"/>
        <v>Young Workforce</v>
      </c>
      <c r="H922" t="s">
        <v>294</v>
      </c>
      <c r="I922" t="s">
        <v>53</v>
      </c>
      <c r="J922" t="s">
        <v>32</v>
      </c>
      <c r="K922" t="s">
        <v>24</v>
      </c>
      <c r="L922" t="s">
        <v>25</v>
      </c>
      <c r="M922" s="3">
        <v>7</v>
      </c>
      <c r="N922" s="3" t="str">
        <f t="shared" si="102"/>
        <v>6–8</v>
      </c>
      <c r="O922" s="3" t="str">
        <f t="shared" si="103"/>
        <v>Settler</v>
      </c>
      <c r="P922" t="s">
        <v>2061</v>
      </c>
      <c r="Q922">
        <v>3013</v>
      </c>
      <c r="R922" t="s">
        <v>27</v>
      </c>
      <c r="S922" t="s">
        <v>28</v>
      </c>
    </row>
    <row r="923" spans="1:19" x14ac:dyDescent="0.25">
      <c r="A923" t="s">
        <v>2062</v>
      </c>
      <c r="B923" t="s">
        <v>51</v>
      </c>
      <c r="C923">
        <v>37</v>
      </c>
      <c r="D923" s="2">
        <v>35726</v>
      </c>
      <c r="E923" s="3">
        <f t="shared" ca="1" si="105"/>
        <v>28</v>
      </c>
      <c r="F923" s="3" t="str">
        <f t="shared" ca="1" si="104"/>
        <v>26-35</v>
      </c>
      <c r="G923" s="3" t="str">
        <f t="shared" ca="1" si="100"/>
        <v>Young Workforce</v>
      </c>
      <c r="H923" t="s">
        <v>1405</v>
      </c>
      <c r="I923" t="s">
        <v>38</v>
      </c>
      <c r="J923" t="s">
        <v>43</v>
      </c>
      <c r="K923" t="s">
        <v>24</v>
      </c>
      <c r="L923" t="s">
        <v>25</v>
      </c>
      <c r="M923" s="3">
        <v>9</v>
      </c>
      <c r="N923" s="3" t="str">
        <f t="shared" si="102"/>
        <v>9–11</v>
      </c>
      <c r="O923" s="3" t="str">
        <f t="shared" si="103"/>
        <v>Regular</v>
      </c>
      <c r="P923" t="s">
        <v>2063</v>
      </c>
      <c r="Q923">
        <v>2209</v>
      </c>
      <c r="R923" t="s">
        <v>35</v>
      </c>
      <c r="S923" t="s">
        <v>28</v>
      </c>
    </row>
    <row r="924" spans="1:19" x14ac:dyDescent="0.25">
      <c r="A924" t="s">
        <v>2064</v>
      </c>
      <c r="B924" t="s">
        <v>20</v>
      </c>
      <c r="C924">
        <v>44</v>
      </c>
      <c r="D924" s="2">
        <v>35726</v>
      </c>
      <c r="E924" s="3">
        <f t="shared" ca="1" si="105"/>
        <v>28</v>
      </c>
      <c r="F924" s="3" t="str">
        <f t="shared" ca="1" si="104"/>
        <v>26-35</v>
      </c>
      <c r="G924" s="3" t="str">
        <f t="shared" ca="1" si="100"/>
        <v>Young Workforce</v>
      </c>
      <c r="H924" t="s">
        <v>1197</v>
      </c>
      <c r="I924" t="s">
        <v>31</v>
      </c>
      <c r="J924" t="s">
        <v>32</v>
      </c>
      <c r="K924" t="s">
        <v>24</v>
      </c>
      <c r="L924" t="s">
        <v>33</v>
      </c>
      <c r="M924" s="3">
        <v>15</v>
      </c>
      <c r="N924" s="3" t="str">
        <f t="shared" si="102"/>
        <v>15–17</v>
      </c>
      <c r="O924" s="3" t="str">
        <f t="shared" si="103"/>
        <v>Advocate</v>
      </c>
      <c r="P924" t="s">
        <v>2065</v>
      </c>
      <c r="Q924">
        <v>2620</v>
      </c>
      <c r="R924" t="s">
        <v>35</v>
      </c>
      <c r="S924" t="s">
        <v>28</v>
      </c>
    </row>
    <row r="925" spans="1:19" x14ac:dyDescent="0.25">
      <c r="A925" t="s">
        <v>2066</v>
      </c>
      <c r="B925" t="s">
        <v>51</v>
      </c>
      <c r="C925">
        <v>86</v>
      </c>
      <c r="D925" s="2">
        <v>35735</v>
      </c>
      <c r="E925" s="3">
        <f t="shared" ca="1" si="105"/>
        <v>28</v>
      </c>
      <c r="F925" s="3" t="str">
        <f t="shared" ca="1" si="104"/>
        <v>26-35</v>
      </c>
      <c r="G925" s="3" t="str">
        <f t="shared" ca="1" si="100"/>
        <v>Young Workforce</v>
      </c>
      <c r="H925" t="s">
        <v>144</v>
      </c>
      <c r="I925" t="s">
        <v>22</v>
      </c>
      <c r="J925" t="s">
        <v>23</v>
      </c>
      <c r="K925" t="s">
        <v>24</v>
      </c>
      <c r="L925" t="s">
        <v>25</v>
      </c>
      <c r="M925" s="3">
        <v>10</v>
      </c>
      <c r="N925" s="3" t="str">
        <f t="shared" si="102"/>
        <v>9–11</v>
      </c>
      <c r="O925" s="3" t="str">
        <f t="shared" si="103"/>
        <v>Regular</v>
      </c>
      <c r="P925" t="s">
        <v>2067</v>
      </c>
      <c r="Q925">
        <v>2205</v>
      </c>
      <c r="R925" t="s">
        <v>35</v>
      </c>
      <c r="S925" t="s">
        <v>28</v>
      </c>
    </row>
    <row r="926" spans="1:19" x14ac:dyDescent="0.25">
      <c r="A926" t="s">
        <v>2068</v>
      </c>
      <c r="B926" t="s">
        <v>51</v>
      </c>
      <c r="C926">
        <v>45</v>
      </c>
      <c r="D926" s="2">
        <v>35747</v>
      </c>
      <c r="E926" s="3">
        <f ca="1">YEAR(TODAY()) - YEAR(D926)</f>
        <v>28</v>
      </c>
      <c r="F926" s="3" t="str">
        <f t="shared" ca="1" si="104"/>
        <v>26-35</v>
      </c>
      <c r="G926" s="3" t="str">
        <f t="shared" ca="1" si="100"/>
        <v>Young Workforce</v>
      </c>
      <c r="H926" t="s">
        <v>38</v>
      </c>
      <c r="I926" t="s">
        <v>31</v>
      </c>
      <c r="J926" t="s">
        <v>32</v>
      </c>
      <c r="K926" t="s">
        <v>24</v>
      </c>
      <c r="L926" t="s">
        <v>33</v>
      </c>
      <c r="M926" s="3">
        <v>5</v>
      </c>
      <c r="N926" s="3" t="str">
        <f t="shared" si="102"/>
        <v>3–5</v>
      </c>
      <c r="O926" s="3" t="str">
        <f t="shared" si="103"/>
        <v>Explorer</v>
      </c>
      <c r="P926" t="s">
        <v>2069</v>
      </c>
      <c r="Q926">
        <v>2546</v>
      </c>
      <c r="R926" t="s">
        <v>35</v>
      </c>
      <c r="S926" t="s">
        <v>28</v>
      </c>
    </row>
    <row r="927" spans="1:19" x14ac:dyDescent="0.25">
      <c r="A927" t="s">
        <v>2070</v>
      </c>
      <c r="B927" t="s">
        <v>20</v>
      </c>
      <c r="C927">
        <v>37</v>
      </c>
      <c r="D927" s="2">
        <v>35763</v>
      </c>
      <c r="E927" s="3">
        <f t="shared" ref="E927:E934" ca="1" si="106">YEAR(TODAY()) - YEAR(D927)</f>
        <v>28</v>
      </c>
      <c r="F927" s="3" t="str">
        <f t="shared" ca="1" si="104"/>
        <v>26-35</v>
      </c>
      <c r="G927" s="3" t="str">
        <f t="shared" ca="1" si="100"/>
        <v>Young Workforce</v>
      </c>
      <c r="H927" t="s">
        <v>2071</v>
      </c>
      <c r="I927" t="s">
        <v>47</v>
      </c>
      <c r="J927" t="s">
        <v>32</v>
      </c>
      <c r="K927" t="s">
        <v>24</v>
      </c>
      <c r="L927" t="s">
        <v>33</v>
      </c>
      <c r="M927" s="3">
        <v>7</v>
      </c>
      <c r="N927" s="3" t="str">
        <f t="shared" si="102"/>
        <v>6–8</v>
      </c>
      <c r="O927" s="3" t="str">
        <f t="shared" si="103"/>
        <v>Settler</v>
      </c>
      <c r="P927" t="s">
        <v>2072</v>
      </c>
      <c r="Q927">
        <v>2217</v>
      </c>
      <c r="R927" t="s">
        <v>35</v>
      </c>
      <c r="S927" t="s">
        <v>28</v>
      </c>
    </row>
    <row r="928" spans="1:19" x14ac:dyDescent="0.25">
      <c r="A928" t="s">
        <v>2073</v>
      </c>
      <c r="B928" t="s">
        <v>20</v>
      </c>
      <c r="C928">
        <v>67</v>
      </c>
      <c r="D928" s="2">
        <v>35790</v>
      </c>
      <c r="E928" s="3">
        <f t="shared" ca="1" si="106"/>
        <v>28</v>
      </c>
      <c r="F928" s="3" t="str">
        <f t="shared" ca="1" si="104"/>
        <v>26-35</v>
      </c>
      <c r="G928" s="3" t="str">
        <f t="shared" ca="1" si="100"/>
        <v>Young Workforce</v>
      </c>
      <c r="H928" t="s">
        <v>657</v>
      </c>
      <c r="I928" t="s">
        <v>22</v>
      </c>
      <c r="J928" t="s">
        <v>32</v>
      </c>
      <c r="K928" t="s">
        <v>24</v>
      </c>
      <c r="L928" t="s">
        <v>25</v>
      </c>
      <c r="M928" s="3">
        <v>10</v>
      </c>
      <c r="N928" s="3" t="str">
        <f t="shared" si="102"/>
        <v>9–11</v>
      </c>
      <c r="O928" s="3" t="str">
        <f t="shared" si="103"/>
        <v>Regular</v>
      </c>
      <c r="P928" t="s">
        <v>2074</v>
      </c>
      <c r="Q928">
        <v>2641</v>
      </c>
      <c r="R928" t="s">
        <v>35</v>
      </c>
      <c r="S928" t="s">
        <v>28</v>
      </c>
    </row>
    <row r="929" spans="1:19" x14ac:dyDescent="0.25">
      <c r="A929" t="s">
        <v>2075</v>
      </c>
      <c r="B929" t="s">
        <v>51</v>
      </c>
      <c r="C929">
        <v>76</v>
      </c>
      <c r="D929" s="2">
        <v>35807</v>
      </c>
      <c r="E929" s="3">
        <f t="shared" ca="1" si="106"/>
        <v>27</v>
      </c>
      <c r="F929" s="3" t="str">
        <f t="shared" ca="1" si="104"/>
        <v>26-35</v>
      </c>
      <c r="G929" s="3" t="str">
        <f t="shared" ca="1" si="100"/>
        <v>Young Workforce</v>
      </c>
      <c r="H929" t="s">
        <v>550</v>
      </c>
      <c r="I929" t="s">
        <v>22</v>
      </c>
      <c r="J929" t="s">
        <v>23</v>
      </c>
      <c r="K929" t="s">
        <v>24</v>
      </c>
      <c r="L929" t="s">
        <v>25</v>
      </c>
      <c r="M929" s="3">
        <v>1</v>
      </c>
      <c r="N929" s="3" t="str">
        <f t="shared" si="102"/>
        <v>0–2</v>
      </c>
      <c r="O929" s="3" t="str">
        <f t="shared" si="103"/>
        <v>Newbie</v>
      </c>
      <c r="P929" t="s">
        <v>2076</v>
      </c>
      <c r="Q929">
        <v>2009</v>
      </c>
      <c r="R929" t="s">
        <v>35</v>
      </c>
      <c r="S929" t="s">
        <v>28</v>
      </c>
    </row>
    <row r="930" spans="1:19" x14ac:dyDescent="0.25">
      <c r="A930" t="s">
        <v>2077</v>
      </c>
      <c r="B930" t="s">
        <v>51</v>
      </c>
      <c r="C930">
        <v>31</v>
      </c>
      <c r="D930" s="2">
        <v>35810</v>
      </c>
      <c r="E930" s="3">
        <f t="shared" ca="1" si="106"/>
        <v>27</v>
      </c>
      <c r="F930" s="3" t="str">
        <f t="shared" ca="1" si="104"/>
        <v>26-35</v>
      </c>
      <c r="G930" s="3" t="str">
        <f t="shared" ca="1" si="100"/>
        <v>Young Workforce</v>
      </c>
      <c r="H930" t="s">
        <v>1944</v>
      </c>
      <c r="I930" t="s">
        <v>47</v>
      </c>
      <c r="J930" t="s">
        <v>32</v>
      </c>
      <c r="K930" t="s">
        <v>24</v>
      </c>
      <c r="L930" t="s">
        <v>25</v>
      </c>
      <c r="M930" s="3">
        <v>8</v>
      </c>
      <c r="N930" s="3" t="str">
        <f t="shared" si="102"/>
        <v>6–8</v>
      </c>
      <c r="O930" s="3" t="str">
        <f t="shared" si="103"/>
        <v>Settler</v>
      </c>
      <c r="P930" t="s">
        <v>2078</v>
      </c>
      <c r="Q930">
        <v>4032</v>
      </c>
      <c r="R930" t="s">
        <v>49</v>
      </c>
      <c r="S930" t="s">
        <v>28</v>
      </c>
    </row>
    <row r="931" spans="1:19" x14ac:dyDescent="0.25">
      <c r="A931" t="s">
        <v>2079</v>
      </c>
      <c r="B931" t="s">
        <v>51</v>
      </c>
      <c r="C931">
        <v>26</v>
      </c>
      <c r="D931" s="2">
        <v>35831</v>
      </c>
      <c r="E931" s="3">
        <f t="shared" ca="1" si="106"/>
        <v>27</v>
      </c>
      <c r="F931" s="3" t="str">
        <f t="shared" ca="1" si="104"/>
        <v>26-35</v>
      </c>
      <c r="G931" s="3" t="str">
        <f t="shared" ca="1" si="100"/>
        <v>Young Workforce</v>
      </c>
      <c r="H931" t="s">
        <v>471</v>
      </c>
      <c r="I931" t="s">
        <v>38</v>
      </c>
      <c r="J931" t="s">
        <v>32</v>
      </c>
      <c r="K931" t="s">
        <v>24</v>
      </c>
      <c r="L931" t="s">
        <v>33</v>
      </c>
      <c r="M931" s="3">
        <v>3</v>
      </c>
      <c r="N931" s="3" t="str">
        <f t="shared" si="102"/>
        <v>3–5</v>
      </c>
      <c r="O931" s="3" t="str">
        <f t="shared" si="103"/>
        <v>Explorer</v>
      </c>
      <c r="P931" t="s">
        <v>2080</v>
      </c>
      <c r="Q931">
        <v>4744</v>
      </c>
      <c r="R931" t="s">
        <v>49</v>
      </c>
      <c r="S931" t="s">
        <v>28</v>
      </c>
    </row>
    <row r="932" spans="1:19" x14ac:dyDescent="0.25">
      <c r="A932" t="s">
        <v>2081</v>
      </c>
      <c r="B932" t="s">
        <v>51</v>
      </c>
      <c r="C932">
        <v>75</v>
      </c>
      <c r="D932" s="2">
        <v>35831</v>
      </c>
      <c r="E932" s="3">
        <f t="shared" ca="1" si="106"/>
        <v>27</v>
      </c>
      <c r="F932" s="3" t="str">
        <f t="shared" ca="1" si="104"/>
        <v>26-35</v>
      </c>
      <c r="G932" s="3" t="str">
        <f t="shared" ca="1" si="100"/>
        <v>Young Workforce</v>
      </c>
      <c r="H932" t="s">
        <v>294</v>
      </c>
      <c r="I932" t="s">
        <v>53</v>
      </c>
      <c r="J932" t="s">
        <v>43</v>
      </c>
      <c r="K932" t="s">
        <v>24</v>
      </c>
      <c r="L932" t="s">
        <v>33</v>
      </c>
      <c r="M932" s="3">
        <v>3</v>
      </c>
      <c r="N932" s="3" t="str">
        <f t="shared" si="102"/>
        <v>3–5</v>
      </c>
      <c r="O932" s="3" t="str">
        <f t="shared" si="103"/>
        <v>Explorer</v>
      </c>
      <c r="P932" t="s">
        <v>2082</v>
      </c>
      <c r="Q932">
        <v>4051</v>
      </c>
      <c r="R932" t="s">
        <v>49</v>
      </c>
      <c r="S932" t="s">
        <v>28</v>
      </c>
    </row>
    <row r="933" spans="1:19" x14ac:dyDescent="0.25">
      <c r="A933" t="s">
        <v>2083</v>
      </c>
      <c r="B933" t="s">
        <v>51</v>
      </c>
      <c r="C933">
        <v>60</v>
      </c>
      <c r="D933" s="2">
        <v>35845</v>
      </c>
      <c r="E933" s="3">
        <f t="shared" ca="1" si="106"/>
        <v>27</v>
      </c>
      <c r="F933" s="3" t="str">
        <f t="shared" ca="1" si="104"/>
        <v>26-35</v>
      </c>
      <c r="G933" s="3" t="str">
        <f t="shared" ca="1" si="100"/>
        <v>Young Workforce</v>
      </c>
      <c r="H933" t="s">
        <v>334</v>
      </c>
      <c r="I933" t="s">
        <v>47</v>
      </c>
      <c r="J933" t="s">
        <v>43</v>
      </c>
      <c r="K933" t="s">
        <v>24</v>
      </c>
      <c r="L933" t="s">
        <v>25</v>
      </c>
      <c r="M933" s="3">
        <v>2</v>
      </c>
      <c r="N933" s="3" t="str">
        <f t="shared" si="102"/>
        <v>0–2</v>
      </c>
      <c r="O933" s="3" t="str">
        <f t="shared" si="103"/>
        <v>Newbie</v>
      </c>
      <c r="P933" t="s">
        <v>2084</v>
      </c>
      <c r="Q933">
        <v>3200</v>
      </c>
      <c r="R933" t="s">
        <v>27</v>
      </c>
      <c r="S933" t="s">
        <v>28</v>
      </c>
    </row>
    <row r="934" spans="1:19" x14ac:dyDescent="0.25">
      <c r="A934" t="s">
        <v>2085</v>
      </c>
      <c r="B934" t="s">
        <v>20</v>
      </c>
      <c r="C934">
        <v>66</v>
      </c>
      <c r="D934" s="2">
        <v>35927</v>
      </c>
      <c r="E934" s="3">
        <f t="shared" ca="1" si="106"/>
        <v>27</v>
      </c>
      <c r="F934" s="3" t="str">
        <f t="shared" ca="1" si="104"/>
        <v>26-35</v>
      </c>
      <c r="G934" s="3" t="str">
        <f t="shared" ca="1" si="100"/>
        <v>Young Workforce</v>
      </c>
      <c r="H934" t="s">
        <v>38</v>
      </c>
      <c r="I934" t="s">
        <v>38</v>
      </c>
      <c r="J934" t="s">
        <v>32</v>
      </c>
      <c r="K934" t="s">
        <v>24</v>
      </c>
      <c r="L934" t="s">
        <v>33</v>
      </c>
      <c r="M934" s="3">
        <v>4</v>
      </c>
      <c r="N934" s="3" t="str">
        <f t="shared" si="102"/>
        <v>3–5</v>
      </c>
      <c r="O934" s="3" t="str">
        <f t="shared" si="103"/>
        <v>Explorer</v>
      </c>
      <c r="P934" t="s">
        <v>2086</v>
      </c>
      <c r="Q934">
        <v>2560</v>
      </c>
      <c r="R934" t="s">
        <v>35</v>
      </c>
      <c r="S934" t="s">
        <v>28</v>
      </c>
    </row>
    <row r="935" spans="1:19" x14ac:dyDescent="0.25">
      <c r="A935" t="s">
        <v>2087</v>
      </c>
      <c r="B935" t="s">
        <v>51</v>
      </c>
      <c r="C935">
        <v>82</v>
      </c>
      <c r="D935" s="2">
        <v>35949</v>
      </c>
      <c r="E935" s="3">
        <f ca="1">YEAR(TODAY()) - YEAR(D935)</f>
        <v>27</v>
      </c>
      <c r="F935" s="3" t="str">
        <f t="shared" ca="1" si="104"/>
        <v>26-35</v>
      </c>
      <c r="G935" s="3" t="str">
        <f t="shared" ref="G935:G984" ca="1" si="107">IF(E935&lt;18, "under age", IF(E935&lt;=25, "Youth", IF(E935&lt;=35, "Young Workforce", IF(E935&lt;=45, "Established Adult", IF(E935&lt;=60, "Pre-retirees", IF(E935&lt;=74, "Retirees", "Elderly Aged"))))))</f>
        <v>Young Workforce</v>
      </c>
      <c r="H935" t="s">
        <v>38</v>
      </c>
      <c r="I935" t="s">
        <v>31</v>
      </c>
      <c r="J935" t="s">
        <v>32</v>
      </c>
      <c r="K935" t="s">
        <v>24</v>
      </c>
      <c r="L935" t="s">
        <v>25</v>
      </c>
      <c r="M935" s="3">
        <v>11</v>
      </c>
      <c r="N935" s="3" t="str">
        <f t="shared" si="102"/>
        <v>9–11</v>
      </c>
      <c r="O935" s="3" t="str">
        <f t="shared" si="103"/>
        <v>Regular</v>
      </c>
      <c r="P935" t="s">
        <v>2088</v>
      </c>
      <c r="Q935">
        <v>2192</v>
      </c>
      <c r="R935" t="s">
        <v>35</v>
      </c>
      <c r="S935" t="s">
        <v>28</v>
      </c>
    </row>
    <row r="936" spans="1:19" x14ac:dyDescent="0.25">
      <c r="A936" t="s">
        <v>2089</v>
      </c>
      <c r="B936" t="s">
        <v>51</v>
      </c>
      <c r="C936">
        <v>62</v>
      </c>
      <c r="D936" s="2">
        <v>36023</v>
      </c>
      <c r="E936" s="3">
        <f t="shared" ref="E936:E945" ca="1" si="108">YEAR(TODAY()) - YEAR(D936)</f>
        <v>27</v>
      </c>
      <c r="F936" s="3" t="str">
        <f t="shared" ca="1" si="104"/>
        <v>26-35</v>
      </c>
      <c r="G936" s="3" t="str">
        <f t="shared" ca="1" si="107"/>
        <v>Young Workforce</v>
      </c>
      <c r="H936" t="s">
        <v>463</v>
      </c>
      <c r="I936" t="s">
        <v>31</v>
      </c>
      <c r="J936" t="s">
        <v>32</v>
      </c>
      <c r="K936" t="s">
        <v>24</v>
      </c>
      <c r="L936" t="s">
        <v>25</v>
      </c>
      <c r="M936" s="3">
        <v>1</v>
      </c>
      <c r="N936" s="3" t="str">
        <f t="shared" si="102"/>
        <v>0–2</v>
      </c>
      <c r="O936" s="3" t="str">
        <f t="shared" si="103"/>
        <v>Newbie</v>
      </c>
      <c r="P936" t="s">
        <v>2090</v>
      </c>
      <c r="Q936">
        <v>2747</v>
      </c>
      <c r="R936" t="s">
        <v>35</v>
      </c>
      <c r="S936" t="s">
        <v>28</v>
      </c>
    </row>
    <row r="937" spans="1:19" x14ac:dyDescent="0.25">
      <c r="A937" t="s">
        <v>2091</v>
      </c>
      <c r="B937" t="s">
        <v>51</v>
      </c>
      <c r="C937">
        <v>87</v>
      </c>
      <c r="D937" s="2">
        <v>36026</v>
      </c>
      <c r="E937" s="3">
        <f t="shared" ca="1" si="108"/>
        <v>27</v>
      </c>
      <c r="F937" s="3" t="str">
        <f t="shared" ca="1" si="104"/>
        <v>26-35</v>
      </c>
      <c r="G937" s="3" t="str">
        <f t="shared" ca="1" si="107"/>
        <v>Young Workforce</v>
      </c>
      <c r="H937" t="s">
        <v>183</v>
      </c>
      <c r="I937" t="s">
        <v>53</v>
      </c>
      <c r="J937" t="s">
        <v>32</v>
      </c>
      <c r="K937" t="s">
        <v>24</v>
      </c>
      <c r="L937" t="s">
        <v>33</v>
      </c>
      <c r="M937" s="3">
        <v>11</v>
      </c>
      <c r="N937" s="3" t="str">
        <f t="shared" si="102"/>
        <v>9–11</v>
      </c>
      <c r="O937" s="3" t="str">
        <f t="shared" si="103"/>
        <v>Regular</v>
      </c>
      <c r="P937" t="s">
        <v>2092</v>
      </c>
      <c r="Q937">
        <v>2650</v>
      </c>
      <c r="R937" t="s">
        <v>35</v>
      </c>
      <c r="S937" t="s">
        <v>28</v>
      </c>
    </row>
    <row r="938" spans="1:19" x14ac:dyDescent="0.25">
      <c r="A938" t="s">
        <v>2093</v>
      </c>
      <c r="B938" t="s">
        <v>20</v>
      </c>
      <c r="C938">
        <v>94</v>
      </c>
      <c r="D938" s="2">
        <v>36031</v>
      </c>
      <c r="E938" s="3">
        <f t="shared" ca="1" si="108"/>
        <v>27</v>
      </c>
      <c r="F938" s="3" t="str">
        <f t="shared" ca="1" si="104"/>
        <v>26-35</v>
      </c>
      <c r="G938" s="3" t="str">
        <f t="shared" ca="1" si="107"/>
        <v>Young Workforce</v>
      </c>
      <c r="H938" t="s">
        <v>183</v>
      </c>
      <c r="I938" t="s">
        <v>47</v>
      </c>
      <c r="J938" t="s">
        <v>32</v>
      </c>
      <c r="K938" t="s">
        <v>24</v>
      </c>
      <c r="L938" t="s">
        <v>25</v>
      </c>
      <c r="M938" s="3">
        <v>9</v>
      </c>
      <c r="N938" s="3" t="str">
        <f t="shared" si="102"/>
        <v>9–11</v>
      </c>
      <c r="O938" s="3" t="str">
        <f t="shared" si="103"/>
        <v>Regular</v>
      </c>
      <c r="P938" t="s">
        <v>2094</v>
      </c>
      <c r="Q938">
        <v>2168</v>
      </c>
      <c r="R938" t="s">
        <v>35</v>
      </c>
      <c r="S938" t="s">
        <v>28</v>
      </c>
    </row>
    <row r="939" spans="1:19" x14ac:dyDescent="0.25">
      <c r="A939" t="s">
        <v>2095</v>
      </c>
      <c r="B939" t="s">
        <v>20</v>
      </c>
      <c r="C939">
        <v>78</v>
      </c>
      <c r="D939" s="2">
        <v>36082</v>
      </c>
      <c r="E939" s="3">
        <f t="shared" ca="1" si="108"/>
        <v>27</v>
      </c>
      <c r="F939" s="3" t="str">
        <f t="shared" ca="1" si="104"/>
        <v>26-35</v>
      </c>
      <c r="G939" s="3" t="str">
        <f t="shared" ca="1" si="107"/>
        <v>Young Workforce</v>
      </c>
      <c r="H939" t="s">
        <v>1484</v>
      </c>
      <c r="I939" t="s">
        <v>57</v>
      </c>
      <c r="J939" t="s">
        <v>32</v>
      </c>
      <c r="K939" t="s">
        <v>24</v>
      </c>
      <c r="L939" t="s">
        <v>33</v>
      </c>
      <c r="M939" s="3">
        <v>7</v>
      </c>
      <c r="N939" s="3" t="str">
        <f t="shared" si="102"/>
        <v>6–8</v>
      </c>
      <c r="O939" s="3" t="str">
        <f t="shared" si="103"/>
        <v>Settler</v>
      </c>
      <c r="P939" t="s">
        <v>2096</v>
      </c>
      <c r="Q939">
        <v>3075</v>
      </c>
      <c r="R939" t="s">
        <v>27</v>
      </c>
      <c r="S939" t="s">
        <v>28</v>
      </c>
    </row>
    <row r="940" spans="1:19" x14ac:dyDescent="0.25">
      <c r="A940" t="s">
        <v>2097</v>
      </c>
      <c r="B940" t="s">
        <v>20</v>
      </c>
      <c r="C940">
        <v>47</v>
      </c>
      <c r="D940" s="2">
        <v>36121</v>
      </c>
      <c r="E940" s="3">
        <f t="shared" ca="1" si="108"/>
        <v>27</v>
      </c>
      <c r="F940" s="3" t="str">
        <f t="shared" ca="1" si="104"/>
        <v>26-35</v>
      </c>
      <c r="G940" s="3" t="str">
        <f t="shared" ca="1" si="107"/>
        <v>Young Workforce</v>
      </c>
      <c r="H940" t="s">
        <v>222</v>
      </c>
      <c r="I940" t="s">
        <v>38</v>
      </c>
      <c r="J940" t="s">
        <v>43</v>
      </c>
      <c r="K940" t="s">
        <v>24</v>
      </c>
      <c r="L940" t="s">
        <v>25</v>
      </c>
      <c r="M940" s="3">
        <v>3</v>
      </c>
      <c r="N940" s="3" t="str">
        <f t="shared" si="102"/>
        <v>3–5</v>
      </c>
      <c r="O940" s="3" t="str">
        <f t="shared" si="103"/>
        <v>Explorer</v>
      </c>
      <c r="P940" t="s">
        <v>2098</v>
      </c>
      <c r="Q940">
        <v>2090</v>
      </c>
      <c r="R940" t="s">
        <v>35</v>
      </c>
      <c r="S940" t="s">
        <v>28</v>
      </c>
    </row>
    <row r="941" spans="1:19" x14ac:dyDescent="0.25">
      <c r="A941" t="s">
        <v>2099</v>
      </c>
      <c r="B941" t="s">
        <v>51</v>
      </c>
      <c r="C941">
        <v>2</v>
      </c>
      <c r="D941" s="2">
        <v>36125</v>
      </c>
      <c r="E941" s="3">
        <f t="shared" ca="1" si="108"/>
        <v>27</v>
      </c>
      <c r="F941" s="3" t="str">
        <f t="shared" ca="1" si="104"/>
        <v>26-35</v>
      </c>
      <c r="G941" s="3" t="str">
        <f t="shared" ca="1" si="107"/>
        <v>Young Workforce</v>
      </c>
      <c r="H941" t="s">
        <v>495</v>
      </c>
      <c r="I941" t="s">
        <v>38</v>
      </c>
      <c r="J941" t="s">
        <v>32</v>
      </c>
      <c r="K941" t="s">
        <v>24</v>
      </c>
      <c r="L941" t="s">
        <v>33</v>
      </c>
      <c r="M941" s="3">
        <v>2</v>
      </c>
      <c r="N941" s="3" t="str">
        <f t="shared" si="102"/>
        <v>0–2</v>
      </c>
      <c r="O941" s="3" t="str">
        <f t="shared" si="103"/>
        <v>Newbie</v>
      </c>
      <c r="P941" t="s">
        <v>2100</v>
      </c>
      <c r="Q941">
        <v>2429</v>
      </c>
      <c r="R941" t="s">
        <v>35</v>
      </c>
      <c r="S941" t="s">
        <v>28</v>
      </c>
    </row>
    <row r="942" spans="1:19" x14ac:dyDescent="0.25">
      <c r="A942" t="s">
        <v>2101</v>
      </c>
      <c r="B942" t="s">
        <v>20</v>
      </c>
      <c r="C942">
        <v>18</v>
      </c>
      <c r="D942" s="2">
        <v>36148</v>
      </c>
      <c r="E942" s="3">
        <f t="shared" ca="1" si="108"/>
        <v>27</v>
      </c>
      <c r="F942" s="3" t="str">
        <f t="shared" ca="1" si="104"/>
        <v>26-35</v>
      </c>
      <c r="G942" s="3" t="str">
        <f t="shared" ca="1" si="107"/>
        <v>Young Workforce</v>
      </c>
      <c r="H942" t="s">
        <v>360</v>
      </c>
      <c r="I942" t="s">
        <v>38</v>
      </c>
      <c r="J942" t="s">
        <v>32</v>
      </c>
      <c r="K942" t="s">
        <v>24</v>
      </c>
      <c r="L942" t="s">
        <v>33</v>
      </c>
      <c r="M942" s="3">
        <v>12</v>
      </c>
      <c r="N942" s="3" t="str">
        <f t="shared" si="102"/>
        <v>12–14</v>
      </c>
      <c r="O942" s="3" t="str">
        <f t="shared" si="103"/>
        <v>Loyalist</v>
      </c>
      <c r="P942" t="s">
        <v>2102</v>
      </c>
      <c r="Q942">
        <v>2323</v>
      </c>
      <c r="R942" t="s">
        <v>35</v>
      </c>
      <c r="S942" t="s">
        <v>28</v>
      </c>
    </row>
    <row r="943" spans="1:19" x14ac:dyDescent="0.25">
      <c r="A943" t="s">
        <v>2103</v>
      </c>
      <c r="B943" t="s">
        <v>20</v>
      </c>
      <c r="C943">
        <v>8</v>
      </c>
      <c r="D943" s="2">
        <v>36206</v>
      </c>
      <c r="E943" s="3">
        <f t="shared" ca="1" si="108"/>
        <v>26</v>
      </c>
      <c r="F943" s="3" t="str">
        <f t="shared" ca="1" si="104"/>
        <v>26-35</v>
      </c>
      <c r="G943" s="3" t="str">
        <f t="shared" ca="1" si="107"/>
        <v>Young Workforce</v>
      </c>
      <c r="H943" t="s">
        <v>68</v>
      </c>
      <c r="I943" t="s">
        <v>53</v>
      </c>
      <c r="J943" t="s">
        <v>23</v>
      </c>
      <c r="K943" t="s">
        <v>24</v>
      </c>
      <c r="L943" t="s">
        <v>33</v>
      </c>
      <c r="M943" s="3">
        <v>5</v>
      </c>
      <c r="N943" s="3" t="str">
        <f t="shared" si="102"/>
        <v>3–5</v>
      </c>
      <c r="O943" s="3" t="str">
        <f t="shared" si="103"/>
        <v>Explorer</v>
      </c>
      <c r="P943" t="s">
        <v>2104</v>
      </c>
      <c r="Q943">
        <v>2026</v>
      </c>
      <c r="R943" t="s">
        <v>35</v>
      </c>
      <c r="S943" t="s">
        <v>28</v>
      </c>
    </row>
    <row r="944" spans="1:19" x14ac:dyDescent="0.25">
      <c r="A944" t="s">
        <v>2105</v>
      </c>
      <c r="B944" t="s">
        <v>51</v>
      </c>
      <c r="C944">
        <v>89</v>
      </c>
      <c r="D944" s="2">
        <v>36213</v>
      </c>
      <c r="E944" s="3">
        <f t="shared" ca="1" si="108"/>
        <v>26</v>
      </c>
      <c r="F944" s="3" t="str">
        <f t="shared" ca="1" si="104"/>
        <v>26-35</v>
      </c>
      <c r="G944" s="3" t="str">
        <f t="shared" ca="1" si="107"/>
        <v>Young Workforce</v>
      </c>
      <c r="H944" t="s">
        <v>208</v>
      </c>
      <c r="I944" t="s">
        <v>31</v>
      </c>
      <c r="J944" t="s">
        <v>23</v>
      </c>
      <c r="K944" t="s">
        <v>24</v>
      </c>
      <c r="L944" t="s">
        <v>33</v>
      </c>
      <c r="M944" s="3">
        <v>8</v>
      </c>
      <c r="N944" s="3" t="str">
        <f t="shared" si="102"/>
        <v>6–8</v>
      </c>
      <c r="O944" s="3" t="str">
        <f t="shared" si="103"/>
        <v>Settler</v>
      </c>
      <c r="P944" t="s">
        <v>2106</v>
      </c>
      <c r="Q944">
        <v>2323</v>
      </c>
      <c r="R944" t="s">
        <v>35</v>
      </c>
      <c r="S944" t="s">
        <v>28</v>
      </c>
    </row>
    <row r="945" spans="1:19" x14ac:dyDescent="0.25">
      <c r="A945" t="s">
        <v>2107</v>
      </c>
      <c r="B945" t="s">
        <v>20</v>
      </c>
      <c r="C945">
        <v>43</v>
      </c>
      <c r="D945" s="2">
        <v>36223</v>
      </c>
      <c r="E945" s="3">
        <f t="shared" ca="1" si="108"/>
        <v>26</v>
      </c>
      <c r="F945" s="3" t="str">
        <f t="shared" ca="1" si="104"/>
        <v>26-35</v>
      </c>
      <c r="G945" s="3" t="str">
        <f t="shared" ca="1" si="107"/>
        <v>Young Workforce</v>
      </c>
      <c r="H945" t="s">
        <v>38</v>
      </c>
      <c r="I945" t="s">
        <v>38</v>
      </c>
      <c r="J945" t="s">
        <v>23</v>
      </c>
      <c r="K945" t="s">
        <v>24</v>
      </c>
      <c r="L945" t="s">
        <v>33</v>
      </c>
      <c r="M945" s="3">
        <v>10</v>
      </c>
      <c r="N945" s="3" t="str">
        <f t="shared" si="102"/>
        <v>9–11</v>
      </c>
      <c r="O945" s="3" t="str">
        <f t="shared" si="103"/>
        <v>Regular</v>
      </c>
      <c r="P945" t="s">
        <v>2108</v>
      </c>
      <c r="Q945">
        <v>3064</v>
      </c>
      <c r="R945" t="s">
        <v>27</v>
      </c>
      <c r="S945" t="s">
        <v>28</v>
      </c>
    </row>
    <row r="946" spans="1:19" x14ac:dyDescent="0.25">
      <c r="A946" t="s">
        <v>2109</v>
      </c>
      <c r="B946" t="s">
        <v>51</v>
      </c>
      <c r="C946">
        <v>62</v>
      </c>
      <c r="D946" s="2">
        <v>36241</v>
      </c>
      <c r="E946" s="3">
        <f ca="1">YEAR(TODAY()) - YEAR(D946)</f>
        <v>26</v>
      </c>
      <c r="F946" s="3" t="str">
        <f t="shared" ca="1" si="104"/>
        <v>26-35</v>
      </c>
      <c r="G946" s="3" t="str">
        <f t="shared" ca="1" si="107"/>
        <v>Young Workforce</v>
      </c>
      <c r="H946" t="s">
        <v>384</v>
      </c>
      <c r="I946" t="s">
        <v>22</v>
      </c>
      <c r="J946" t="s">
        <v>23</v>
      </c>
      <c r="K946" t="s">
        <v>24</v>
      </c>
      <c r="L946" t="s">
        <v>25</v>
      </c>
      <c r="M946" s="3">
        <v>5</v>
      </c>
      <c r="N946" s="3" t="str">
        <f t="shared" si="102"/>
        <v>3–5</v>
      </c>
      <c r="O946" s="3" t="str">
        <f t="shared" si="103"/>
        <v>Explorer</v>
      </c>
      <c r="P946" t="s">
        <v>2110</v>
      </c>
      <c r="Q946">
        <v>4017</v>
      </c>
      <c r="R946" t="s">
        <v>49</v>
      </c>
      <c r="S946" t="s">
        <v>28</v>
      </c>
    </row>
    <row r="947" spans="1:19" x14ac:dyDescent="0.25">
      <c r="A947" t="s">
        <v>2111</v>
      </c>
      <c r="B947" t="s">
        <v>51</v>
      </c>
      <c r="C947">
        <v>12</v>
      </c>
      <c r="D947" s="2">
        <v>36271</v>
      </c>
      <c r="E947" s="3">
        <f t="shared" ref="E947:E964" ca="1" si="109">YEAR(TODAY()) - YEAR(D947)</f>
        <v>26</v>
      </c>
      <c r="F947" s="3" t="str">
        <f t="shared" ca="1" si="104"/>
        <v>26-35</v>
      </c>
      <c r="G947" s="3" t="str">
        <f t="shared" ca="1" si="107"/>
        <v>Young Workforce</v>
      </c>
      <c r="H947" t="s">
        <v>60</v>
      </c>
      <c r="I947" t="s">
        <v>47</v>
      </c>
      <c r="J947" t="s">
        <v>32</v>
      </c>
      <c r="K947" t="s">
        <v>24</v>
      </c>
      <c r="L947" t="s">
        <v>25</v>
      </c>
      <c r="M947" s="3">
        <v>13</v>
      </c>
      <c r="N947" s="3" t="str">
        <f t="shared" si="102"/>
        <v>12–14</v>
      </c>
      <c r="O947" s="3" t="str">
        <f t="shared" si="103"/>
        <v>Loyalist</v>
      </c>
      <c r="P947" t="s">
        <v>2112</v>
      </c>
      <c r="Q947">
        <v>4301</v>
      </c>
      <c r="R947" t="s">
        <v>49</v>
      </c>
      <c r="S947" t="s">
        <v>28</v>
      </c>
    </row>
    <row r="948" spans="1:19" x14ac:dyDescent="0.25">
      <c r="A948" t="s">
        <v>2113</v>
      </c>
      <c r="B948" t="s">
        <v>51</v>
      </c>
      <c r="C948">
        <v>57</v>
      </c>
      <c r="D948" s="2">
        <v>36294</v>
      </c>
      <c r="E948" s="3">
        <f t="shared" ca="1" si="109"/>
        <v>26</v>
      </c>
      <c r="F948" s="3" t="str">
        <f t="shared" ca="1" si="104"/>
        <v>26-35</v>
      </c>
      <c r="G948" s="3" t="str">
        <f t="shared" ca="1" si="107"/>
        <v>Young Workforce</v>
      </c>
      <c r="H948" t="s">
        <v>251</v>
      </c>
      <c r="I948" t="s">
        <v>57</v>
      </c>
      <c r="J948" t="s">
        <v>43</v>
      </c>
      <c r="K948" t="s">
        <v>24</v>
      </c>
      <c r="L948" t="s">
        <v>33</v>
      </c>
      <c r="M948" s="3">
        <v>12</v>
      </c>
      <c r="N948" s="3" t="str">
        <f t="shared" si="102"/>
        <v>12–14</v>
      </c>
      <c r="O948" s="3" t="str">
        <f t="shared" si="103"/>
        <v>Loyalist</v>
      </c>
      <c r="P948" t="s">
        <v>2114</v>
      </c>
      <c r="Q948">
        <v>3152</v>
      </c>
      <c r="R948" t="s">
        <v>27</v>
      </c>
      <c r="S948" t="s">
        <v>28</v>
      </c>
    </row>
    <row r="949" spans="1:19" x14ac:dyDescent="0.25">
      <c r="A949" t="s">
        <v>2115</v>
      </c>
      <c r="B949" t="s">
        <v>51</v>
      </c>
      <c r="C949">
        <v>62</v>
      </c>
      <c r="D949" s="2">
        <v>36319</v>
      </c>
      <c r="E949" s="3">
        <f t="shared" ca="1" si="109"/>
        <v>26</v>
      </c>
      <c r="F949" s="3" t="str">
        <f t="shared" ca="1" si="104"/>
        <v>26-35</v>
      </c>
      <c r="G949" s="3" t="str">
        <f t="shared" ca="1" si="107"/>
        <v>Young Workforce</v>
      </c>
      <c r="H949" t="s">
        <v>718</v>
      </c>
      <c r="I949" t="s">
        <v>22</v>
      </c>
      <c r="J949" t="s">
        <v>43</v>
      </c>
      <c r="K949" t="s">
        <v>24</v>
      </c>
      <c r="L949" t="s">
        <v>25</v>
      </c>
      <c r="M949" s="3">
        <v>3</v>
      </c>
      <c r="N949" s="3" t="str">
        <f t="shared" si="102"/>
        <v>3–5</v>
      </c>
      <c r="O949" s="3" t="str">
        <f t="shared" si="103"/>
        <v>Explorer</v>
      </c>
      <c r="P949" t="s">
        <v>2116</v>
      </c>
      <c r="Q949">
        <v>4036</v>
      </c>
      <c r="R949" t="s">
        <v>49</v>
      </c>
      <c r="S949" t="s">
        <v>28</v>
      </c>
    </row>
    <row r="950" spans="1:19" x14ac:dyDescent="0.25">
      <c r="A950" t="s">
        <v>2117</v>
      </c>
      <c r="B950" t="s">
        <v>20</v>
      </c>
      <c r="C950">
        <v>11</v>
      </c>
      <c r="D950" s="2">
        <v>36329</v>
      </c>
      <c r="E950" s="3">
        <f t="shared" ca="1" si="109"/>
        <v>26</v>
      </c>
      <c r="F950" s="3" t="str">
        <f t="shared" ca="1" si="104"/>
        <v>26-35</v>
      </c>
      <c r="G950" s="3" t="str">
        <f t="shared" ca="1" si="107"/>
        <v>Young Workforce</v>
      </c>
      <c r="H950" t="s">
        <v>46</v>
      </c>
      <c r="I950" t="s">
        <v>47</v>
      </c>
      <c r="J950" t="s">
        <v>43</v>
      </c>
      <c r="K950" t="s">
        <v>24</v>
      </c>
      <c r="L950" t="s">
        <v>25</v>
      </c>
      <c r="M950" s="3">
        <v>15</v>
      </c>
      <c r="N950" s="3" t="str">
        <f t="shared" si="102"/>
        <v>15–17</v>
      </c>
      <c r="O950" s="3" t="str">
        <f t="shared" si="103"/>
        <v>Advocate</v>
      </c>
      <c r="P950" t="s">
        <v>2118</v>
      </c>
      <c r="Q950">
        <v>2871</v>
      </c>
      <c r="R950" t="s">
        <v>35</v>
      </c>
      <c r="S950" t="s">
        <v>28</v>
      </c>
    </row>
    <row r="951" spans="1:19" x14ac:dyDescent="0.25">
      <c r="A951" t="s">
        <v>2119</v>
      </c>
      <c r="B951" t="s">
        <v>51</v>
      </c>
      <c r="C951">
        <v>17</v>
      </c>
      <c r="D951" s="2">
        <v>36334</v>
      </c>
      <c r="E951" s="3">
        <f t="shared" ca="1" si="109"/>
        <v>26</v>
      </c>
      <c r="F951" s="3" t="str">
        <f t="shared" ca="1" si="104"/>
        <v>26-35</v>
      </c>
      <c r="G951" s="3" t="str">
        <f t="shared" ca="1" si="107"/>
        <v>Young Workforce</v>
      </c>
      <c r="H951" t="s">
        <v>418</v>
      </c>
      <c r="I951" t="s">
        <v>38</v>
      </c>
      <c r="J951" t="s">
        <v>23</v>
      </c>
      <c r="K951" t="s">
        <v>24</v>
      </c>
      <c r="L951" t="s">
        <v>33</v>
      </c>
      <c r="M951" s="3">
        <v>9</v>
      </c>
      <c r="N951" s="3" t="str">
        <f t="shared" si="102"/>
        <v>9–11</v>
      </c>
      <c r="O951" s="3" t="str">
        <f t="shared" si="103"/>
        <v>Regular</v>
      </c>
      <c r="P951" t="s">
        <v>2120</v>
      </c>
      <c r="Q951">
        <v>4218</v>
      </c>
      <c r="R951" t="s">
        <v>49</v>
      </c>
      <c r="S951" t="s">
        <v>28</v>
      </c>
    </row>
    <row r="952" spans="1:19" x14ac:dyDescent="0.25">
      <c r="A952" t="s">
        <v>2121</v>
      </c>
      <c r="B952" t="s">
        <v>20</v>
      </c>
      <c r="C952">
        <v>79</v>
      </c>
      <c r="D952" s="2">
        <v>36369</v>
      </c>
      <c r="E952" s="3">
        <f t="shared" ca="1" si="109"/>
        <v>26</v>
      </c>
      <c r="F952" s="3" t="str">
        <f t="shared" ca="1" si="104"/>
        <v>26-35</v>
      </c>
      <c r="G952" s="3" t="str">
        <f t="shared" ca="1" si="107"/>
        <v>Young Workforce</v>
      </c>
      <c r="H952" t="s">
        <v>38</v>
      </c>
      <c r="I952" t="s">
        <v>47</v>
      </c>
      <c r="J952" t="s">
        <v>23</v>
      </c>
      <c r="K952" t="s">
        <v>24</v>
      </c>
      <c r="L952" t="s">
        <v>33</v>
      </c>
      <c r="M952" s="3">
        <v>12</v>
      </c>
      <c r="N952" s="3" t="str">
        <f t="shared" si="102"/>
        <v>12–14</v>
      </c>
      <c r="O952" s="3" t="str">
        <f t="shared" si="103"/>
        <v>Loyalist</v>
      </c>
      <c r="P952" t="s">
        <v>2122</v>
      </c>
      <c r="Q952">
        <v>2320</v>
      </c>
      <c r="R952" t="s">
        <v>35</v>
      </c>
      <c r="S952" t="s">
        <v>28</v>
      </c>
    </row>
    <row r="953" spans="1:19" x14ac:dyDescent="0.25">
      <c r="A953" t="s">
        <v>2123</v>
      </c>
      <c r="B953" t="s">
        <v>51</v>
      </c>
      <c r="C953">
        <v>48</v>
      </c>
      <c r="D953" s="2">
        <v>36402</v>
      </c>
      <c r="E953" s="3">
        <f t="shared" ca="1" si="109"/>
        <v>26</v>
      </c>
      <c r="F953" s="3" t="str">
        <f t="shared" ca="1" si="104"/>
        <v>26-35</v>
      </c>
      <c r="G953" s="3" t="str">
        <f t="shared" ca="1" si="107"/>
        <v>Young Workforce</v>
      </c>
      <c r="H953" t="s">
        <v>278</v>
      </c>
      <c r="I953" t="s">
        <v>47</v>
      </c>
      <c r="J953" t="s">
        <v>32</v>
      </c>
      <c r="K953" t="s">
        <v>24</v>
      </c>
      <c r="L953" t="s">
        <v>33</v>
      </c>
      <c r="M953" s="3">
        <v>10</v>
      </c>
      <c r="N953" s="3" t="str">
        <f t="shared" si="102"/>
        <v>9–11</v>
      </c>
      <c r="O953" s="3" t="str">
        <f t="shared" si="103"/>
        <v>Regular</v>
      </c>
      <c r="P953" t="s">
        <v>2124</v>
      </c>
      <c r="Q953">
        <v>3216</v>
      </c>
      <c r="R953" t="s">
        <v>27</v>
      </c>
      <c r="S953" t="s">
        <v>28</v>
      </c>
    </row>
    <row r="954" spans="1:19" x14ac:dyDescent="0.25">
      <c r="A954" t="s">
        <v>2125</v>
      </c>
      <c r="B954" t="s">
        <v>20</v>
      </c>
      <c r="C954">
        <v>73</v>
      </c>
      <c r="D954" s="2">
        <v>36424</v>
      </c>
      <c r="E954" s="3">
        <f t="shared" ca="1" si="109"/>
        <v>26</v>
      </c>
      <c r="F954" s="3" t="str">
        <f t="shared" ca="1" si="104"/>
        <v>26-35</v>
      </c>
      <c r="G954" s="3" t="str">
        <f t="shared" ca="1" si="107"/>
        <v>Young Workforce</v>
      </c>
      <c r="H954" t="s">
        <v>1210</v>
      </c>
      <c r="I954" t="s">
        <v>22</v>
      </c>
      <c r="J954" t="s">
        <v>43</v>
      </c>
      <c r="K954" t="s">
        <v>24</v>
      </c>
      <c r="L954" t="s">
        <v>33</v>
      </c>
      <c r="M954" s="3">
        <v>15</v>
      </c>
      <c r="N954" s="3" t="str">
        <f t="shared" si="102"/>
        <v>15–17</v>
      </c>
      <c r="O954" s="3" t="str">
        <f t="shared" si="103"/>
        <v>Advocate</v>
      </c>
      <c r="P954" t="s">
        <v>2126</v>
      </c>
      <c r="Q954">
        <v>4068</v>
      </c>
      <c r="R954" t="s">
        <v>49</v>
      </c>
      <c r="S954" t="s">
        <v>28</v>
      </c>
    </row>
    <row r="955" spans="1:19" x14ac:dyDescent="0.25">
      <c r="A955" t="s">
        <v>2127</v>
      </c>
      <c r="B955" t="s">
        <v>51</v>
      </c>
      <c r="C955">
        <v>91</v>
      </c>
      <c r="D955" s="2">
        <v>36453</v>
      </c>
      <c r="E955" s="3">
        <f t="shared" ca="1" si="109"/>
        <v>26</v>
      </c>
      <c r="F955" s="3" t="str">
        <f t="shared" ca="1" si="104"/>
        <v>26-35</v>
      </c>
      <c r="G955" s="3" t="str">
        <f t="shared" ca="1" si="107"/>
        <v>Young Workforce</v>
      </c>
      <c r="H955" t="s">
        <v>38</v>
      </c>
      <c r="I955" t="s">
        <v>47</v>
      </c>
      <c r="J955" t="s">
        <v>43</v>
      </c>
      <c r="K955" t="s">
        <v>24</v>
      </c>
      <c r="L955" t="s">
        <v>25</v>
      </c>
      <c r="M955" s="3">
        <v>8</v>
      </c>
      <c r="N955" s="3" t="str">
        <f t="shared" si="102"/>
        <v>6–8</v>
      </c>
      <c r="O955" s="3" t="str">
        <f t="shared" si="103"/>
        <v>Settler</v>
      </c>
      <c r="P955" t="s">
        <v>2128</v>
      </c>
      <c r="Q955">
        <v>2138</v>
      </c>
      <c r="R955" t="s">
        <v>35</v>
      </c>
      <c r="S955" t="s">
        <v>28</v>
      </c>
    </row>
    <row r="956" spans="1:19" x14ac:dyDescent="0.25">
      <c r="A956" t="s">
        <v>2129</v>
      </c>
      <c r="B956" t="s">
        <v>20</v>
      </c>
      <c r="C956">
        <v>8</v>
      </c>
      <c r="D956" s="2">
        <v>36457</v>
      </c>
      <c r="E956" s="3">
        <f t="shared" ca="1" si="109"/>
        <v>26</v>
      </c>
      <c r="F956" s="3" t="str">
        <f t="shared" ca="1" si="104"/>
        <v>26-35</v>
      </c>
      <c r="G956" s="3" t="str">
        <f t="shared" ca="1" si="107"/>
        <v>Young Workforce</v>
      </c>
      <c r="H956" t="s">
        <v>297</v>
      </c>
      <c r="I956" t="s">
        <v>22</v>
      </c>
      <c r="J956" t="s">
        <v>32</v>
      </c>
      <c r="K956" t="s">
        <v>24</v>
      </c>
      <c r="L956" t="s">
        <v>25</v>
      </c>
      <c r="M956" s="3">
        <v>16</v>
      </c>
      <c r="N956" s="3" t="str">
        <f t="shared" si="102"/>
        <v>15–17</v>
      </c>
      <c r="O956" s="3" t="str">
        <f t="shared" si="103"/>
        <v>Advocate</v>
      </c>
      <c r="P956" t="s">
        <v>2130</v>
      </c>
      <c r="Q956">
        <v>3029</v>
      </c>
      <c r="R956" t="s">
        <v>27</v>
      </c>
      <c r="S956" t="s">
        <v>28</v>
      </c>
    </row>
    <row r="957" spans="1:19" x14ac:dyDescent="0.25">
      <c r="A957" t="s">
        <v>2131</v>
      </c>
      <c r="B957" t="s">
        <v>20</v>
      </c>
      <c r="C957">
        <v>62</v>
      </c>
      <c r="D957" s="2">
        <v>36472</v>
      </c>
      <c r="E957" s="3">
        <f t="shared" ca="1" si="109"/>
        <v>26</v>
      </c>
      <c r="F957" s="3" t="str">
        <f t="shared" ca="1" si="104"/>
        <v>26-35</v>
      </c>
      <c r="G957" s="3" t="str">
        <f t="shared" ca="1" si="107"/>
        <v>Young Workforce</v>
      </c>
      <c r="H957" t="s">
        <v>2132</v>
      </c>
      <c r="I957" t="s">
        <v>22</v>
      </c>
      <c r="J957" t="s">
        <v>32</v>
      </c>
      <c r="K957" t="s">
        <v>24</v>
      </c>
      <c r="L957" t="s">
        <v>25</v>
      </c>
      <c r="M957" s="3">
        <v>15</v>
      </c>
      <c r="N957" s="3" t="str">
        <f t="shared" si="102"/>
        <v>15–17</v>
      </c>
      <c r="O957" s="3" t="str">
        <f t="shared" si="103"/>
        <v>Advocate</v>
      </c>
      <c r="P957" t="s">
        <v>2133</v>
      </c>
      <c r="Q957">
        <v>2323</v>
      </c>
      <c r="R957" t="s">
        <v>35</v>
      </c>
      <c r="S957" t="s">
        <v>28</v>
      </c>
    </row>
    <row r="958" spans="1:19" x14ac:dyDescent="0.25">
      <c r="A958" t="s">
        <v>2134</v>
      </c>
      <c r="B958" t="s">
        <v>20</v>
      </c>
      <c r="C958">
        <v>64</v>
      </c>
      <c r="D958" s="2">
        <v>36482</v>
      </c>
      <c r="E958" s="3">
        <f t="shared" ca="1" si="109"/>
        <v>26</v>
      </c>
      <c r="F958" s="3" t="str">
        <f t="shared" ca="1" si="104"/>
        <v>26-35</v>
      </c>
      <c r="G958" s="3" t="str">
        <f t="shared" ca="1" si="107"/>
        <v>Young Workforce</v>
      </c>
      <c r="H958" t="s">
        <v>326</v>
      </c>
      <c r="I958" t="s">
        <v>22</v>
      </c>
      <c r="J958" t="s">
        <v>32</v>
      </c>
      <c r="K958" t="s">
        <v>24</v>
      </c>
      <c r="L958" t="s">
        <v>33</v>
      </c>
      <c r="M958" s="3">
        <v>2</v>
      </c>
      <c r="N958" s="3" t="str">
        <f t="shared" si="102"/>
        <v>0–2</v>
      </c>
      <c r="O958" s="3" t="str">
        <f t="shared" si="103"/>
        <v>Newbie</v>
      </c>
      <c r="P958" t="s">
        <v>2135</v>
      </c>
      <c r="Q958">
        <v>2141</v>
      </c>
      <c r="R958" t="s">
        <v>35</v>
      </c>
      <c r="S958" t="s">
        <v>28</v>
      </c>
    </row>
    <row r="959" spans="1:19" x14ac:dyDescent="0.25">
      <c r="A959" t="s">
        <v>2136</v>
      </c>
      <c r="B959" t="s">
        <v>20</v>
      </c>
      <c r="C959">
        <v>22</v>
      </c>
      <c r="D959" s="2">
        <v>36485</v>
      </c>
      <c r="E959" s="3">
        <f t="shared" ca="1" si="109"/>
        <v>26</v>
      </c>
      <c r="F959" s="3" t="str">
        <f t="shared" ca="1" si="104"/>
        <v>26-35</v>
      </c>
      <c r="G959" s="3" t="str">
        <f t="shared" ca="1" si="107"/>
        <v>Young Workforce</v>
      </c>
      <c r="H959" t="s">
        <v>418</v>
      </c>
      <c r="I959" t="s">
        <v>42</v>
      </c>
      <c r="J959" t="s">
        <v>43</v>
      </c>
      <c r="K959" t="s">
        <v>24</v>
      </c>
      <c r="L959" t="s">
        <v>25</v>
      </c>
      <c r="M959" s="3">
        <v>7</v>
      </c>
      <c r="N959" s="3" t="str">
        <f t="shared" si="102"/>
        <v>6–8</v>
      </c>
      <c r="O959" s="3" t="str">
        <f t="shared" si="103"/>
        <v>Settler</v>
      </c>
      <c r="P959" t="s">
        <v>2137</v>
      </c>
      <c r="Q959">
        <v>4214</v>
      </c>
      <c r="R959" t="s">
        <v>49</v>
      </c>
      <c r="S959" t="s">
        <v>28</v>
      </c>
    </row>
    <row r="960" spans="1:19" x14ac:dyDescent="0.25">
      <c r="A960" t="s">
        <v>2138</v>
      </c>
      <c r="B960" t="s">
        <v>51</v>
      </c>
      <c r="C960">
        <v>9</v>
      </c>
      <c r="D960" s="2">
        <v>36493</v>
      </c>
      <c r="E960" s="3">
        <f t="shared" ca="1" si="109"/>
        <v>26</v>
      </c>
      <c r="F960" s="3" t="str">
        <f ca="1">IF(E960&lt;18, "under 18", IF(E960&lt;=25, "18-25", IF(E960&lt;=35, "26-35", IF(E960&lt;=45, "36-45", IF(E960&lt;=60, "46-60", IF(E960&lt;=74, "61-74", "75+"))))))</f>
        <v>26-35</v>
      </c>
      <c r="G960" s="3" t="str">
        <f t="shared" ca="1" si="107"/>
        <v>Young Workforce</v>
      </c>
      <c r="H960" t="s">
        <v>2139</v>
      </c>
      <c r="I960" t="s">
        <v>47</v>
      </c>
      <c r="J960" t="s">
        <v>23</v>
      </c>
      <c r="K960" t="s">
        <v>24</v>
      </c>
      <c r="L960" t="s">
        <v>33</v>
      </c>
      <c r="M960" s="3">
        <v>7</v>
      </c>
      <c r="N960" s="3" t="str">
        <f t="shared" si="102"/>
        <v>6–8</v>
      </c>
      <c r="O960" s="3" t="str">
        <f t="shared" si="103"/>
        <v>Settler</v>
      </c>
      <c r="P960" t="s">
        <v>2140</v>
      </c>
      <c r="Q960">
        <v>2155</v>
      </c>
      <c r="R960" t="s">
        <v>35</v>
      </c>
      <c r="S960" t="s">
        <v>28</v>
      </c>
    </row>
    <row r="961" spans="1:19" x14ac:dyDescent="0.25">
      <c r="A961" t="s">
        <v>2141</v>
      </c>
      <c r="B961" t="s">
        <v>20</v>
      </c>
      <c r="C961">
        <v>15</v>
      </c>
      <c r="D961" s="2">
        <v>36494</v>
      </c>
      <c r="E961" s="3">
        <f t="shared" ca="1" si="109"/>
        <v>26</v>
      </c>
      <c r="F961" s="3" t="str">
        <f t="shared" ref="F961:F980" ca="1" si="110">IF(E961&lt;18, "under 18", IF(E961&lt;=25, "18-25", IF(E961&lt;=35, "26-35", IF(E961&lt;=45, "36-45", IF(E961&lt;=60, "46-60", IF(E961&lt;=74, "61-74", "75+"))))))</f>
        <v>26-35</v>
      </c>
      <c r="G961" s="3" t="str">
        <f t="shared" ca="1" si="107"/>
        <v>Young Workforce</v>
      </c>
      <c r="H961" t="s">
        <v>278</v>
      </c>
      <c r="I961" t="s">
        <v>31</v>
      </c>
      <c r="J961" t="s">
        <v>23</v>
      </c>
      <c r="K961" t="s">
        <v>24</v>
      </c>
      <c r="L961" t="s">
        <v>25</v>
      </c>
      <c r="M961" s="3">
        <v>9</v>
      </c>
      <c r="N961" s="3" t="str">
        <f t="shared" si="102"/>
        <v>9–11</v>
      </c>
      <c r="O961" s="3" t="str">
        <f t="shared" si="103"/>
        <v>Regular</v>
      </c>
      <c r="P961" t="s">
        <v>2142</v>
      </c>
      <c r="Q961">
        <v>3184</v>
      </c>
      <c r="R961" t="s">
        <v>27</v>
      </c>
      <c r="S961" t="s">
        <v>28</v>
      </c>
    </row>
    <row r="962" spans="1:19" x14ac:dyDescent="0.25">
      <c r="A962" t="s">
        <v>2143</v>
      </c>
      <c r="B962" t="s">
        <v>51</v>
      </c>
      <c r="C962">
        <v>66</v>
      </c>
      <c r="D962" s="2">
        <v>36550</v>
      </c>
      <c r="E962" s="3">
        <f t="shared" ca="1" si="109"/>
        <v>25</v>
      </c>
      <c r="F962" s="3" t="str">
        <f t="shared" ca="1" si="110"/>
        <v>18-25</v>
      </c>
      <c r="G962" s="3" t="str">
        <f t="shared" ca="1" si="107"/>
        <v>Youth</v>
      </c>
      <c r="H962" t="s">
        <v>84</v>
      </c>
      <c r="I962" t="s">
        <v>31</v>
      </c>
      <c r="J962" t="s">
        <v>43</v>
      </c>
      <c r="K962" t="s">
        <v>24</v>
      </c>
      <c r="L962" t="s">
        <v>33</v>
      </c>
      <c r="M962" s="3">
        <v>9</v>
      </c>
      <c r="N962" s="3" t="str">
        <f t="shared" ref="N962:N984" si="111">_xlfn.IFS(M962&lt;=2, "0–2", M962&lt;=5, "3–5", M962&lt;=8, "6–8", M962&lt;=11, "9–11", M962&lt;=14, "12–14", M962&lt;=17, "15–17", M962&lt;=20, "18–20", M962&gt;=21, "21+")</f>
        <v>9–11</v>
      </c>
      <c r="O962" s="3" t="str">
        <f t="shared" ref="O962:O984" si="112">_xlfn.IFS(M962&lt;=2, "Newbie", M962&lt;=5, "Explorer", M962&lt;=8, "Settler", M962&lt;=11, "Regular", M962&lt;=14, "Loyalist", M962&lt;=17, "Advocate", M962&lt;=20, "Veteran", M962&gt;=21, "Legacy")</f>
        <v>Regular</v>
      </c>
      <c r="P962" t="s">
        <v>2144</v>
      </c>
      <c r="Q962">
        <v>2446</v>
      </c>
      <c r="R962" t="s">
        <v>35</v>
      </c>
      <c r="S962" t="s">
        <v>28</v>
      </c>
    </row>
    <row r="963" spans="1:19" x14ac:dyDescent="0.25">
      <c r="A963" t="s">
        <v>2145</v>
      </c>
      <c r="B963" t="s">
        <v>20</v>
      </c>
      <c r="C963">
        <v>54</v>
      </c>
      <c r="D963" s="2">
        <v>36609</v>
      </c>
      <c r="E963" s="3">
        <f t="shared" ca="1" si="109"/>
        <v>25</v>
      </c>
      <c r="F963" s="3" t="str">
        <f t="shared" ca="1" si="110"/>
        <v>18-25</v>
      </c>
      <c r="G963" s="3" t="str">
        <f t="shared" ca="1" si="107"/>
        <v>Youth</v>
      </c>
      <c r="H963" t="s">
        <v>2146</v>
      </c>
      <c r="I963" t="s">
        <v>42</v>
      </c>
      <c r="J963" t="s">
        <v>32</v>
      </c>
      <c r="K963" t="s">
        <v>24</v>
      </c>
      <c r="L963" t="s">
        <v>25</v>
      </c>
      <c r="M963" s="3">
        <v>6</v>
      </c>
      <c r="N963" s="3" t="str">
        <f t="shared" si="111"/>
        <v>6–8</v>
      </c>
      <c r="O963" s="3" t="str">
        <f t="shared" si="112"/>
        <v>Settler</v>
      </c>
      <c r="P963" t="s">
        <v>2147</v>
      </c>
      <c r="Q963">
        <v>4019</v>
      </c>
      <c r="R963" t="s">
        <v>49</v>
      </c>
      <c r="S963" t="s">
        <v>28</v>
      </c>
    </row>
    <row r="964" spans="1:19" x14ac:dyDescent="0.25">
      <c r="A964" t="s">
        <v>2148</v>
      </c>
      <c r="B964" t="s">
        <v>51</v>
      </c>
      <c r="C964">
        <v>11</v>
      </c>
      <c r="D964" s="2">
        <v>36623</v>
      </c>
      <c r="E964" s="3">
        <f t="shared" ca="1" si="109"/>
        <v>25</v>
      </c>
      <c r="F964" s="3" t="str">
        <f t="shared" ca="1" si="110"/>
        <v>18-25</v>
      </c>
      <c r="G964" s="3" t="str">
        <f t="shared" ca="1" si="107"/>
        <v>Youth</v>
      </c>
      <c r="H964" t="s">
        <v>230</v>
      </c>
      <c r="I964" t="s">
        <v>47</v>
      </c>
      <c r="J964" t="s">
        <v>32</v>
      </c>
      <c r="K964" t="s">
        <v>24</v>
      </c>
      <c r="L964" t="s">
        <v>33</v>
      </c>
      <c r="M964" s="3">
        <v>4</v>
      </c>
      <c r="N964" s="3" t="str">
        <f t="shared" si="111"/>
        <v>3–5</v>
      </c>
      <c r="O964" s="3" t="str">
        <f t="shared" si="112"/>
        <v>Explorer</v>
      </c>
      <c r="P964" t="s">
        <v>2149</v>
      </c>
      <c r="Q964">
        <v>2125</v>
      </c>
      <c r="R964" t="s">
        <v>35</v>
      </c>
      <c r="S964" t="s">
        <v>28</v>
      </c>
    </row>
    <row r="965" spans="1:19" x14ac:dyDescent="0.25">
      <c r="A965" t="s">
        <v>2150</v>
      </c>
      <c r="B965" t="s">
        <v>51</v>
      </c>
      <c r="C965">
        <v>34</v>
      </c>
      <c r="D965" s="2">
        <v>36626</v>
      </c>
      <c r="E965" s="3">
        <f ca="1">YEAR(TODAY()) - YEAR(D965)</f>
        <v>25</v>
      </c>
      <c r="F965" s="3" t="str">
        <f t="shared" ca="1" si="110"/>
        <v>18-25</v>
      </c>
      <c r="G965" s="3" t="str">
        <f t="shared" ca="1" si="107"/>
        <v>Youth</v>
      </c>
      <c r="H965" t="s">
        <v>171</v>
      </c>
      <c r="I965" t="s">
        <v>38</v>
      </c>
      <c r="J965" t="s">
        <v>23</v>
      </c>
      <c r="K965" t="s">
        <v>24</v>
      </c>
      <c r="L965" t="s">
        <v>33</v>
      </c>
      <c r="M965" s="3">
        <v>3</v>
      </c>
      <c r="N965" s="3" t="str">
        <f t="shared" si="111"/>
        <v>3–5</v>
      </c>
      <c r="O965" s="3" t="str">
        <f t="shared" si="112"/>
        <v>Explorer</v>
      </c>
      <c r="P965" t="s">
        <v>2151</v>
      </c>
      <c r="Q965">
        <v>2146</v>
      </c>
      <c r="R965" t="s">
        <v>35</v>
      </c>
      <c r="S965" t="s">
        <v>28</v>
      </c>
    </row>
    <row r="966" spans="1:19" x14ac:dyDescent="0.25">
      <c r="A966" t="s">
        <v>2152</v>
      </c>
      <c r="B966" t="s">
        <v>20</v>
      </c>
      <c r="C966">
        <v>49</v>
      </c>
      <c r="D966" s="2">
        <v>36633</v>
      </c>
      <c r="E966" s="3">
        <f t="shared" ref="E966:E984" ca="1" si="113">YEAR(TODAY()) - YEAR(D966)</f>
        <v>25</v>
      </c>
      <c r="F966" s="3" t="str">
        <f t="shared" ca="1" si="110"/>
        <v>18-25</v>
      </c>
      <c r="G966" s="3" t="str">
        <f t="shared" ca="1" si="107"/>
        <v>Youth</v>
      </c>
      <c r="H966" t="s">
        <v>585</v>
      </c>
      <c r="I966" t="s">
        <v>38</v>
      </c>
      <c r="J966" t="s">
        <v>43</v>
      </c>
      <c r="K966" t="s">
        <v>24</v>
      </c>
      <c r="L966" t="s">
        <v>33</v>
      </c>
      <c r="M966" s="3">
        <v>9</v>
      </c>
      <c r="N966" s="3" t="str">
        <f t="shared" si="111"/>
        <v>9–11</v>
      </c>
      <c r="O966" s="3" t="str">
        <f t="shared" si="112"/>
        <v>Regular</v>
      </c>
      <c r="P966" t="s">
        <v>2153</v>
      </c>
      <c r="Q966">
        <v>4122</v>
      </c>
      <c r="R966" t="s">
        <v>49</v>
      </c>
      <c r="S966" t="s">
        <v>28</v>
      </c>
    </row>
    <row r="967" spans="1:19" x14ac:dyDescent="0.25">
      <c r="A967" t="s">
        <v>2154</v>
      </c>
      <c r="B967" t="s">
        <v>51</v>
      </c>
      <c r="C967">
        <v>10</v>
      </c>
      <c r="D967" s="2">
        <v>36652</v>
      </c>
      <c r="E967" s="3">
        <f t="shared" ca="1" si="113"/>
        <v>25</v>
      </c>
      <c r="F967" s="3" t="str">
        <f t="shared" ca="1" si="110"/>
        <v>18-25</v>
      </c>
      <c r="G967" s="3" t="str">
        <f t="shared" ca="1" si="107"/>
        <v>Youth</v>
      </c>
      <c r="H967" t="s">
        <v>2155</v>
      </c>
      <c r="I967" t="s">
        <v>31</v>
      </c>
      <c r="J967" t="s">
        <v>23</v>
      </c>
      <c r="K967" t="s">
        <v>24</v>
      </c>
      <c r="L967" t="s">
        <v>33</v>
      </c>
      <c r="M967" s="3">
        <v>16</v>
      </c>
      <c r="N967" s="3" t="str">
        <f t="shared" si="111"/>
        <v>15–17</v>
      </c>
      <c r="O967" s="3" t="str">
        <f t="shared" si="112"/>
        <v>Advocate</v>
      </c>
      <c r="P967" t="s">
        <v>2156</v>
      </c>
      <c r="Q967">
        <v>2768</v>
      </c>
      <c r="R967" t="s">
        <v>35</v>
      </c>
      <c r="S967" t="s">
        <v>28</v>
      </c>
    </row>
    <row r="968" spans="1:19" x14ac:dyDescent="0.25">
      <c r="A968" t="s">
        <v>2157</v>
      </c>
      <c r="B968" t="s">
        <v>20</v>
      </c>
      <c r="C968">
        <v>30</v>
      </c>
      <c r="D968" s="2">
        <v>36655</v>
      </c>
      <c r="E968" s="3">
        <f t="shared" ca="1" si="113"/>
        <v>25</v>
      </c>
      <c r="F968" s="3" t="str">
        <f t="shared" ca="1" si="110"/>
        <v>18-25</v>
      </c>
      <c r="G968" s="3" t="str">
        <f t="shared" ca="1" si="107"/>
        <v>Youth</v>
      </c>
      <c r="H968" t="s">
        <v>79</v>
      </c>
      <c r="I968" t="s">
        <v>47</v>
      </c>
      <c r="J968" t="s">
        <v>43</v>
      </c>
      <c r="K968" t="s">
        <v>24</v>
      </c>
      <c r="L968" t="s">
        <v>25</v>
      </c>
      <c r="M968" s="3">
        <v>14</v>
      </c>
      <c r="N968" s="3" t="str">
        <f t="shared" si="111"/>
        <v>12–14</v>
      </c>
      <c r="O968" s="3" t="str">
        <f t="shared" si="112"/>
        <v>Loyalist</v>
      </c>
      <c r="P968" t="s">
        <v>2158</v>
      </c>
      <c r="Q968">
        <v>3173</v>
      </c>
      <c r="R968" t="s">
        <v>27</v>
      </c>
      <c r="S968" t="s">
        <v>28</v>
      </c>
    </row>
    <row r="969" spans="1:19" x14ac:dyDescent="0.25">
      <c r="A969" t="s">
        <v>2159</v>
      </c>
      <c r="B969" t="s">
        <v>20</v>
      </c>
      <c r="C969">
        <v>2</v>
      </c>
      <c r="D969" s="2">
        <v>36666</v>
      </c>
      <c r="E969" s="3">
        <f t="shared" ca="1" si="113"/>
        <v>25</v>
      </c>
      <c r="F969" s="3" t="str">
        <f t="shared" ca="1" si="110"/>
        <v>18-25</v>
      </c>
      <c r="G969" s="3" t="str">
        <f t="shared" ca="1" si="107"/>
        <v>Youth</v>
      </c>
      <c r="H969" t="s">
        <v>297</v>
      </c>
      <c r="I969" t="s">
        <v>47</v>
      </c>
      <c r="J969" t="s">
        <v>23</v>
      </c>
      <c r="K969" t="s">
        <v>24</v>
      </c>
      <c r="L969" t="s">
        <v>25</v>
      </c>
      <c r="M969" s="3">
        <v>7</v>
      </c>
      <c r="N969" s="3" t="str">
        <f t="shared" si="111"/>
        <v>6–8</v>
      </c>
      <c r="O969" s="3" t="str">
        <f t="shared" si="112"/>
        <v>Settler</v>
      </c>
      <c r="P969" t="s">
        <v>2160</v>
      </c>
      <c r="Q969">
        <v>2200</v>
      </c>
      <c r="R969" t="s">
        <v>35</v>
      </c>
      <c r="S969" t="s">
        <v>28</v>
      </c>
    </row>
    <row r="970" spans="1:19" x14ac:dyDescent="0.25">
      <c r="A970" t="s">
        <v>2161</v>
      </c>
      <c r="B970" t="s">
        <v>51</v>
      </c>
      <c r="C970">
        <v>0</v>
      </c>
      <c r="D970" s="2">
        <v>36702</v>
      </c>
      <c r="E970" s="3">
        <f t="shared" ca="1" si="113"/>
        <v>25</v>
      </c>
      <c r="F970" s="3" t="str">
        <f t="shared" ca="1" si="110"/>
        <v>18-25</v>
      </c>
      <c r="G970" s="3" t="str">
        <f t="shared" ca="1" si="107"/>
        <v>Youth</v>
      </c>
      <c r="H970" t="s">
        <v>165</v>
      </c>
      <c r="I970" t="s">
        <v>47</v>
      </c>
      <c r="J970" t="s">
        <v>32</v>
      </c>
      <c r="K970" t="s">
        <v>24</v>
      </c>
      <c r="L970" t="s">
        <v>25</v>
      </c>
      <c r="M970" s="3">
        <v>15</v>
      </c>
      <c r="N970" s="3" t="str">
        <f t="shared" si="111"/>
        <v>15–17</v>
      </c>
      <c r="O970" s="3" t="str">
        <f t="shared" si="112"/>
        <v>Advocate</v>
      </c>
      <c r="P970" t="s">
        <v>2162</v>
      </c>
      <c r="Q970">
        <v>4115</v>
      </c>
      <c r="R970" t="s">
        <v>49</v>
      </c>
      <c r="S970" t="s">
        <v>28</v>
      </c>
    </row>
    <row r="971" spans="1:19" x14ac:dyDescent="0.25">
      <c r="A971" t="s">
        <v>2163</v>
      </c>
      <c r="B971" t="s">
        <v>20</v>
      </c>
      <c r="C971">
        <v>45</v>
      </c>
      <c r="D971" s="2">
        <v>36794</v>
      </c>
      <c r="E971" s="3">
        <f t="shared" ca="1" si="113"/>
        <v>25</v>
      </c>
      <c r="F971" s="3" t="str">
        <f t="shared" ca="1" si="110"/>
        <v>18-25</v>
      </c>
      <c r="G971" s="3" t="str">
        <f t="shared" ca="1" si="107"/>
        <v>Youth</v>
      </c>
      <c r="H971" t="s">
        <v>360</v>
      </c>
      <c r="I971" t="s">
        <v>38</v>
      </c>
      <c r="J971" t="s">
        <v>32</v>
      </c>
      <c r="K971" t="s">
        <v>24</v>
      </c>
      <c r="L971" t="s">
        <v>25</v>
      </c>
      <c r="M971" s="3">
        <v>9</v>
      </c>
      <c r="N971" s="3" t="str">
        <f t="shared" si="111"/>
        <v>9–11</v>
      </c>
      <c r="O971" s="3" t="str">
        <f t="shared" si="112"/>
        <v>Regular</v>
      </c>
      <c r="P971" t="s">
        <v>2164</v>
      </c>
      <c r="Q971">
        <v>4113</v>
      </c>
      <c r="R971" t="s">
        <v>49</v>
      </c>
      <c r="S971" t="s">
        <v>28</v>
      </c>
    </row>
    <row r="972" spans="1:19" x14ac:dyDescent="0.25">
      <c r="A972" t="s">
        <v>2165</v>
      </c>
      <c r="B972" t="s">
        <v>20</v>
      </c>
      <c r="C972">
        <v>75</v>
      </c>
      <c r="D972" s="2">
        <v>36869</v>
      </c>
      <c r="E972" s="3">
        <f t="shared" ca="1" si="113"/>
        <v>25</v>
      </c>
      <c r="F972" s="3" t="str">
        <f t="shared" ca="1" si="110"/>
        <v>18-25</v>
      </c>
      <c r="G972" s="3" t="str">
        <f t="shared" ca="1" si="107"/>
        <v>Youth</v>
      </c>
      <c r="H972" t="s">
        <v>132</v>
      </c>
      <c r="I972" t="s">
        <v>172</v>
      </c>
      <c r="J972" t="s">
        <v>32</v>
      </c>
      <c r="K972" t="s">
        <v>24</v>
      </c>
      <c r="L972" t="s">
        <v>33</v>
      </c>
      <c r="M972" s="3">
        <v>10</v>
      </c>
      <c r="N972" s="3" t="str">
        <f t="shared" si="111"/>
        <v>9–11</v>
      </c>
      <c r="O972" s="3" t="str">
        <f t="shared" si="112"/>
        <v>Regular</v>
      </c>
      <c r="P972" t="s">
        <v>2166</v>
      </c>
      <c r="Q972">
        <v>2263</v>
      </c>
      <c r="R972" t="s">
        <v>35</v>
      </c>
      <c r="S972" t="s">
        <v>28</v>
      </c>
    </row>
    <row r="973" spans="1:19" x14ac:dyDescent="0.25">
      <c r="A973" t="s">
        <v>2167</v>
      </c>
      <c r="B973" t="s">
        <v>20</v>
      </c>
      <c r="C973">
        <v>77</v>
      </c>
      <c r="D973" s="2">
        <v>36915</v>
      </c>
      <c r="E973" s="3">
        <f t="shared" ca="1" si="113"/>
        <v>24</v>
      </c>
      <c r="F973" s="3" t="str">
        <f t="shared" ca="1" si="110"/>
        <v>18-25</v>
      </c>
      <c r="G973" s="3" t="str">
        <f t="shared" ca="1" si="107"/>
        <v>Youth</v>
      </c>
      <c r="H973" t="s">
        <v>112</v>
      </c>
      <c r="I973" t="s">
        <v>22</v>
      </c>
      <c r="J973" t="s">
        <v>23</v>
      </c>
      <c r="K973" t="s">
        <v>24</v>
      </c>
      <c r="L973" t="s">
        <v>25</v>
      </c>
      <c r="M973" s="3">
        <v>10</v>
      </c>
      <c r="N973" s="3" t="str">
        <f t="shared" si="111"/>
        <v>9–11</v>
      </c>
      <c r="O973" s="3" t="str">
        <f t="shared" si="112"/>
        <v>Regular</v>
      </c>
      <c r="P973" t="s">
        <v>2168</v>
      </c>
      <c r="Q973">
        <v>3186</v>
      </c>
      <c r="R973" t="s">
        <v>27</v>
      </c>
      <c r="S973" t="s">
        <v>28</v>
      </c>
    </row>
    <row r="974" spans="1:19" x14ac:dyDescent="0.25">
      <c r="A974" t="s">
        <v>2169</v>
      </c>
      <c r="B974" t="s">
        <v>51</v>
      </c>
      <c r="C974">
        <v>14</v>
      </c>
      <c r="D974" s="2">
        <v>36958</v>
      </c>
      <c r="E974" s="3">
        <f t="shared" ca="1" si="113"/>
        <v>24</v>
      </c>
      <c r="F974" s="3" t="str">
        <f t="shared" ca="1" si="110"/>
        <v>18-25</v>
      </c>
      <c r="G974" s="3" t="str">
        <f t="shared" ca="1" si="107"/>
        <v>Youth</v>
      </c>
      <c r="H974" t="s">
        <v>463</v>
      </c>
      <c r="I974" t="s">
        <v>31</v>
      </c>
      <c r="J974" t="s">
        <v>23</v>
      </c>
      <c r="K974" t="s">
        <v>24</v>
      </c>
      <c r="L974" t="s">
        <v>25</v>
      </c>
      <c r="M974" s="3">
        <v>15</v>
      </c>
      <c r="N974" s="3" t="str">
        <f t="shared" si="111"/>
        <v>15–17</v>
      </c>
      <c r="O974" s="3" t="str">
        <f t="shared" si="112"/>
        <v>Advocate</v>
      </c>
      <c r="P974" t="s">
        <v>2170</v>
      </c>
      <c r="Q974">
        <v>2176</v>
      </c>
      <c r="R974" t="s">
        <v>35</v>
      </c>
      <c r="S974" t="s">
        <v>28</v>
      </c>
    </row>
    <row r="975" spans="1:19" x14ac:dyDescent="0.25">
      <c r="A975" t="s">
        <v>2171</v>
      </c>
      <c r="B975" t="s">
        <v>51</v>
      </c>
      <c r="C975">
        <v>97</v>
      </c>
      <c r="D975" s="2">
        <v>36997</v>
      </c>
      <c r="E975" s="3">
        <f t="shared" ca="1" si="113"/>
        <v>24</v>
      </c>
      <c r="F975" s="3" t="str">
        <f t="shared" ca="1" si="110"/>
        <v>18-25</v>
      </c>
      <c r="G975" s="3" t="str">
        <f t="shared" ca="1" si="107"/>
        <v>Youth</v>
      </c>
      <c r="H975" t="s">
        <v>177</v>
      </c>
      <c r="I975" t="s">
        <v>22</v>
      </c>
      <c r="J975" t="s">
        <v>32</v>
      </c>
      <c r="K975" t="s">
        <v>24</v>
      </c>
      <c r="L975" t="s">
        <v>25</v>
      </c>
      <c r="M975" s="3">
        <v>10</v>
      </c>
      <c r="N975" s="3" t="str">
        <f t="shared" si="111"/>
        <v>9–11</v>
      </c>
      <c r="O975" s="3" t="str">
        <f t="shared" si="112"/>
        <v>Regular</v>
      </c>
      <c r="P975" t="s">
        <v>2172</v>
      </c>
      <c r="Q975">
        <v>3977</v>
      </c>
      <c r="R975" t="s">
        <v>27</v>
      </c>
      <c r="S975" t="s">
        <v>28</v>
      </c>
    </row>
    <row r="976" spans="1:19" x14ac:dyDescent="0.25">
      <c r="A976" t="s">
        <v>2173</v>
      </c>
      <c r="B976" t="s">
        <v>20</v>
      </c>
      <c r="C976">
        <v>25</v>
      </c>
      <c r="D976" s="2">
        <v>36998</v>
      </c>
      <c r="E976" s="3">
        <f t="shared" ca="1" si="113"/>
        <v>24</v>
      </c>
      <c r="F976" s="3" t="str">
        <f t="shared" ca="1" si="110"/>
        <v>18-25</v>
      </c>
      <c r="G976" s="3" t="str">
        <f t="shared" ca="1" si="107"/>
        <v>Youth</v>
      </c>
      <c r="H976" t="s">
        <v>648</v>
      </c>
      <c r="I976" t="s">
        <v>22</v>
      </c>
      <c r="J976" t="s">
        <v>32</v>
      </c>
      <c r="K976" t="s">
        <v>24</v>
      </c>
      <c r="L976" t="s">
        <v>33</v>
      </c>
      <c r="M976" s="3">
        <v>12</v>
      </c>
      <c r="N976" s="3" t="str">
        <f t="shared" si="111"/>
        <v>12–14</v>
      </c>
      <c r="O976" s="3" t="str">
        <f t="shared" si="112"/>
        <v>Loyalist</v>
      </c>
      <c r="P976" t="s">
        <v>2174</v>
      </c>
      <c r="Q976">
        <v>2211</v>
      </c>
      <c r="R976" t="s">
        <v>35</v>
      </c>
      <c r="S976" t="s">
        <v>28</v>
      </c>
    </row>
    <row r="977" spans="1:19" x14ac:dyDescent="0.25">
      <c r="A977" t="s">
        <v>2175</v>
      </c>
      <c r="B977" t="s">
        <v>51</v>
      </c>
      <c r="C977">
        <v>75</v>
      </c>
      <c r="D977" s="2">
        <v>37063</v>
      </c>
      <c r="E977" s="3">
        <f t="shared" ca="1" si="113"/>
        <v>24</v>
      </c>
      <c r="F977" s="3" t="str">
        <f t="shared" ca="1" si="110"/>
        <v>18-25</v>
      </c>
      <c r="G977" s="3" t="str">
        <f t="shared" ca="1" si="107"/>
        <v>Youth</v>
      </c>
      <c r="H977" t="s">
        <v>426</v>
      </c>
      <c r="I977" t="s">
        <v>38</v>
      </c>
      <c r="J977" t="s">
        <v>32</v>
      </c>
      <c r="K977" t="s">
        <v>24</v>
      </c>
      <c r="L977" t="s">
        <v>25</v>
      </c>
      <c r="M977" s="3">
        <v>5</v>
      </c>
      <c r="N977" s="3" t="str">
        <f t="shared" si="111"/>
        <v>3–5</v>
      </c>
      <c r="O977" s="3" t="str">
        <f t="shared" si="112"/>
        <v>Explorer</v>
      </c>
      <c r="P977" t="s">
        <v>2176</v>
      </c>
      <c r="Q977">
        <v>2010</v>
      </c>
      <c r="R977" t="s">
        <v>35</v>
      </c>
      <c r="S977" t="s">
        <v>28</v>
      </c>
    </row>
    <row r="978" spans="1:19" x14ac:dyDescent="0.25">
      <c r="A978" t="s">
        <v>2177</v>
      </c>
      <c r="B978" t="s">
        <v>20</v>
      </c>
      <c r="C978">
        <v>50</v>
      </c>
      <c r="D978" s="2">
        <v>37107</v>
      </c>
      <c r="E978" s="3">
        <f t="shared" ca="1" si="113"/>
        <v>24</v>
      </c>
      <c r="F978" s="3" t="str">
        <f t="shared" ca="1" si="110"/>
        <v>18-25</v>
      </c>
      <c r="G978" s="3" t="str">
        <f t="shared" ca="1" si="107"/>
        <v>Youth</v>
      </c>
      <c r="H978" t="s">
        <v>97</v>
      </c>
      <c r="I978" t="s">
        <v>42</v>
      </c>
      <c r="J978" t="s">
        <v>32</v>
      </c>
      <c r="K978" t="s">
        <v>24</v>
      </c>
      <c r="L978" t="s">
        <v>33</v>
      </c>
      <c r="M978" s="3">
        <v>14</v>
      </c>
      <c r="N978" s="3" t="str">
        <f t="shared" si="111"/>
        <v>12–14</v>
      </c>
      <c r="O978" s="3" t="str">
        <f t="shared" si="112"/>
        <v>Loyalist</v>
      </c>
      <c r="P978" t="s">
        <v>2178</v>
      </c>
      <c r="Q978">
        <v>3109</v>
      </c>
      <c r="R978" t="s">
        <v>27</v>
      </c>
      <c r="S978" t="s">
        <v>28</v>
      </c>
    </row>
    <row r="979" spans="1:19" x14ac:dyDescent="0.25">
      <c r="A979" t="s">
        <v>2179</v>
      </c>
      <c r="B979" t="s">
        <v>20</v>
      </c>
      <c r="C979">
        <v>66</v>
      </c>
      <c r="D979" s="2">
        <v>37161</v>
      </c>
      <c r="E979" s="3">
        <f t="shared" ca="1" si="113"/>
        <v>24</v>
      </c>
      <c r="F979" s="3" t="str">
        <f ca="1">IF(E979&lt;18, "under 18", IF(E979&lt;=25, "18-25", IF(E979&lt;=35, "26-35", IF(E979&lt;=45, "36-45", IF(E979&lt;=60, "46-60", IF(E979&lt;=74, "61-74", "75+"))))))</f>
        <v>18-25</v>
      </c>
      <c r="G979" s="3" t="str">
        <f t="shared" ca="1" si="107"/>
        <v>Youth</v>
      </c>
      <c r="H979" t="s">
        <v>521</v>
      </c>
      <c r="I979" t="s">
        <v>47</v>
      </c>
      <c r="J979" t="s">
        <v>32</v>
      </c>
      <c r="K979" t="s">
        <v>24</v>
      </c>
      <c r="L979" t="s">
        <v>25</v>
      </c>
      <c r="M979" s="3">
        <v>2</v>
      </c>
      <c r="N979" s="3" t="str">
        <f t="shared" si="111"/>
        <v>0–2</v>
      </c>
      <c r="O979" s="3" t="str">
        <f t="shared" si="112"/>
        <v>Newbie</v>
      </c>
      <c r="P979" t="s">
        <v>2180</v>
      </c>
      <c r="Q979">
        <v>4213</v>
      </c>
      <c r="R979" t="s">
        <v>49</v>
      </c>
      <c r="S979" t="s">
        <v>28</v>
      </c>
    </row>
    <row r="980" spans="1:19" x14ac:dyDescent="0.25">
      <c r="A980" t="s">
        <v>2181</v>
      </c>
      <c r="B980" t="s">
        <v>51</v>
      </c>
      <c r="C980">
        <v>22</v>
      </c>
      <c r="D980" s="2">
        <v>37181</v>
      </c>
      <c r="E980" s="3">
        <f t="shared" ca="1" si="113"/>
        <v>24</v>
      </c>
      <c r="F980" s="3" t="str">
        <f t="shared" ca="1" si="110"/>
        <v>18-25</v>
      </c>
      <c r="G980" s="3" t="str">
        <f t="shared" ca="1" si="107"/>
        <v>Youth</v>
      </c>
      <c r="H980" t="s">
        <v>180</v>
      </c>
      <c r="I980" t="s">
        <v>31</v>
      </c>
      <c r="J980" t="s">
        <v>32</v>
      </c>
      <c r="K980" t="s">
        <v>24</v>
      </c>
      <c r="L980" t="s">
        <v>33</v>
      </c>
      <c r="M980" s="3">
        <v>6</v>
      </c>
      <c r="N980" s="3" t="str">
        <f t="shared" si="111"/>
        <v>6–8</v>
      </c>
      <c r="O980" s="3" t="str">
        <f t="shared" si="112"/>
        <v>Settler</v>
      </c>
      <c r="P980" t="s">
        <v>2182</v>
      </c>
      <c r="Q980">
        <v>2196</v>
      </c>
      <c r="R980" t="s">
        <v>35</v>
      </c>
      <c r="S980" t="s">
        <v>28</v>
      </c>
    </row>
    <row r="981" spans="1:19" x14ac:dyDescent="0.25">
      <c r="A981" t="s">
        <v>2183</v>
      </c>
      <c r="B981" t="s">
        <v>51</v>
      </c>
      <c r="C981">
        <v>7</v>
      </c>
      <c r="D981" s="2">
        <v>37254</v>
      </c>
      <c r="E981" s="3">
        <f t="shared" ca="1" si="113"/>
        <v>24</v>
      </c>
      <c r="F981" s="3" t="str">
        <f ca="1">IF(E981&lt;18, "under 18", IF(E981&lt;=25, "18-25", IF(E981&lt;=35, "26-35", IF(E981&lt;=45, "36-45", IF(E981&lt;=60, "46-60", IF(E981&lt;=74, "61-74", "75+"))))))</f>
        <v>18-25</v>
      </c>
      <c r="G981" s="3" t="str">
        <f t="shared" ca="1" si="107"/>
        <v>Youth</v>
      </c>
      <c r="H981" t="s">
        <v>977</v>
      </c>
      <c r="I981" t="s">
        <v>31</v>
      </c>
      <c r="J981" t="s">
        <v>23</v>
      </c>
      <c r="K981" t="s">
        <v>24</v>
      </c>
      <c r="L981" t="s">
        <v>25</v>
      </c>
      <c r="M981" s="3">
        <v>9</v>
      </c>
      <c r="N981" s="3" t="str">
        <f t="shared" si="111"/>
        <v>9–11</v>
      </c>
      <c r="O981" s="3" t="str">
        <f t="shared" si="112"/>
        <v>Regular</v>
      </c>
      <c r="P981" t="s">
        <v>2184</v>
      </c>
      <c r="Q981">
        <v>2480</v>
      </c>
      <c r="R981" t="s">
        <v>35</v>
      </c>
      <c r="S981" t="s">
        <v>28</v>
      </c>
    </row>
    <row r="982" spans="1:19" x14ac:dyDescent="0.25">
      <c r="A982" t="s">
        <v>2185</v>
      </c>
      <c r="B982" t="s">
        <v>51</v>
      </c>
      <c r="C982">
        <v>52</v>
      </c>
      <c r="D982" s="2">
        <v>37260</v>
      </c>
      <c r="E982" s="3">
        <f t="shared" ca="1" si="113"/>
        <v>23</v>
      </c>
      <c r="F982" s="3" t="str">
        <f t="shared" ref="F982:F984" ca="1" si="114">IF(E982&lt;18, "under 18", IF(E982&lt;=25, "18-25", IF(E982&lt;=35, "26-35", IF(E982&lt;=45, "36-45", IF(E982&lt;=60, "46-60", IF(E982&lt;=74, "61-74", "75+"))))))</f>
        <v>18-25</v>
      </c>
      <c r="G982" s="3" t="str">
        <f t="shared" ca="1" si="107"/>
        <v>Youth</v>
      </c>
      <c r="H982" t="s">
        <v>177</v>
      </c>
      <c r="I982" t="s">
        <v>22</v>
      </c>
      <c r="J982" t="s">
        <v>23</v>
      </c>
      <c r="K982" t="s">
        <v>24</v>
      </c>
      <c r="L982" t="s">
        <v>33</v>
      </c>
      <c r="M982" s="3">
        <v>8</v>
      </c>
      <c r="N982" s="3" t="str">
        <f t="shared" si="111"/>
        <v>6–8</v>
      </c>
      <c r="O982" s="3" t="str">
        <f t="shared" si="112"/>
        <v>Settler</v>
      </c>
      <c r="P982" t="s">
        <v>2186</v>
      </c>
      <c r="Q982">
        <v>2025</v>
      </c>
      <c r="R982" t="s">
        <v>35</v>
      </c>
      <c r="S982" t="s">
        <v>28</v>
      </c>
    </row>
    <row r="983" spans="1:19" x14ac:dyDescent="0.25">
      <c r="A983" t="s">
        <v>2187</v>
      </c>
      <c r="B983" t="s">
        <v>20</v>
      </c>
      <c r="C983">
        <v>66</v>
      </c>
      <c r="D983" s="2">
        <v>37273</v>
      </c>
      <c r="E983" s="3">
        <f t="shared" ca="1" si="113"/>
        <v>23</v>
      </c>
      <c r="F983" s="3" t="str">
        <f t="shared" ca="1" si="114"/>
        <v>18-25</v>
      </c>
      <c r="G983" s="3" t="str">
        <f t="shared" ca="1" si="107"/>
        <v>Youth</v>
      </c>
      <c r="H983" t="s">
        <v>365</v>
      </c>
      <c r="I983" t="s">
        <v>31</v>
      </c>
      <c r="J983" t="s">
        <v>32</v>
      </c>
      <c r="K983" t="s">
        <v>24</v>
      </c>
      <c r="L983" t="s">
        <v>25</v>
      </c>
      <c r="M983" s="3">
        <v>4</v>
      </c>
      <c r="N983" s="3" t="str">
        <f t="shared" si="111"/>
        <v>3–5</v>
      </c>
      <c r="O983" s="3" t="str">
        <f t="shared" si="112"/>
        <v>Explorer</v>
      </c>
      <c r="P983" t="s">
        <v>2188</v>
      </c>
      <c r="Q983">
        <v>4211</v>
      </c>
      <c r="R983" t="s">
        <v>49</v>
      </c>
      <c r="S983" t="s">
        <v>28</v>
      </c>
    </row>
    <row r="984" spans="1:19" x14ac:dyDescent="0.25">
      <c r="A984" t="s">
        <v>2189</v>
      </c>
      <c r="B984" t="s">
        <v>20</v>
      </c>
      <c r="C984">
        <v>59</v>
      </c>
      <c r="D984" s="2">
        <v>37314</v>
      </c>
      <c r="E984" s="3">
        <f t="shared" ca="1" si="113"/>
        <v>23</v>
      </c>
      <c r="F984" s="3" t="str">
        <f t="shared" ca="1" si="114"/>
        <v>18-25</v>
      </c>
      <c r="G984" s="3" t="str">
        <f t="shared" ca="1" si="107"/>
        <v>Youth</v>
      </c>
      <c r="H984" t="s">
        <v>165</v>
      </c>
      <c r="I984" t="s">
        <v>38</v>
      </c>
      <c r="J984" t="s">
        <v>23</v>
      </c>
      <c r="K984" t="s">
        <v>24</v>
      </c>
      <c r="L984" t="s">
        <v>25</v>
      </c>
      <c r="M984" s="3">
        <v>14</v>
      </c>
      <c r="N984" s="3" t="str">
        <f t="shared" si="111"/>
        <v>12–14</v>
      </c>
      <c r="O984" s="3" t="str">
        <f t="shared" si="112"/>
        <v>Loyalist</v>
      </c>
      <c r="P984" t="s">
        <v>2190</v>
      </c>
      <c r="Q984">
        <v>3810</v>
      </c>
      <c r="R984" t="s">
        <v>27</v>
      </c>
      <c r="S984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New 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IHEDIOHA CHIMA EMMANUEL</dc:creator>
  <cp:lastModifiedBy>Chima Ihedioha</cp:lastModifiedBy>
  <dcterms:created xsi:type="dcterms:W3CDTF">2025-07-20T19:10:58Z</dcterms:created>
  <dcterms:modified xsi:type="dcterms:W3CDTF">2025-07-29T13:19:28Z</dcterms:modified>
</cp:coreProperties>
</file>