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1_{ADCB55A2-2EB1-415C-B757-8C66EAF19831}" xr6:coauthVersionLast="47" xr6:coauthVersionMax="47" xr10:uidLastSave="{00000000-0000-0000-0000-000000000000}"/>
  <bookViews>
    <workbookView xWindow="-120" yWindow="-120" windowWidth="25440" windowHeight="1539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7" i="11" l="1"/>
  <c r="F28" i="11" l="1"/>
  <c r="F29" i="11" s="1"/>
  <c r="H29" i="11" s="1"/>
  <c r="I5" i="11"/>
  <c r="H40" i="11"/>
  <c r="H39" i="11"/>
  <c r="H38" i="11"/>
  <c r="H37" i="11"/>
  <c r="H36" i="11"/>
  <c r="H35" i="11"/>
  <c r="H33" i="11"/>
  <c r="H27" i="11"/>
  <c r="H21" i="11"/>
  <c r="H8" i="11"/>
  <c r="H28" i="11" l="1"/>
  <c r="H13" i="11"/>
  <c r="F30" i="11"/>
  <c r="H9" i="11"/>
  <c r="I6" i="11"/>
  <c r="F32" i="11" l="1"/>
  <c r="H32" i="11" s="1"/>
  <c r="H34" i="11"/>
  <c r="H10" i="11"/>
  <c r="H30" i="11"/>
  <c r="H22" i="11"/>
  <c r="J5" i="11"/>
  <c r="K5" i="11" s="1"/>
  <c r="L5" i="11" s="1"/>
  <c r="M5" i="11" s="1"/>
  <c r="N5" i="11" s="1"/>
  <c r="O5" i="11" s="1"/>
  <c r="P5" i="11" s="1"/>
  <c r="I4" i="11"/>
  <c r="F31" i="11" l="1"/>
  <c r="H31" i="11" s="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<sst xmlns="http://schemas.openxmlformats.org/spreadsheetml/2006/main" count="81" uniqueCount="61">
  <si>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</si>
  <si>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</si>
  <si>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</si>
  <si>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</si>
  <si>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</si>
  <si>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</si>
  <si>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</si>
  <si>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</si>
  <si>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</si>
  <si>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</si>
  <si>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</si>
  <si>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</si>
  <si>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</si>
  <si>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</si>
  <si>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</si>
  <si>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</si>
  <si>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</si>
  <si>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</si>
  <si>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</si>
  <si>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</si>
  <si>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3</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</si>
  <si>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</si>
  <si>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</si>
  <si>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</si>
  <si>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</si>
  <si>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</si>
  <si>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</si>
  <si>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</si>
  <si>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</si>
  <si>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</si>
  <si>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</si>
  <si>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</si>
  <si>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</si>
  <si>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</si>
  <si>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</si>
  <si>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</si>
  <si>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</si>
  <si>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</si>
  <si>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</si>
  <si>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</si>
  <si>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</si>
  <si>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</si>
  <si>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</si>
  <si>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</si>
  <si>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</si>
  <si>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</si>
  <si>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PROJETO COMANDA</t>
  </si>
  <si>
    <t>Etapa 1</t>
  </si>
  <si>
    <t>Problema</t>
  </si>
  <si>
    <t>Objetivos</t>
  </si>
  <si>
    <t>Justificativa</t>
  </si>
  <si>
    <t>Público Alvo</t>
  </si>
  <si>
    <t>Etapa 2</t>
  </si>
  <si>
    <t>Personas</t>
  </si>
  <si>
    <t>Histórias de usuário</t>
  </si>
  <si>
    <t>Lista de requisitos</t>
  </si>
  <si>
    <t>Matriz de rastreabilidade</t>
  </si>
  <si>
    <t>Casos de uso</t>
  </si>
  <si>
    <t>Gerenciamento de cronograma</t>
  </si>
  <si>
    <t>Gerenciamento de custos</t>
  </si>
  <si>
    <t>Gerenciamento de pessoal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</si>
</sst>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NumberFormat="1"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NumberFormat="1"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NumberFormat="1"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NumberFormat="1" applyFill="1">
      <alignment horizontal="center" vertical="center"/>
    </xf>
    <xf numFmtId="165" fontId="9" fillId="0" borderId="2" xfId="10" applyNumberForma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1" topLeftCell="A2" activePane="bottomLeft" state="frozen"/>
      <selection pane="bottomLeft" activeCell="AT8" sqref="AT8"/>
    </sheetView>
  </sheetViews>
  <sheetFormatPr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49" t="s">
        <v>46</v>
      </c>
      <c r="C1" s="1"/>
      <c r="D1" s="2"/>
      <c r="E1" s="4"/>
      <c r="F1" s="34"/>
      <c r="H1" s="2"/>
      <c r="I1" s="67"/>
    </row>
    <row r="2" spans="1:64" ht="30" customHeight="1" x14ac:dyDescent="0.3">
      <c r="A2" s="45" t="s">
        <v>1</v>
      </c>
      <c r="B2" s="50"/>
      <c r="I2" s="68"/>
    </row>
    <row r="3" spans="1:64" ht="30" customHeight="1" x14ac:dyDescent="0.25">
      <c r="A3" s="45" t="s">
        <v>2</v>
      </c>
      <c r="B3" s="51"/>
      <c r="C3" s="92" t="s">
        <v>23</v>
      </c>
      <c r="D3" s="93"/>
      <c r="E3" s="91">
        <v>44774</v>
      </c>
      <c r="F3" s="91"/>
    </row>
    <row r="4" spans="1:64" ht="30" customHeight="1" x14ac:dyDescent="0.25">
      <c r="A4" s="46" t="s">
        <v>3</v>
      </c>
      <c r="C4" s="92" t="s">
        <v>24</v>
      </c>
      <c r="D4" s="93"/>
      <c r="E4" s="7">
        <v>1</v>
      </c>
      <c r="I4" s="88">
        <f>I5</f>
        <v>44774</v>
      </c>
      <c r="J4" s="89"/>
      <c r="K4" s="89"/>
      <c r="L4" s="89"/>
      <c r="M4" s="89"/>
      <c r="N4" s="89"/>
      <c r="O4" s="90"/>
      <c r="P4" s="88">
        <f>P5</f>
        <v>44781</v>
      </c>
      <c r="Q4" s="89"/>
      <c r="R4" s="89"/>
      <c r="S4" s="89"/>
      <c r="T4" s="89"/>
      <c r="U4" s="89"/>
      <c r="V4" s="90"/>
      <c r="W4" s="88">
        <f>W5</f>
        <v>44788</v>
      </c>
      <c r="X4" s="89"/>
      <c r="Y4" s="89"/>
      <c r="Z4" s="89"/>
      <c r="AA4" s="89"/>
      <c r="AB4" s="89"/>
      <c r="AC4" s="90"/>
      <c r="AD4" s="88">
        <f>AD5</f>
        <v>44795</v>
      </c>
      <c r="AE4" s="89"/>
      <c r="AF4" s="89"/>
      <c r="AG4" s="89"/>
      <c r="AH4" s="89"/>
      <c r="AI4" s="89"/>
      <c r="AJ4" s="90"/>
      <c r="AK4" s="88">
        <f>AK5</f>
        <v>44802</v>
      </c>
      <c r="AL4" s="89"/>
      <c r="AM4" s="89"/>
      <c r="AN4" s="89"/>
      <c r="AO4" s="89"/>
      <c r="AP4" s="89"/>
      <c r="AQ4" s="90"/>
      <c r="AR4" s="88">
        <f>AR5</f>
        <v>44809</v>
      </c>
      <c r="AS4" s="89"/>
      <c r="AT4" s="89"/>
      <c r="AU4" s="89"/>
      <c r="AV4" s="89"/>
      <c r="AW4" s="89"/>
      <c r="AX4" s="90"/>
      <c r="AY4" s="88">
        <f>AY5</f>
        <v>44816</v>
      </c>
      <c r="AZ4" s="89"/>
      <c r="BA4" s="89"/>
      <c r="BB4" s="89"/>
      <c r="BC4" s="89"/>
      <c r="BD4" s="89"/>
      <c r="BE4" s="90"/>
      <c r="BF4" s="88">
        <f>BF5</f>
        <v>44823</v>
      </c>
      <c r="BG4" s="89"/>
      <c r="BH4" s="89"/>
      <c r="BI4" s="89"/>
      <c r="BJ4" s="89"/>
      <c r="BK4" s="89"/>
      <c r="BL4" s="90"/>
    </row>
    <row r="5" spans="1:64" ht="15" customHeight="1" x14ac:dyDescent="0.25">
      <c r="A5" s="46" t="s">
        <v>4</v>
      </c>
      <c r="B5" s="66"/>
      <c r="C5" s="66"/>
      <c r="D5" s="66"/>
      <c r="E5" s="66"/>
      <c r="F5" s="66"/>
      <c r="G5" s="66"/>
      <c r="I5" s="85">
        <f>Início_do_projeto-WEEKDAY(Início_do_projeto,1)+2+7*(Semana_de_exibição-1)</f>
        <v>44774</v>
      </c>
      <c r="J5" s="86">
        <f>I5+1</f>
        <v>44775</v>
      </c>
      <c r="K5" s="86">
        <f t="shared" ref="K5:AX5" si="0">J5+1</f>
        <v>44776</v>
      </c>
      <c r="L5" s="86">
        <f t="shared" si="0"/>
        <v>44777</v>
      </c>
      <c r="M5" s="86">
        <f t="shared" si="0"/>
        <v>44778</v>
      </c>
      <c r="N5" s="86">
        <f t="shared" si="0"/>
        <v>44779</v>
      </c>
      <c r="O5" s="87">
        <f t="shared" si="0"/>
        <v>44780</v>
      </c>
      <c r="P5" s="85">
        <f>O5+1</f>
        <v>44781</v>
      </c>
      <c r="Q5" s="86">
        <f>P5+1</f>
        <v>44782</v>
      </c>
      <c r="R5" s="86">
        <f t="shared" si="0"/>
        <v>44783</v>
      </c>
      <c r="S5" s="86">
        <f t="shared" si="0"/>
        <v>44784</v>
      </c>
      <c r="T5" s="86">
        <f t="shared" si="0"/>
        <v>44785</v>
      </c>
      <c r="U5" s="86">
        <f t="shared" si="0"/>
        <v>44786</v>
      </c>
      <c r="V5" s="87">
        <f t="shared" si="0"/>
        <v>44787</v>
      </c>
      <c r="W5" s="85">
        <f>V5+1</f>
        <v>44788</v>
      </c>
      <c r="X5" s="86">
        <f>W5+1</f>
        <v>44789</v>
      </c>
      <c r="Y5" s="86">
        <f t="shared" si="0"/>
        <v>44790</v>
      </c>
      <c r="Z5" s="86">
        <f t="shared" si="0"/>
        <v>44791</v>
      </c>
      <c r="AA5" s="86">
        <f t="shared" si="0"/>
        <v>44792</v>
      </c>
      <c r="AB5" s="86">
        <f t="shared" si="0"/>
        <v>44793</v>
      </c>
      <c r="AC5" s="87">
        <f t="shared" si="0"/>
        <v>44794</v>
      </c>
      <c r="AD5" s="85">
        <f>AC5+1</f>
        <v>44795</v>
      </c>
      <c r="AE5" s="86">
        <f>AD5+1</f>
        <v>44796</v>
      </c>
      <c r="AF5" s="86">
        <f t="shared" si="0"/>
        <v>44797</v>
      </c>
      <c r="AG5" s="86">
        <f t="shared" si="0"/>
        <v>44798</v>
      </c>
      <c r="AH5" s="86">
        <f t="shared" si="0"/>
        <v>44799</v>
      </c>
      <c r="AI5" s="86">
        <f t="shared" si="0"/>
        <v>44800</v>
      </c>
      <c r="AJ5" s="87">
        <f t="shared" si="0"/>
        <v>44801</v>
      </c>
      <c r="AK5" s="85">
        <f>AJ5+1</f>
        <v>44802</v>
      </c>
      <c r="AL5" s="86">
        <f>AK5+1</f>
        <v>44803</v>
      </c>
      <c r="AM5" s="86">
        <f t="shared" si="0"/>
        <v>44804</v>
      </c>
      <c r="AN5" s="86">
        <f t="shared" si="0"/>
        <v>44805</v>
      </c>
      <c r="AO5" s="86">
        <f t="shared" si="0"/>
        <v>44806</v>
      </c>
      <c r="AP5" s="86">
        <f t="shared" si="0"/>
        <v>44807</v>
      </c>
      <c r="AQ5" s="87">
        <f t="shared" si="0"/>
        <v>44808</v>
      </c>
      <c r="AR5" s="85">
        <f>AQ5+1</f>
        <v>44809</v>
      </c>
      <c r="AS5" s="86">
        <f>AR5+1</f>
        <v>44810</v>
      </c>
      <c r="AT5" s="86">
        <f t="shared" si="0"/>
        <v>44811</v>
      </c>
      <c r="AU5" s="86">
        <f t="shared" si="0"/>
        <v>44812</v>
      </c>
      <c r="AV5" s="86">
        <f t="shared" si="0"/>
        <v>44813</v>
      </c>
      <c r="AW5" s="86">
        <f t="shared" si="0"/>
        <v>44814</v>
      </c>
      <c r="AX5" s="87">
        <f t="shared" si="0"/>
        <v>44815</v>
      </c>
      <c r="AY5" s="85">
        <f>AX5+1</f>
        <v>44816</v>
      </c>
      <c r="AZ5" s="86">
        <f>AY5+1</f>
        <v>44817</v>
      </c>
      <c r="BA5" s="86">
        <f t="shared" ref="BA5:BE5" si="1">AZ5+1</f>
        <v>44818</v>
      </c>
      <c r="BB5" s="86">
        <f t="shared" si="1"/>
        <v>44819</v>
      </c>
      <c r="BC5" s="86">
        <f t="shared" si="1"/>
        <v>44820</v>
      </c>
      <c r="BD5" s="86">
        <f t="shared" si="1"/>
        <v>44821</v>
      </c>
      <c r="BE5" s="87">
        <f t="shared" si="1"/>
        <v>44822</v>
      </c>
      <c r="BF5" s="85">
        <f>BE5+1</f>
        <v>44823</v>
      </c>
      <c r="BG5" s="86">
        <f>BF5+1</f>
        <v>44824</v>
      </c>
      <c r="BH5" s="86">
        <f t="shared" ref="BH5:BL5" si="2">BG5+1</f>
        <v>44825</v>
      </c>
      <c r="BI5" s="86">
        <f t="shared" si="2"/>
        <v>44826</v>
      </c>
      <c r="BJ5" s="86">
        <f t="shared" si="2"/>
        <v>44827</v>
      </c>
      <c r="BK5" s="86">
        <f t="shared" si="2"/>
        <v>44828</v>
      </c>
      <c r="BL5" s="87">
        <f t="shared" si="2"/>
        <v>44829</v>
      </c>
    </row>
    <row r="6" spans="1:64" ht="30" customHeight="1" thickBot="1" x14ac:dyDescent="0.3">
      <c r="A6" s="46" t="s">
        <v>5</v>
      </c>
      <c r="B6" s="8" t="s">
        <v>14</v>
      </c>
      <c r="C6" s="9" t="s">
        <v>25</v>
      </c>
      <c r="D6" s="9" t="s">
        <v>26</v>
      </c>
      <c r="E6" s="9" t="s">
        <v>27</v>
      </c>
      <c r="F6" s="9" t="s">
        <v>29</v>
      </c>
      <c r="G6" s="9"/>
      <c r="H6" s="9" t="s">
        <v>30</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
      <c r="A7" s="45" t="s">
        <v>6</v>
      </c>
      <c r="C7" s="4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47</v>
      </c>
      <c r="C8" s="52"/>
      <c r="D8" s="16"/>
      <c r="E8" s="70"/>
      <c r="F8" s="71"/>
      <c r="G8" s="14"/>
      <c r="H8" s="14" t="str">
        <f t="shared" ref="H8:H40"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17.100000000000001" customHeight="1" thickBot="1" x14ac:dyDescent="0.3">
      <c r="A9" s="46" t="s">
        <v>8</v>
      </c>
      <c r="B9" s="61" t="s">
        <v>48</v>
      </c>
      <c r="C9" s="53"/>
      <c r="D9" s="17">
        <v>1</v>
      </c>
      <c r="E9" s="72">
        <v>44774</v>
      </c>
      <c r="F9" s="72">
        <v>44803</v>
      </c>
      <c r="G9" s="14"/>
      <c r="H9" s="14">
        <f t="shared" si="6"/>
        <v>30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17.100000000000001" customHeight="1" thickBot="1" x14ac:dyDescent="0.3">
      <c r="A10" s="46" t="s">
        <v>9</v>
      </c>
      <c r="B10" s="61" t="s">
        <v>49</v>
      </c>
      <c r="C10" s="53"/>
      <c r="D10" s="17">
        <v>1</v>
      </c>
      <c r="E10" s="72">
        <v>44774</v>
      </c>
      <c r="F10" s="72">
        <v>44803</v>
      </c>
      <c r="G10" s="14"/>
      <c r="H10" s="14">
        <f t="shared" si="6"/>
        <v>30</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17.100000000000001" customHeight="1" thickBot="1" x14ac:dyDescent="0.3">
      <c r="A11" s="45"/>
      <c r="B11" s="61" t="s">
        <v>50</v>
      </c>
      <c r="C11" s="53"/>
      <c r="D11" s="17">
        <v>1</v>
      </c>
      <c r="E11" s="72">
        <v>44774</v>
      </c>
      <c r="F11" s="72">
        <v>44803</v>
      </c>
      <c r="G11" s="14"/>
      <c r="H11" s="14">
        <f t="shared" si="6"/>
        <v>30</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17.100000000000001" customHeight="1" thickBot="1" x14ac:dyDescent="0.3">
      <c r="A12" s="45"/>
      <c r="B12" s="61" t="s">
        <v>51</v>
      </c>
      <c r="C12" s="53"/>
      <c r="D12" s="17">
        <v>1</v>
      </c>
      <c r="E12" s="72">
        <v>44774</v>
      </c>
      <c r="F12" s="72">
        <v>44803</v>
      </c>
      <c r="G12" s="14"/>
      <c r="H12" s="14">
        <f t="shared" si="6"/>
        <v>30</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17.100000000000001" customHeight="1" thickBot="1" x14ac:dyDescent="0.3">
      <c r="A13" s="45"/>
      <c r="B13" s="61" t="s">
        <v>53</v>
      </c>
      <c r="C13" s="53"/>
      <c r="D13" s="17">
        <v>1</v>
      </c>
      <c r="E13" s="72">
        <v>44774</v>
      </c>
      <c r="F13" s="72">
        <v>44803</v>
      </c>
      <c r="G13" s="14"/>
      <c r="H13" s="14">
        <f t="shared" si="6"/>
        <v>30</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17.100000000000001" customHeight="1" thickBot="1" x14ac:dyDescent="0.3">
      <c r="A14" s="45"/>
      <c r="B14" s="61" t="s">
        <v>54</v>
      </c>
      <c r="C14" s="53"/>
      <c r="D14" s="17">
        <v>1</v>
      </c>
      <c r="E14" s="72">
        <v>44774</v>
      </c>
      <c r="F14" s="72">
        <v>44803</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17.100000000000001" customHeight="1" thickBot="1" x14ac:dyDescent="0.3">
      <c r="A15" s="45"/>
      <c r="B15" s="61" t="s">
        <v>55</v>
      </c>
      <c r="C15" s="53"/>
      <c r="D15" s="17">
        <v>1</v>
      </c>
      <c r="E15" s="72">
        <v>44774</v>
      </c>
      <c r="F15" s="72">
        <v>44803</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17.100000000000001" customHeight="1" thickBot="1" x14ac:dyDescent="0.3">
      <c r="A16" s="45"/>
      <c r="B16" s="61" t="s">
        <v>56</v>
      </c>
      <c r="C16" s="53"/>
      <c r="D16" s="17">
        <v>1</v>
      </c>
      <c r="E16" s="72">
        <v>44774</v>
      </c>
      <c r="F16" s="72">
        <v>44803</v>
      </c>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17.100000000000001" customHeight="1" thickBot="1" x14ac:dyDescent="0.3">
      <c r="A17" s="45"/>
      <c r="B17" s="61" t="s">
        <v>57</v>
      </c>
      <c r="C17" s="53"/>
      <c r="D17" s="17">
        <v>1</v>
      </c>
      <c r="E17" s="72">
        <v>44774</v>
      </c>
      <c r="F17" s="72">
        <v>44803</v>
      </c>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17.100000000000001" customHeight="1" thickBot="1" x14ac:dyDescent="0.3">
      <c r="A18" s="45"/>
      <c r="B18" s="61" t="s">
        <v>58</v>
      </c>
      <c r="C18" s="53"/>
      <c r="D18" s="17">
        <v>1</v>
      </c>
      <c r="E18" s="72">
        <v>44774</v>
      </c>
      <c r="F18" s="72">
        <v>44803</v>
      </c>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17.100000000000001" customHeight="1" thickBot="1" x14ac:dyDescent="0.3">
      <c r="A19" s="45"/>
      <c r="B19" s="61" t="s">
        <v>59</v>
      </c>
      <c r="C19" s="53"/>
      <c r="D19" s="17">
        <v>1</v>
      </c>
      <c r="E19" s="72">
        <v>44774</v>
      </c>
      <c r="F19" s="72">
        <v>44803</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17.100000000000001" customHeight="1" thickBot="1" x14ac:dyDescent="0.3">
      <c r="A20" s="45"/>
      <c r="B20" s="61" t="s">
        <v>60</v>
      </c>
      <c r="C20" s="53"/>
      <c r="D20" s="17">
        <v>1</v>
      </c>
      <c r="E20" s="72">
        <v>44774</v>
      </c>
      <c r="F20" s="72">
        <v>44803</v>
      </c>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17.100000000000001" customHeight="1" thickBot="1" x14ac:dyDescent="0.3">
      <c r="A21" s="46" t="s">
        <v>10</v>
      </c>
      <c r="B21" s="18" t="s">
        <v>52</v>
      </c>
      <c r="C21" s="54"/>
      <c r="D21" s="19"/>
      <c r="E21" s="73"/>
      <c r="F21" s="74"/>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17.100000000000001" customHeight="1" thickBot="1" x14ac:dyDescent="0.3">
      <c r="A22" s="46"/>
      <c r="B22" s="62" t="s">
        <v>15</v>
      </c>
      <c r="C22" s="55"/>
      <c r="D22" s="20">
        <v>0</v>
      </c>
      <c r="E22" s="75">
        <v>44808</v>
      </c>
      <c r="F22" s="75">
        <v>44824</v>
      </c>
      <c r="G22" s="14"/>
      <c r="H22" s="14">
        <f t="shared" si="6"/>
        <v>17</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17.100000000000001" customHeight="1" thickBot="1" x14ac:dyDescent="0.3">
      <c r="A23" s="45"/>
      <c r="B23" s="62" t="s">
        <v>16</v>
      </c>
      <c r="C23" s="55"/>
      <c r="D23" s="20">
        <v>0</v>
      </c>
      <c r="E23" s="75">
        <v>44808</v>
      </c>
      <c r="F23" s="75">
        <v>44824</v>
      </c>
      <c r="G23" s="14"/>
      <c r="H23" s="14">
        <f t="shared" si="6"/>
        <v>17</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17.100000000000001" customHeight="1" thickBot="1" x14ac:dyDescent="0.3">
      <c r="A24" s="45"/>
      <c r="B24" s="62" t="s">
        <v>17</v>
      </c>
      <c r="C24" s="55"/>
      <c r="D24" s="20">
        <v>0</v>
      </c>
      <c r="E24" s="75">
        <v>44808</v>
      </c>
      <c r="F24" s="75">
        <v>44824</v>
      </c>
      <c r="G24" s="14"/>
      <c r="H24" s="14">
        <f t="shared" si="6"/>
        <v>17</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17.100000000000001" customHeight="1" thickBot="1" x14ac:dyDescent="0.3">
      <c r="A25" s="45"/>
      <c r="B25" s="62" t="s">
        <v>18</v>
      </c>
      <c r="C25" s="55"/>
      <c r="D25" s="20">
        <v>0</v>
      </c>
      <c r="E25" s="75">
        <v>44808</v>
      </c>
      <c r="F25" s="75">
        <v>44824</v>
      </c>
      <c r="G25" s="14"/>
      <c r="H25" s="14">
        <f t="shared" si="6"/>
        <v>17</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17.100000000000001" customHeight="1" thickBot="1" x14ac:dyDescent="0.3">
      <c r="A26" s="45"/>
      <c r="B26" s="62" t="s">
        <v>19</v>
      </c>
      <c r="C26" s="55"/>
      <c r="D26" s="20">
        <v>0</v>
      </c>
      <c r="E26" s="75">
        <v>44808</v>
      </c>
      <c r="F26" s="75">
        <v>44824</v>
      </c>
      <c r="G26" s="14"/>
      <c r="H26" s="14">
        <f t="shared" si="6"/>
        <v>17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17.100000000000001" customHeight="1" thickBot="1" x14ac:dyDescent="0.3">
      <c r="A27" s="45" t="s">
        <v>11</v>
      </c>
      <c r="B27" s="21" t="s">
        <v>20</v>
      </c>
      <c r="C27" s="56"/>
      <c r="D27" s="22"/>
      <c r="E27" s="76"/>
      <c r="F27" s="77"/>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17.100000000000001" customHeight="1" thickBot="1" x14ac:dyDescent="0.3">
      <c r="A28" s="45"/>
      <c r="B28" s="63" t="s">
        <v>15</v>
      </c>
      <c r="C28" s="57"/>
      <c r="D28" s="23">
        <v>0</v>
      </c>
      <c r="E28" s="78">
        <v>44825</v>
      </c>
      <c r="F28" s="78">
        <f>E28+5</f>
        <v>44830</v>
      </c>
      <c r="G28" s="14"/>
      <c r="H28" s="14">
        <f t="shared"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17.100000000000001" customHeight="1" thickBot="1" x14ac:dyDescent="0.3">
      <c r="A29" s="45"/>
      <c r="B29" s="63" t="s">
        <v>16</v>
      </c>
      <c r="C29" s="57"/>
      <c r="D29" s="23">
        <v>0</v>
      </c>
      <c r="E29" s="78">
        <v>44825</v>
      </c>
      <c r="F29" s="78">
        <f>E29+4</f>
        <v>44829</v>
      </c>
      <c r="G29" s="14"/>
      <c r="H29" s="14">
        <f t="shared" si="6"/>
        <v>5</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17.100000000000001" customHeight="1" thickBot="1" x14ac:dyDescent="0.3">
      <c r="A30" s="45"/>
      <c r="B30" s="63" t="s">
        <v>17</v>
      </c>
      <c r="C30" s="57"/>
      <c r="D30" s="23">
        <v>0</v>
      </c>
      <c r="E30" s="78">
        <v>44825</v>
      </c>
      <c r="F30" s="78">
        <f>E30+5</f>
        <v>44830</v>
      </c>
      <c r="G30" s="14"/>
      <c r="H30" s="14">
        <f t="shared" si="6"/>
        <v>6</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17.100000000000001" customHeight="1" thickBot="1" x14ac:dyDescent="0.3">
      <c r="A31" s="45"/>
      <c r="B31" s="63" t="s">
        <v>18</v>
      </c>
      <c r="C31" s="57"/>
      <c r="D31" s="23">
        <v>0</v>
      </c>
      <c r="E31" s="78">
        <v>44825</v>
      </c>
      <c r="F31" s="78">
        <f>E31+4</f>
        <v>44829</v>
      </c>
      <c r="G31" s="14"/>
      <c r="H31" s="14">
        <f t="shared"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17.100000000000001" customHeight="1" thickBot="1" x14ac:dyDescent="0.3">
      <c r="A32" s="45"/>
      <c r="B32" s="63" t="s">
        <v>19</v>
      </c>
      <c r="C32" s="57"/>
      <c r="D32" s="23">
        <v>0</v>
      </c>
      <c r="E32" s="78">
        <v>44825</v>
      </c>
      <c r="F32" s="78">
        <f>E32+4</f>
        <v>44829</v>
      </c>
      <c r="G32" s="14"/>
      <c r="H32" s="14">
        <f t="shared" si="6"/>
        <v>5</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17.100000000000001" customHeight="1" thickBot="1" x14ac:dyDescent="0.3">
      <c r="A33" s="45" t="s">
        <v>11</v>
      </c>
      <c r="B33" s="24" t="s">
        <v>21</v>
      </c>
      <c r="C33" s="58"/>
      <c r="D33" s="25"/>
      <c r="E33" s="79"/>
      <c r="F33" s="80"/>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17.100000000000001" customHeight="1" thickBot="1" x14ac:dyDescent="0.3">
      <c r="A34" s="45"/>
      <c r="B34" s="64" t="s">
        <v>15</v>
      </c>
      <c r="C34" s="59"/>
      <c r="D34" s="26">
        <v>0</v>
      </c>
      <c r="E34" s="81" t="s">
        <v>28</v>
      </c>
      <c r="F34" s="81" t="s">
        <v>28</v>
      </c>
      <c r="G34" s="14"/>
      <c r="H34" s="14" t="e">
        <f t="shared" si="6"/>
        <v>#VALUE!</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17.100000000000001" customHeight="1" thickBot="1" x14ac:dyDescent="0.3">
      <c r="A35" s="45"/>
      <c r="B35" s="64" t="s">
        <v>16</v>
      </c>
      <c r="C35" s="59"/>
      <c r="D35" s="26">
        <v>0</v>
      </c>
      <c r="E35" s="81" t="s">
        <v>28</v>
      </c>
      <c r="F35" s="81" t="s">
        <v>28</v>
      </c>
      <c r="G35" s="14"/>
      <c r="H35" s="14" t="e">
        <f t="shared" si="6"/>
        <v>#VALUE!</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17.100000000000001" customHeight="1" thickBot="1" x14ac:dyDescent="0.3">
      <c r="A36" s="45"/>
      <c r="B36" s="64" t="s">
        <v>17</v>
      </c>
      <c r="C36" s="59"/>
      <c r="D36" s="26">
        <v>0</v>
      </c>
      <c r="E36" s="81" t="s">
        <v>28</v>
      </c>
      <c r="F36" s="81" t="s">
        <v>28</v>
      </c>
      <c r="G36" s="14"/>
      <c r="H36" s="14" t="e">
        <f t="shared" si="6"/>
        <v>#VALUE!</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17.100000000000001" customHeight="1" thickBot="1" x14ac:dyDescent="0.3">
      <c r="A37" s="45"/>
      <c r="B37" s="64" t="s">
        <v>18</v>
      </c>
      <c r="C37" s="59"/>
      <c r="D37" s="26">
        <v>0</v>
      </c>
      <c r="E37" s="81" t="s">
        <v>28</v>
      </c>
      <c r="F37" s="81" t="s">
        <v>28</v>
      </c>
      <c r="G37" s="14"/>
      <c r="H37" s="14" t="e">
        <f t="shared" si="6"/>
        <v>#VALUE!</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17.100000000000001" customHeight="1" thickBot="1" x14ac:dyDescent="0.3">
      <c r="A38" s="45"/>
      <c r="B38" s="64" t="s">
        <v>19</v>
      </c>
      <c r="C38" s="59"/>
      <c r="D38" s="26"/>
      <c r="E38" s="81" t="s">
        <v>28</v>
      </c>
      <c r="F38" s="81" t="s">
        <v>28</v>
      </c>
      <c r="G38" s="14"/>
      <c r="H38" s="14" t="e">
        <f t="shared" si="6"/>
        <v>#VALUE!</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
      <c r="A39" s="45" t="s">
        <v>12</v>
      </c>
      <c r="B39" s="65"/>
      <c r="C39" s="60"/>
      <c r="D39" s="13"/>
      <c r="E39" s="82"/>
      <c r="F39" s="82"/>
      <c r="G39" s="14"/>
      <c r="H39" s="14" t="str">
        <f t="shared" si="6"/>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
      <c r="A40" s="46" t="s">
        <v>13</v>
      </c>
      <c r="B40" s="27" t="s">
        <v>22</v>
      </c>
      <c r="C40" s="28"/>
      <c r="D40" s="29"/>
      <c r="E40" s="83"/>
      <c r="F40" s="84"/>
      <c r="G40" s="30"/>
      <c r="H40" s="30" t="str">
        <f t="shared" si="6"/>
        <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row>
    <row r="41" spans="1:64" ht="30" customHeight="1" x14ac:dyDescent="0.25">
      <c r="G41" s="6"/>
    </row>
    <row r="42" spans="1:64" ht="30" customHeight="1" x14ac:dyDescent="0.25">
      <c r="C42" s="11"/>
      <c r="F42" s="47"/>
    </row>
    <row r="43" spans="1:64" ht="30" customHeight="1" x14ac:dyDescent="0.25">
      <c r="C43"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9:F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4.42578125" style="35" customWidth="1"/>
    <col min="2" max="16384" width="9.140625" style="2"/>
  </cols>
  <sheetData>
    <row r="1" spans="1:2" ht="46.5" customHeight="1" x14ac:dyDescent="0.2"/>
    <row r="2" spans="1:2" s="37" customFormat="1" ht="15.75" x14ac:dyDescent="0.25">
      <c r="A2" s="36" t="s">
        <v>31</v>
      </c>
      <c r="B2" s="36"/>
    </row>
    <row r="3" spans="1:2" s="41" customFormat="1" ht="27" customHeight="1" x14ac:dyDescent="0.25">
      <c r="A3" s="69" t="s">
        <v>32</v>
      </c>
      <c r="B3" s="42"/>
    </row>
    <row r="4" spans="1:2" s="38" customFormat="1" ht="26.25" x14ac:dyDescent="0.4">
      <c r="A4" s="39" t="s">
        <v>33</v>
      </c>
    </row>
    <row r="5" spans="1:2" ht="74.099999999999994" customHeight="1" x14ac:dyDescent="0.2">
      <c r="A5" s="40" t="s">
        <v>34</v>
      </c>
    </row>
    <row r="6" spans="1:2" ht="26.25" customHeight="1" x14ac:dyDescent="0.2">
      <c r="A6" s="39" t="s">
        <v>35</v>
      </c>
    </row>
    <row r="7" spans="1:2" s="35" customFormat="1" ht="204.95" customHeight="1" x14ac:dyDescent="0.25">
      <c r="A7" s="44" t="s">
        <v>36</v>
      </c>
    </row>
    <row r="8" spans="1:2" s="38" customFormat="1" ht="26.25" x14ac:dyDescent="0.4">
      <c r="A8" s="39" t="s">
        <v>37</v>
      </c>
    </row>
    <row r="9" spans="1:2" ht="60" x14ac:dyDescent="0.2">
      <c r="A9" s="40" t="s">
        <v>38</v>
      </c>
    </row>
    <row r="10" spans="1:2" s="35" customFormat="1" ht="27.95" customHeight="1" x14ac:dyDescent="0.25">
      <c r="A10" s="43" t="s">
        <v>39</v>
      </c>
    </row>
    <row r="11" spans="1:2" s="38" customFormat="1" ht="26.25" x14ac:dyDescent="0.4">
      <c r="A11" s="39" t="s">
        <v>40</v>
      </c>
    </row>
    <row r="12" spans="1:2" ht="30" x14ac:dyDescent="0.2">
      <c r="A12" s="40" t="s">
        <v>41</v>
      </c>
    </row>
    <row r="13" spans="1:2" s="35" customFormat="1" ht="27.95" customHeight="1" x14ac:dyDescent="0.25">
      <c r="A13" s="43" t="s">
        <v>42</v>
      </c>
    </row>
    <row r="14" spans="1:2" s="38" customFormat="1" ht="26.25" x14ac:dyDescent="0.4">
      <c r="A14" s="39" t="s">
        <v>43</v>
      </c>
    </row>
    <row r="15" spans="1:2" ht="75" customHeight="1" x14ac:dyDescent="0.2">
      <c r="A15" s="40" t="s">
        <v>44</v>
      </c>
    </row>
    <row r="16" spans="1:2" ht="75" customHeight="1" x14ac:dyDescent="0.2">
      <c r="A16" s="4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2022-08-31T00:19:15Z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