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362e89876ae235a/Documentos/PUC/TAI III/"/>
    </mc:Choice>
  </mc:AlternateContent>
  <xr:revisionPtr revIDLastSave="44" documentId="8_{47950522-82F6-44C4-BB50-B7D097BA45A2}" xr6:coauthVersionLast="47" xr6:coauthVersionMax="47" xr10:uidLastSave="{8C851A09-06F1-4A9C-8EAE-D4B9CBB85787}"/>
  <bookViews>
    <workbookView xWindow="-108" yWindow="-108" windowWidth="23256" windowHeight="12456" xr2:uid="{8F1A59CA-B665-438D-8330-4BC125425C57}"/>
  </bookViews>
  <sheets>
    <sheet name="Fluxo de Caixa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F38" i="2" l="1"/>
  <c r="G38" i="2" s="1"/>
  <c r="E38" i="2"/>
  <c r="E37" i="2"/>
  <c r="F37" i="2"/>
  <c r="G37" i="2"/>
  <c r="D37" i="2"/>
  <c r="E32" i="2"/>
  <c r="F32" i="2"/>
  <c r="G32" i="2"/>
  <c r="D32" i="2"/>
  <c r="E23" i="2"/>
  <c r="F23" i="2"/>
  <c r="G23" i="2"/>
  <c r="D23" i="2"/>
  <c r="E17" i="2"/>
  <c r="F17" i="2"/>
  <c r="G17" i="2"/>
  <c r="D17" i="2"/>
  <c r="E8" i="2"/>
  <c r="F8" i="2"/>
  <c r="G8" i="2"/>
  <c r="D8" i="2"/>
  <c r="G36" i="2" l="1"/>
  <c r="F36" i="2"/>
  <c r="E36" i="2"/>
  <c r="D36" i="2"/>
</calcChain>
</file>

<file path=xl/sharedStrings.xml><?xml version="1.0" encoding="utf-8"?>
<sst xmlns="http://schemas.openxmlformats.org/spreadsheetml/2006/main" count="55" uniqueCount="55">
  <si>
    <t>Categoria</t>
  </si>
  <si>
    <t>Descrição</t>
  </si>
  <si>
    <t>Janeiro (R$)</t>
  </si>
  <si>
    <t>Fevereiro (R$)</t>
  </si>
  <si>
    <t>Março (R$)</t>
  </si>
  <si>
    <t>Abril (R$)</t>
  </si>
  <si>
    <t>Taxas de transação</t>
  </si>
  <si>
    <t>Comissão (12%) sobre serviços realizados</t>
  </si>
  <si>
    <t>Planos premium</t>
  </si>
  <si>
    <t>Planos pagos por prestadores (Pro/Premium)</t>
  </si>
  <si>
    <t>Aporte dos fundadores</t>
  </si>
  <si>
    <t>Capital inicial dos sócios</t>
  </si>
  <si>
    <t>Parcerias comerciais</t>
  </si>
  <si>
    <t>Patrocínios e parcerias locais</t>
  </si>
  <si>
    <t>Salários e encargos</t>
  </si>
  <si>
    <t>Equipe de manutenção e suporte</t>
  </si>
  <si>
    <t>Infraestrutura em nuvem</t>
  </si>
  <si>
    <t>Servidores AWS e banco de dados</t>
  </si>
  <si>
    <t>Contabilidade / adm.</t>
  </si>
  <si>
    <t>Serviços contábeis e administrativos</t>
  </si>
  <si>
    <t>Marketing fixo</t>
  </si>
  <si>
    <t>Divulgação contínua (redes e Google)</t>
  </si>
  <si>
    <t>Ferramentas SaaS</t>
  </si>
  <si>
    <t>Custos diversos</t>
  </si>
  <si>
    <t>Internet, jurídico e domínio</t>
  </si>
  <si>
    <t>Suporte ao cliente</t>
  </si>
  <si>
    <t>Chat e atendimento por e-mail</t>
  </si>
  <si>
    <t>Taxas de pagamento</t>
  </si>
  <si>
    <t>Marketing de performance</t>
  </si>
  <si>
    <t>Anúncios pagos e campanhas</t>
  </si>
  <si>
    <t>Simples Nacional (6% receita)</t>
  </si>
  <si>
    <t>Licenças e equipamentos</t>
  </si>
  <si>
    <t>Ferramentas e notebooks</t>
  </si>
  <si>
    <t>Treinamentos / consultoria</t>
  </si>
  <si>
    <t>Capacitação e suporte jurídico</t>
  </si>
  <si>
    <t>Total de Entradas (R$)</t>
  </si>
  <si>
    <t>Total de Saídas (R$)</t>
  </si>
  <si>
    <t>(= Total fixas + variáveis + impostos + investimentos)</t>
  </si>
  <si>
    <t>Saldo do Mês (R$)</t>
  </si>
  <si>
    <t>(Entradas – Saídas)</t>
  </si>
  <si>
    <t>Saldo Acumulado (R$)</t>
  </si>
  <si>
    <t>ENTRADAS</t>
  </si>
  <si>
    <t>Total de Entradas</t>
  </si>
  <si>
    <t>SAÍDAS FIXAS</t>
  </si>
  <si>
    <t>Total Saídas Fixas</t>
  </si>
  <si>
    <t>Total Despesas Variáveis</t>
  </si>
  <si>
    <t>IMPOSTOS E TAXAS</t>
  </si>
  <si>
    <t>Total Impostos</t>
  </si>
  <si>
    <t>INVESTIMENTOS / OUTROS</t>
  </si>
  <si>
    <t>Total Investimentos</t>
  </si>
  <si>
    <t>TOTAIS E SALDOS</t>
  </si>
  <si>
    <t>DESPESAS VARIÁVEIS</t>
  </si>
  <si>
    <t>Simples Nacional</t>
  </si>
  <si>
    <t>Saldo Final:</t>
  </si>
  <si>
    <t>Plataformas (2–5%)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</si>
</sst>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0" borderId="0" xfId="0" applyAlignment="1"/>
    <xf numFmtId="44" fontId="0" fillId="0" borderId="0" xfId="1" applyFont="1" applyAlignment="1">
      <alignment vertical="center"/>
    </xf>
    <xf numFmtId="44" fontId="2" fillId="0" borderId="0" xfId="1" applyFont="1" applyAlignment="1">
      <alignment vertical="center"/>
    </xf>
    <xf numFmtId="0" fontId="0" fillId="0" borderId="1" xfId="0" applyBorder="1" applyAlignment="1">
      <alignment vertical="center"/>
    </xf>
    <xf numFmtId="44" fontId="0" fillId="0" borderId="1" xfId="1" applyFont="1" applyBorder="1" applyAlignment="1">
      <alignment vertical="center"/>
    </xf>
    <xf numFmtId="44" fontId="2" fillId="0" borderId="1" xfId="1" applyFont="1" applyBorder="1" applyAlignment="1">
      <alignment vertical="center"/>
    </xf>
    <xf numFmtId="44" fontId="0" fillId="0" borderId="1" xfId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44" fontId="0" fillId="0" borderId="2" xfId="1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44" fontId="0" fillId="0" borderId="2" xfId="1" applyFont="1" applyFill="1" applyBorder="1" applyAlignment="1">
      <alignment vertical="center"/>
    </xf>
    <xf numFmtId="0" fontId="3" fillId="4" borderId="3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0" fillId="0" borderId="6" xfId="0" applyBorder="1" applyAlignment="1">
      <alignment vertical="center"/>
    </xf>
    <xf numFmtId="44" fontId="0" fillId="0" borderId="7" xfId="1" applyFont="1" applyBorder="1" applyAlignment="1">
      <alignment vertical="center"/>
    </xf>
    <xf numFmtId="0" fontId="0" fillId="0" borderId="8" xfId="0" applyBorder="1" applyAlignment="1">
      <alignment vertical="center"/>
    </xf>
    <xf numFmtId="44" fontId="0" fillId="0" borderId="9" xfId="1" applyFont="1" applyBorder="1" applyAlignment="1">
      <alignment vertical="center"/>
    </xf>
    <xf numFmtId="0" fontId="2" fillId="5" borderId="10" xfId="0" applyFont="1" applyFill="1" applyBorder="1" applyAlignment="1">
      <alignment vertical="center"/>
    </xf>
    <xf numFmtId="0" fontId="0" fillId="5" borderId="11" xfId="0" applyFill="1" applyBorder="1" applyAlignment="1">
      <alignment vertical="center"/>
    </xf>
    <xf numFmtId="44" fontId="2" fillId="5" borderId="11" xfId="1" applyFont="1" applyFill="1" applyBorder="1" applyAlignment="1">
      <alignment vertical="center"/>
    </xf>
    <xf numFmtId="44" fontId="2" fillId="5" borderId="12" xfId="1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44" fontId="0" fillId="0" borderId="7" xfId="1" applyFont="1" applyFill="1" applyBorder="1" applyAlignment="1">
      <alignment vertical="center"/>
    </xf>
    <xf numFmtId="0" fontId="2" fillId="0" borderId="8" xfId="0" applyFont="1" applyBorder="1" applyAlignment="1">
      <alignment vertical="center"/>
    </xf>
    <xf numFmtId="44" fontId="0" fillId="0" borderId="9" xfId="1" applyFont="1" applyFill="1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44" fontId="2" fillId="0" borderId="11" xfId="1" applyFont="1" applyBorder="1" applyAlignment="1">
      <alignment vertical="center"/>
    </xf>
    <xf numFmtId="44" fontId="2" fillId="0" borderId="13" xfId="1" applyFont="1" applyBorder="1" applyAlignment="1">
      <alignment horizontal="right" vertical="center"/>
    </xf>
    <xf numFmtId="44" fontId="2" fillId="0" borderId="14" xfId="1" applyFont="1" applyBorder="1" applyAlignment="1">
      <alignment vertical="center"/>
    </xf>
    <xf numFmtId="44" fontId="2" fillId="0" borderId="9" xfId="1" applyFont="1" applyBorder="1" applyAlignment="1">
      <alignment vertical="center"/>
    </xf>
  </cellXfs>
  <cellStyles count="2">
    <cellStyle name="Moeda" xfId="1" builtinId="4"/>
    <cellStyle name="Normal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87C4D-716F-40E0-8424-C7376A09D836}">
  <dimension ref="B1:G39"/>
  <sheetViews>
    <sheetView tabSelected="1" zoomScale="70" zoomScaleNormal="70" workbookViewId="0">
      <selection activeCell="B19" sqref="B19:G19"/>
    </sheetView>
  </sheetViews>
  <sheetFormatPr defaultRowHeight="14.4" x14ac:dyDescent="0.3"/>
  <cols>
    <col min="2" max="2" width="25.33203125" style="3" bestFit="1" customWidth="1"/>
    <col min="3" max="3" width="48.33203125" style="3" customWidth="1"/>
    <col min="4" max="4" width="13.77734375" style="3" bestFit="1" customWidth="1"/>
    <col min="5" max="5" width="16.33203125" style="3" bestFit="1" customWidth="1"/>
    <col min="6" max="6" width="13.77734375" style="3" bestFit="1" customWidth="1"/>
    <col min="7" max="7" width="15" style="3" bestFit="1" customWidth="1"/>
  </cols>
  <sheetData>
    <row r="1" spans="2:7" ht="15" thickBot="1" x14ac:dyDescent="0.35"/>
    <row r="2" spans="2:7" ht="18.600000000000001" thickBot="1" x14ac:dyDescent="0.4">
      <c r="B2" s="19" t="s">
        <v>0</v>
      </c>
      <c r="C2" s="20" t="s">
        <v>1</v>
      </c>
      <c r="D2" s="20" t="s">
        <v>2</v>
      </c>
      <c r="E2" s="20" t="s">
        <v>3</v>
      </c>
      <c r="F2" s="20" t="s">
        <v>4</v>
      </c>
      <c r="G2" s="21" t="s">
        <v>5</v>
      </c>
    </row>
    <row r="3" spans="2:7" ht="15" thickBot="1" x14ac:dyDescent="0.35">
      <c r="B3" s="12" t="s">
        <v>41</v>
      </c>
      <c r="C3" s="13"/>
      <c r="D3" s="13"/>
      <c r="E3" s="13"/>
      <c r="F3" s="13"/>
      <c r="G3" s="14"/>
    </row>
    <row r="4" spans="2:7" x14ac:dyDescent="0.3">
      <c r="B4" s="22" t="s">
        <v>6</v>
      </c>
      <c r="C4" s="10" t="s">
        <v>7</v>
      </c>
      <c r="D4" s="11">
        <v>20000</v>
      </c>
      <c r="E4" s="11">
        <v>35000</v>
      </c>
      <c r="F4" s="11">
        <v>50000</v>
      </c>
      <c r="G4" s="23">
        <v>65000</v>
      </c>
    </row>
    <row r="5" spans="2:7" x14ac:dyDescent="0.3">
      <c r="B5" s="24" t="s">
        <v>8</v>
      </c>
      <c r="C5" s="6" t="s">
        <v>9</v>
      </c>
      <c r="D5" s="7">
        <v>10000</v>
      </c>
      <c r="E5" s="7">
        <v>15000</v>
      </c>
      <c r="F5" s="7">
        <v>20000</v>
      </c>
      <c r="G5" s="25">
        <v>25000</v>
      </c>
    </row>
    <row r="6" spans="2:7" x14ac:dyDescent="0.3">
      <c r="B6" s="24" t="s">
        <v>10</v>
      </c>
      <c r="C6" s="6" t="s">
        <v>11</v>
      </c>
      <c r="D6" s="7">
        <v>20000</v>
      </c>
      <c r="E6" s="7">
        <v>10000</v>
      </c>
      <c r="F6" s="7">
        <v>0</v>
      </c>
      <c r="G6" s="25">
        <v>0</v>
      </c>
    </row>
    <row r="7" spans="2:7" x14ac:dyDescent="0.3">
      <c r="B7" s="24" t="s">
        <v>12</v>
      </c>
      <c r="C7" s="6" t="s">
        <v>13</v>
      </c>
      <c r="D7" s="7">
        <v>0</v>
      </c>
      <c r="E7" s="7">
        <v>10000</v>
      </c>
      <c r="F7" s="7">
        <v>20000</v>
      </c>
      <c r="G7" s="25">
        <v>20000</v>
      </c>
    </row>
    <row r="8" spans="2:7" ht="15" thickBot="1" x14ac:dyDescent="0.35">
      <c r="B8" s="26" t="s">
        <v>42</v>
      </c>
      <c r="C8" s="27"/>
      <c r="D8" s="28">
        <f>SUM(D4:D7)</f>
        <v>50000</v>
      </c>
      <c r="E8" s="28">
        <f t="shared" ref="E8:G8" si="0">SUM(E4:E7)</f>
        <v>70000</v>
      </c>
      <c r="F8" s="28">
        <f t="shared" si="0"/>
        <v>90000</v>
      </c>
      <c r="G8" s="29">
        <f t="shared" si="0"/>
        <v>110000</v>
      </c>
    </row>
    <row r="9" spans="2:7" ht="15" thickBot="1" x14ac:dyDescent="0.35">
      <c r="B9" s="1"/>
      <c r="C9" s="1"/>
      <c r="D9" s="2"/>
      <c r="E9" s="2"/>
      <c r="F9" s="2"/>
      <c r="G9" s="2"/>
    </row>
    <row r="10" spans="2:7" ht="15" thickBot="1" x14ac:dyDescent="0.35">
      <c r="B10" s="12" t="s">
        <v>43</v>
      </c>
      <c r="C10" s="13"/>
      <c r="D10" s="13"/>
      <c r="E10" s="13"/>
      <c r="F10" s="13"/>
      <c r="G10" s="14"/>
    </row>
    <row r="11" spans="2:7" x14ac:dyDescent="0.3">
      <c r="B11" s="22" t="s">
        <v>14</v>
      </c>
      <c r="C11" s="10" t="s">
        <v>15</v>
      </c>
      <c r="D11" s="11">
        <v>25000</v>
      </c>
      <c r="E11" s="11">
        <v>25000</v>
      </c>
      <c r="F11" s="11">
        <v>27000</v>
      </c>
      <c r="G11" s="23">
        <v>28000</v>
      </c>
    </row>
    <row r="12" spans="2:7" x14ac:dyDescent="0.3">
      <c r="B12" s="24" t="s">
        <v>16</v>
      </c>
      <c r="C12" s="6" t="s">
        <v>17</v>
      </c>
      <c r="D12" s="7">
        <v>2000</v>
      </c>
      <c r="E12" s="7">
        <v>2000</v>
      </c>
      <c r="F12" s="7">
        <v>3000</v>
      </c>
      <c r="G12" s="25">
        <v>3000</v>
      </c>
    </row>
    <row r="13" spans="2:7" x14ac:dyDescent="0.3">
      <c r="B13" s="24" t="s">
        <v>18</v>
      </c>
      <c r="C13" s="6" t="s">
        <v>19</v>
      </c>
      <c r="D13" s="7">
        <v>500</v>
      </c>
      <c r="E13" s="7">
        <v>500</v>
      </c>
      <c r="F13" s="7">
        <v>500</v>
      </c>
      <c r="G13" s="25">
        <v>500</v>
      </c>
    </row>
    <row r="14" spans="2:7" x14ac:dyDescent="0.3">
      <c r="B14" s="24" t="s">
        <v>20</v>
      </c>
      <c r="C14" s="6" t="s">
        <v>21</v>
      </c>
      <c r="D14" s="7">
        <v>5000</v>
      </c>
      <c r="E14" s="7">
        <v>5000</v>
      </c>
      <c r="F14" s="7">
        <v>6000</v>
      </c>
      <c r="G14" s="25">
        <v>6000</v>
      </c>
    </row>
    <row r="15" spans="2:7" x14ac:dyDescent="0.3">
      <c r="B15" s="24" t="s">
        <v>22</v>
      </c>
      <c r="C15" s="6"/>
      <c r="D15" s="7">
        <v>1000</v>
      </c>
      <c r="E15" s="7">
        <v>1000</v>
      </c>
      <c r="F15" s="7">
        <v>1000</v>
      </c>
      <c r="G15" s="25">
        <v>1000</v>
      </c>
    </row>
    <row r="16" spans="2:7" x14ac:dyDescent="0.3">
      <c r="B16" s="24" t="s">
        <v>23</v>
      </c>
      <c r="C16" s="6" t="s">
        <v>24</v>
      </c>
      <c r="D16" s="7">
        <v>6500</v>
      </c>
      <c r="E16" s="7">
        <v>6500</v>
      </c>
      <c r="F16" s="7">
        <v>4500</v>
      </c>
      <c r="G16" s="25">
        <v>4500</v>
      </c>
    </row>
    <row r="17" spans="2:7" ht="15" thickBot="1" x14ac:dyDescent="0.35">
      <c r="B17" s="26" t="s">
        <v>44</v>
      </c>
      <c r="C17" s="27"/>
      <c r="D17" s="28">
        <f>SUM(D11:D16)</f>
        <v>40000</v>
      </c>
      <c r="E17" s="28">
        <f t="shared" ref="E17:G17" si="1">SUM(E11:E16)</f>
        <v>40000</v>
      </c>
      <c r="F17" s="28">
        <f t="shared" si="1"/>
        <v>42000</v>
      </c>
      <c r="G17" s="29">
        <f t="shared" si="1"/>
        <v>43000</v>
      </c>
    </row>
    <row r="18" spans="2:7" ht="15" thickBot="1" x14ac:dyDescent="0.35">
      <c r="B18" s="1"/>
      <c r="C18" s="1"/>
      <c r="D18" s="2"/>
      <c r="E18" s="2"/>
      <c r="F18" s="2"/>
      <c r="G18" s="2"/>
    </row>
    <row r="19" spans="2:7" ht="15" thickBot="1" x14ac:dyDescent="0.35">
      <c r="B19" s="15" t="s">
        <v>51</v>
      </c>
      <c r="C19" s="16"/>
      <c r="D19" s="16"/>
      <c r="E19" s="16"/>
      <c r="F19" s="16"/>
      <c r="G19" s="17"/>
    </row>
    <row r="20" spans="2:7" x14ac:dyDescent="0.3">
      <c r="B20" s="22" t="s">
        <v>25</v>
      </c>
      <c r="C20" s="10" t="s">
        <v>26</v>
      </c>
      <c r="D20" s="11">
        <v>2000</v>
      </c>
      <c r="E20" s="11">
        <v>2000</v>
      </c>
      <c r="F20" s="11">
        <v>2500</v>
      </c>
      <c r="G20" s="23">
        <v>3000</v>
      </c>
    </row>
    <row r="21" spans="2:7" x14ac:dyDescent="0.3">
      <c r="B21" s="24" t="s">
        <v>27</v>
      </c>
      <c r="C21" s="6" t="s">
        <v>54</v>
      </c>
      <c r="D21" s="7">
        <v>1500</v>
      </c>
      <c r="E21" s="7">
        <v>2000</v>
      </c>
      <c r="F21" s="7">
        <v>3000</v>
      </c>
      <c r="G21" s="25">
        <v>3500</v>
      </c>
    </row>
    <row r="22" spans="2:7" x14ac:dyDescent="0.3">
      <c r="B22" s="24" t="s">
        <v>28</v>
      </c>
      <c r="C22" s="6" t="s">
        <v>29</v>
      </c>
      <c r="D22" s="7">
        <v>1500</v>
      </c>
      <c r="E22" s="7">
        <v>2000</v>
      </c>
      <c r="F22" s="7">
        <v>1500</v>
      </c>
      <c r="G22" s="25">
        <v>1500</v>
      </c>
    </row>
    <row r="23" spans="2:7" ht="15" thickBot="1" x14ac:dyDescent="0.35">
      <c r="B23" s="26" t="s">
        <v>45</v>
      </c>
      <c r="C23" s="27"/>
      <c r="D23" s="28">
        <f>SUM(D20:D22)</f>
        <v>5000</v>
      </c>
      <c r="E23" s="28">
        <f t="shared" ref="E23:G23" si="2">SUM(E20:E22)</f>
        <v>6000</v>
      </c>
      <c r="F23" s="28">
        <f t="shared" si="2"/>
        <v>7000</v>
      </c>
      <c r="G23" s="29">
        <f t="shared" si="2"/>
        <v>8000</v>
      </c>
    </row>
    <row r="24" spans="2:7" ht="15" thickBot="1" x14ac:dyDescent="0.35">
      <c r="B24" s="1"/>
      <c r="C24" s="1"/>
      <c r="D24" s="2"/>
      <c r="E24" s="2"/>
      <c r="F24" s="2"/>
      <c r="G24" s="2"/>
    </row>
    <row r="25" spans="2:7" ht="15" thickBot="1" x14ac:dyDescent="0.35">
      <c r="B25" s="15" t="s">
        <v>46</v>
      </c>
      <c r="C25" s="16"/>
      <c r="D25" s="16"/>
      <c r="E25" s="16"/>
      <c r="F25" s="16"/>
      <c r="G25" s="17"/>
    </row>
    <row r="26" spans="2:7" x14ac:dyDescent="0.3">
      <c r="B26" s="30" t="s">
        <v>52</v>
      </c>
      <c r="C26" s="10" t="s">
        <v>30</v>
      </c>
      <c r="D26" s="11">
        <v>3000</v>
      </c>
      <c r="E26" s="11">
        <v>4000</v>
      </c>
      <c r="F26" s="11">
        <v>4500</v>
      </c>
      <c r="G26" s="23">
        <v>5000</v>
      </c>
    </row>
    <row r="27" spans="2:7" ht="15" thickBot="1" x14ac:dyDescent="0.35">
      <c r="B27" s="26" t="s">
        <v>47</v>
      </c>
      <c r="C27" s="27"/>
      <c r="D27" s="28">
        <v>3000</v>
      </c>
      <c r="E27" s="28">
        <v>4000</v>
      </c>
      <c r="F27" s="28">
        <v>4500</v>
      </c>
      <c r="G27" s="29">
        <v>5000</v>
      </c>
    </row>
    <row r="28" spans="2:7" ht="15" thickBot="1" x14ac:dyDescent="0.35">
      <c r="B28" s="1"/>
      <c r="C28" s="1"/>
      <c r="D28" s="5"/>
      <c r="E28" s="5"/>
      <c r="F28" s="5"/>
      <c r="G28" s="5"/>
    </row>
    <row r="29" spans="2:7" ht="15" thickBot="1" x14ac:dyDescent="0.35">
      <c r="B29" s="15" t="s">
        <v>48</v>
      </c>
      <c r="C29" s="16"/>
      <c r="D29" s="16"/>
      <c r="E29" s="16"/>
      <c r="F29" s="16"/>
      <c r="G29" s="17"/>
    </row>
    <row r="30" spans="2:7" x14ac:dyDescent="0.3">
      <c r="B30" s="22" t="s">
        <v>31</v>
      </c>
      <c r="C30" s="10" t="s">
        <v>32</v>
      </c>
      <c r="D30" s="11">
        <v>8000</v>
      </c>
      <c r="E30" s="11">
        <v>3000</v>
      </c>
      <c r="F30" s="11">
        <v>2000</v>
      </c>
      <c r="G30" s="23">
        <v>0</v>
      </c>
    </row>
    <row r="31" spans="2:7" x14ac:dyDescent="0.3">
      <c r="B31" s="24" t="s">
        <v>33</v>
      </c>
      <c r="C31" s="6" t="s">
        <v>34</v>
      </c>
      <c r="D31" s="7">
        <v>2000</v>
      </c>
      <c r="E31" s="7">
        <v>2000</v>
      </c>
      <c r="F31" s="7">
        <v>3000</v>
      </c>
      <c r="G31" s="25">
        <v>3000</v>
      </c>
    </row>
    <row r="32" spans="2:7" ht="15" thickBot="1" x14ac:dyDescent="0.35">
      <c r="B32" s="26" t="s">
        <v>49</v>
      </c>
      <c r="C32" s="27"/>
      <c r="D32" s="28">
        <f>SUM(D30:D31)</f>
        <v>10000</v>
      </c>
      <c r="E32" s="28">
        <f t="shared" ref="E32:G32" si="3">SUM(E30:E31)</f>
        <v>5000</v>
      </c>
      <c r="F32" s="28">
        <f t="shared" si="3"/>
        <v>5000</v>
      </c>
      <c r="G32" s="29">
        <f t="shared" si="3"/>
        <v>3000</v>
      </c>
    </row>
    <row r="33" spans="2:7" ht="15" thickBot="1" x14ac:dyDescent="0.35">
      <c r="B33" s="1"/>
      <c r="C33" s="1"/>
      <c r="D33" s="5"/>
      <c r="E33" s="5"/>
      <c r="F33" s="5"/>
      <c r="G33" s="5"/>
    </row>
    <row r="34" spans="2:7" ht="15" thickBot="1" x14ac:dyDescent="0.35">
      <c r="B34" s="15" t="s">
        <v>50</v>
      </c>
      <c r="C34" s="16"/>
      <c r="D34" s="16"/>
      <c r="E34" s="16"/>
      <c r="F34" s="16"/>
      <c r="G34" s="17"/>
    </row>
    <row r="35" spans="2:7" x14ac:dyDescent="0.3">
      <c r="B35" s="30" t="s">
        <v>35</v>
      </c>
      <c r="C35" s="10"/>
      <c r="D35" s="18">
        <v>50000</v>
      </c>
      <c r="E35" s="18">
        <v>70000</v>
      </c>
      <c r="F35" s="18">
        <v>90000</v>
      </c>
      <c r="G35" s="31">
        <v>110000</v>
      </c>
    </row>
    <row r="36" spans="2:7" x14ac:dyDescent="0.3">
      <c r="B36" s="32" t="s">
        <v>36</v>
      </c>
      <c r="C36" s="6" t="s">
        <v>37</v>
      </c>
      <c r="D36" s="9">
        <f>D17+D23+D27+D32</f>
        <v>58000</v>
      </c>
      <c r="E36" s="9">
        <f>E17+E23+E27+E32</f>
        <v>55000</v>
      </c>
      <c r="F36" s="9">
        <f>F17+F23+F27+F32</f>
        <v>58500</v>
      </c>
      <c r="G36" s="33">
        <f>G17+G23+G27+G32</f>
        <v>59000</v>
      </c>
    </row>
    <row r="37" spans="2:7" x14ac:dyDescent="0.3">
      <c r="B37" s="32" t="s">
        <v>38</v>
      </c>
      <c r="C37" s="6" t="s">
        <v>39</v>
      </c>
      <c r="D37" s="7">
        <f>SUM(D35-D36)</f>
        <v>-8000</v>
      </c>
      <c r="E37" s="7">
        <f t="shared" ref="E37:G37" si="4">SUM(E35-E36)</f>
        <v>15000</v>
      </c>
      <c r="F37" s="7">
        <f t="shared" si="4"/>
        <v>31500</v>
      </c>
      <c r="G37" s="25">
        <f t="shared" si="4"/>
        <v>51000</v>
      </c>
    </row>
    <row r="38" spans="2:7" ht="15" thickBot="1" x14ac:dyDescent="0.35">
      <c r="B38" s="34" t="s">
        <v>40</v>
      </c>
      <c r="C38" s="35"/>
      <c r="D38" s="36">
        <v>-8000</v>
      </c>
      <c r="E38" s="36">
        <f>SUM(D38+E37)</f>
        <v>7000</v>
      </c>
      <c r="F38" s="8">
        <f t="shared" ref="F38:G38" si="5">SUM(E38+F37)</f>
        <v>38500</v>
      </c>
      <c r="G38" s="39">
        <f t="shared" si="5"/>
        <v>89500</v>
      </c>
    </row>
    <row r="39" spans="2:7" ht="15" thickBot="1" x14ac:dyDescent="0.35">
      <c r="B39" s="1"/>
      <c r="C39" s="1"/>
      <c r="D39" s="4"/>
      <c r="E39" s="4"/>
      <c r="F39" s="37" t="s">
        <v>53</v>
      </c>
      <c r="G39" s="38">
        <v>89500</v>
      </c>
    </row>
  </sheetData>
  <mergeCells count="6">
    <mergeCell ref="B3:G3"/>
    <mergeCell ref="B10:G10"/>
    <mergeCell ref="B19:G19"/>
    <mergeCell ref="B29:G29"/>
    <mergeCell ref="B34:G34"/>
    <mergeCell ref="B25:G25"/>
  </mergeCells>
  <conditionalFormatting sqref="D37:G39">
    <cfRule type="cellIs" dxfId="0" priority="2" operator="greaterThan">
      <formula>0</formula>
    </cfRule>
    <cfRule type="cellIs" dxfId="1" priority="1" operator="lessThan">
      <formula>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Fluxo de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Henrique</dc:creator>
  <cp:lastModifiedBy>Henrique</cp:lastModifiedBy>
  <cp:lastPrinted>2025-10-29T12:24:42Z</cp:lastPrinted>
  <dcterms:created xsi:type="dcterms:W3CDTF">2025-10-29T00:25:53Z</dcterms:created>
  <dcterms:modified xsi:type="dcterms:W3CDTF">2025-10-29T12:32:57Z</dcterms:modified>
</cp:coreProperties>
</file>