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A18EA9CD-66B7-449A-81A3-035B29DA785F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B66" i="3" l="1"/>
  <c r="H66" i="3"/>
  <c r="H65" i="3"/>
  <c r="H67" i="3"/>
  <c r="H68" i="3"/>
  <c r="H69" i="3"/>
  <c r="H70" i="3"/>
  <c r="I68" i="3"/>
  <c r="B68" i="3"/>
  <c r="H103" i="1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I61" i="8"/>
  <c r="I105" i="1"/>
  <c r="H61" i="8"/>
  <c r="I70" i="10"/>
  <c r="I104" i="1"/>
  <c r="I70" i="9"/>
  <c r="I103" i="1"/>
  <c r="H70" i="10"/>
  <c r="H70" i="9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8" i="9"/>
  <c r="H78" i="9"/>
  <c r="B78" i="9"/>
  <c r="I77" i="9"/>
  <c r="H77" i="9"/>
  <c r="B77" i="9"/>
  <c r="I76" i="9"/>
  <c r="H76" i="9"/>
  <c r="B76" i="9"/>
  <c r="I75" i="9"/>
  <c r="H75" i="9"/>
  <c r="B75" i="9"/>
  <c r="I74" i="9"/>
  <c r="H74" i="9"/>
  <c r="B74" i="9"/>
  <c r="G71" i="9"/>
  <c r="D71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  <c r="I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<sst xmlns="http://schemas.openxmlformats.org/spreadsheetml/2006/main" count="362" uniqueCount="107">
  <si>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</si>
  <si>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</si>
  <si>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</si>
  <si>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</si>
  <si>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</si>
  <si>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</si>
  <si>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</si>
  <si>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</si>
  <si>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</si>
  <si>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</si>
  <si>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</si>
  <si>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</si>
  <si>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</si>
  <si>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</si>
  <si>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</si>
  <si>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</si>
  <si>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</si>
  <si>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</si>
  <si>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</si>
  <si>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</si>
  <si>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</si>
  <si>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</si>
  <si>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</si>
  <si>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</si>
  <si>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</si>
  <si>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</si>
  <si>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</si>
  <si>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</si>
  <si>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</si>
  <si>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</si>
  <si>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</si>
  <si>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</si>
  <si>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</si>
  <si>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</si>
  <si>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</si>
  <si>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</si>
  <si>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</si>
  <si>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</si>
  <si>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</si>
  <si>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</si>
  <si>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</si>
  <si>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</si>
  <si>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</si>
  <si>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</si>
  <si>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</si>
  <si>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</si>
  <si>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</si>
  <si>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</si>
  <si>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</si>
  <si>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Pendente</t>
  </si>
  <si>
    <t>O administrador deve iniciar uma nova creche de férias.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</si>
  <si>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</si>
  <si>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</si>
  <si>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</si>
  <si>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</si>
  <si>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</si>
  <si>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</si>
  <si>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</si>
  <si>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</si>
  <si>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</si>
  <si>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</si>
  <si>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</si>
  <si>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</si>
  <si>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</si>
  <si>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model usuário</t>
  </si>
  <si>
    <t>Criar service usuário</t>
  </si>
  <si>
    <t>Criar controller usuário</t>
  </si>
  <si>
    <t>Autenticação JWT</t>
  </si>
  <si>
    <t>Tratamento de excecoes</t>
  </si>
  <si>
    <t>Wireframe das páginas</t>
  </si>
  <si>
    <t>Página de login</t>
  </si>
  <si>
    <t>Página de cadastro aluno</t>
  </si>
  <si>
    <t>Página home</t>
  </si>
  <si>
    <t>Página de visualização de alunos cadastrados</t>
  </si>
  <si>
    <t>Integracao front+back</t>
  </si>
  <si>
    <t>Estudo API boleto</t>
  </si>
  <si>
    <t>Estudar forma para criar BD de boletos emitidos</t>
  </si>
  <si>
    <t>Total:</t>
  </si>
  <si>
    <t>Distribuição de Tarefas</t>
  </si>
  <si>
    <t>Nome do Aluno</t>
  </si>
  <si>
    <t>Tempo Estimado</t>
  </si>
  <si>
    <t xml:space="preserve">SPRINT #2 </t>
  </si>
  <si>
    <t>SPRINT #3</t>
  </si>
  <si>
    <t>SPRINT #4</t>
  </si>
  <si>
    <t>SPRINT #5</t>
  </si>
  <si>
    <t>O administrador gerencia os alunos cadastrados.</t>
  </si>
  <si>
    <t>O administrador gerencia os funcionários cadastrados.</t>
  </si>
  <si>
    <t>O administrador gerencia as turmas.</t>
  </si>
  <si>
    <t>O administrador visualiza graficamente as entradas e saídas.</t>
  </si>
  <si>
    <t>O usuário emite relatório de alunos.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</si>
  <si>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</si>
  <si>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</si>
  <si>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</si>
  <si>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</si>
  <si>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</si>
  <si>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</si>
  <si>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Criar model funcionário</t>
  </si>
  <si>
    <t>Criar service funcionário</t>
  </si>
  <si>
    <t>Criar controller funcionário</t>
  </si>
  <si>
    <t>Página de cadastro funcionário</t>
  </si>
  <si>
    <t>Página de visualização de funcionários cadastrados</t>
  </si>
  <si>
    <t>Criar model turma</t>
  </si>
  <si>
    <t>Criar service turma</t>
  </si>
  <si>
    <t>Criar controller turma</t>
  </si>
  <si>
    <t>Página de cadastro turma</t>
  </si>
  <si>
    <t>Página de visualização de turma cadastrados</t>
  </si>
  <si>
    <t>2 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</si>
</sst>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3" fillId="12" borderId="10" xfId="0" applyFont="1" applyFill="1" applyBorder="1"/>
    <xf numFmtId="0" fontId="3" fillId="12" borderId="11" xfId="0" applyFont="1" applyFill="1" applyBorder="1"/>
    <xf numFmtId="0" fontId="6" fillId="13" borderId="7" xfId="0" applyFont="1" applyFill="1" applyBorder="1" applyAlignment="1">
      <alignment vertical="center"/>
    </xf>
    <xf numFmtId="0" fontId="3" fillId="14" borderId="10" xfId="0" applyFont="1" applyFill="1" applyBorder="1"/>
    <xf numFmtId="0" fontId="3" fillId="14" borderId="11" xfId="0" applyFont="1" applyFill="1" applyBorder="1"/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vertical="center"/>
    </xf>
    <xf numFmtId="0" fontId="3" fillId="0" borderId="10" xfId="0" applyFont="1" applyFill="1" applyBorder="1"/>
    <xf numFmtId="0" fontId="3" fillId="0" borderId="11" xfId="0" applyFont="1" applyFill="1" applyBorder="1"/>
    <xf numFmtId="16" fontId="6" fillId="3" borderId="8" xfId="0" applyNumberFormat="1" applyFont="1" applyFill="1" applyBorder="1" applyAlignment="1">
      <alignment horizontal="center" vertical="center" wrapText="1"/>
    </xf>
  </cellXfs>
  <cellStyles count="1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29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8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76" t="s">
        <v>0</v>
      </c>
      <c r="C1" s="77"/>
      <c r="D1" s="77"/>
      <c r="E1" s="77"/>
      <c r="F1" s="77"/>
      <c r="G1" s="77"/>
      <c r="H1" s="78"/>
    </row>
    <row r="2" spans="2:11" ht="18" x14ac:dyDescent="0.25">
      <c r="B2" s="79" t="s">
        <v>1</v>
      </c>
      <c r="C2" s="60"/>
      <c r="D2" s="60"/>
      <c r="E2" s="60"/>
      <c r="F2" s="60"/>
      <c r="G2" s="60"/>
      <c r="H2" s="80"/>
    </row>
    <row r="3" spans="2:11" ht="14.25" x14ac:dyDescent="0.2">
      <c r="B3" s="81" t="s">
        <v>2</v>
      </c>
      <c r="C3" s="60"/>
      <c r="D3" s="60"/>
      <c r="E3" s="60"/>
      <c r="F3" s="60"/>
      <c r="G3" s="60"/>
      <c r="H3" s="80"/>
    </row>
    <row r="4" spans="2:11" ht="15.75" customHeight="1" x14ac:dyDescent="0.2">
      <c r="B4" s="82" t="s">
        <v>3</v>
      </c>
      <c r="C4" s="71"/>
      <c r="D4" s="71"/>
      <c r="E4" s="71"/>
      <c r="F4" s="71"/>
      <c r="G4" s="71"/>
      <c r="H4" s="72"/>
    </row>
    <row r="5" spans="2:11" ht="15.75" customHeight="1" x14ac:dyDescent="0.2">
      <c r="B5" s="82" t="s">
        <v>4</v>
      </c>
      <c r="C5" s="71"/>
      <c r="D5" s="71"/>
      <c r="E5" s="71"/>
      <c r="F5" s="71"/>
      <c r="G5" s="71"/>
      <c r="H5" s="72"/>
    </row>
    <row r="6" spans="2:11" ht="15.75" customHeight="1" x14ac:dyDescent="0.2"/>
    <row r="7" spans="2:11" ht="26.25" x14ac:dyDescent="0.4">
      <c r="B7" s="73" t="s">
        <v>5</v>
      </c>
      <c r="C7" s="62"/>
      <c r="D7" s="62"/>
      <c r="E7" s="62"/>
      <c r="F7" s="62"/>
      <c r="G7" s="62"/>
      <c r="H7" s="63"/>
    </row>
    <row r="8" spans="2:11" ht="15.75" customHeight="1" x14ac:dyDescent="0.2"/>
    <row r="9" spans="2:11" ht="19.5" x14ac:dyDescent="0.3">
      <c r="B9" s="74" t="s">
        <v>6</v>
      </c>
      <c r="C9" s="62"/>
      <c r="D9" s="62"/>
      <c r="E9" s="63"/>
      <c r="F9" s="74" t="s">
        <v>7</v>
      </c>
      <c r="G9" s="62"/>
      <c r="H9" s="63"/>
    </row>
    <row r="10" spans="2:11" ht="15.75" customHeight="1" x14ac:dyDescent="0.2">
      <c r="B10" s="75" t="s">
        <v>8</v>
      </c>
      <c r="C10" s="62"/>
      <c r="D10" s="62"/>
      <c r="E10" s="63"/>
      <c r="F10" s="65" t="s">
        <v>9</v>
      </c>
      <c r="G10" s="66"/>
      <c r="H10" s="67"/>
    </row>
    <row r="11" spans="2:11" ht="15.75" customHeight="1" x14ac:dyDescent="0.2">
      <c r="B11" s="70" t="s">
        <v>10</v>
      </c>
      <c r="C11" s="71"/>
      <c r="D11" s="71"/>
      <c r="E11" s="72"/>
      <c r="F11" s="65" t="s">
        <v>9</v>
      </c>
      <c r="G11" s="66"/>
      <c r="H11" s="67"/>
    </row>
    <row r="12" spans="2:11" ht="15.75" customHeight="1" x14ac:dyDescent="0.2">
      <c r="B12" s="70" t="s">
        <v>11</v>
      </c>
      <c r="C12" s="71"/>
      <c r="D12" s="71"/>
      <c r="E12" s="72"/>
      <c r="F12" s="65" t="s">
        <v>9</v>
      </c>
      <c r="G12" s="66"/>
      <c r="H12" s="67"/>
      <c r="K12" s="47"/>
    </row>
    <row r="13" spans="2:11" ht="15.75" customHeight="1" x14ac:dyDescent="0.2">
      <c r="B13" s="70" t="s">
        <v>12</v>
      </c>
      <c r="C13" s="71"/>
      <c r="D13" s="71"/>
      <c r="E13" s="72"/>
      <c r="F13" s="65" t="s">
        <v>9</v>
      </c>
      <c r="G13" s="66"/>
      <c r="H13" s="67"/>
      <c r="I13" s="16"/>
    </row>
    <row r="14" spans="2:11" ht="15.75" customHeight="1" x14ac:dyDescent="0.2">
      <c r="B14" s="70" t="s">
        <v>13</v>
      </c>
      <c r="C14" s="71"/>
      <c r="D14" s="71"/>
      <c r="E14" s="72"/>
      <c r="F14" s="65" t="s">
        <v>9</v>
      </c>
      <c r="G14" s="66"/>
      <c r="H14" s="67"/>
      <c r="I14" s="16"/>
    </row>
    <row r="15" spans="2:11" ht="15.75" customHeight="1" x14ac:dyDescent="0.2">
      <c r="B15" s="61" t="s">
        <v>14</v>
      </c>
      <c r="C15" s="62"/>
      <c r="D15" s="62"/>
      <c r="E15" s="63"/>
      <c r="F15" s="65" t="s">
        <v>9</v>
      </c>
      <c r="G15" s="66"/>
      <c r="H15" s="67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68"/>
      <c r="C100" s="60"/>
      <c r="D100" s="69" t="s">
        <v>16</v>
      </c>
      <c r="E100" s="60"/>
      <c r="F100" s="69" t="s">
        <v>17</v>
      </c>
      <c r="G100" s="60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59"/>
      <c r="C101" s="60"/>
      <c r="D101" s="64" t="s">
        <v>23</v>
      </c>
      <c r="E101" s="60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59"/>
      <c r="C102" s="60"/>
      <c r="D102" s="64" t="s">
        <v>28</v>
      </c>
      <c r="E102" s="60"/>
      <c r="F102" s="53" t="s">
        <v>29</v>
      </c>
      <c r="G102" s="54" t="s">
        <v>30</v>
      </c>
      <c r="H102" s="56">
        <f>'Sprint #2'!H$70</f>
        <v>49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59"/>
      <c r="C103" s="60"/>
      <c r="D103" s="64" t="s">
        <v>33</v>
      </c>
      <c r="E103" s="60"/>
      <c r="F103" s="53"/>
      <c r="G103" s="54" t="s">
        <v>34</v>
      </c>
      <c r="H103" s="56">
        <f>'Sprint #3'!H$70</f>
        <v>0</v>
      </c>
      <c r="I103" s="56">
        <f>'Sprint #3'!I$70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59"/>
      <c r="C104" s="60"/>
      <c r="D104" s="64" t="s">
        <v>9</v>
      </c>
      <c r="E104" s="60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59"/>
      <c r="C105" s="60"/>
      <c r="D105" s="64" t="s">
        <v>38</v>
      </c>
      <c r="E105" s="60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59"/>
      <c r="C106" s="60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59"/>
      <c r="C107" s="60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5" zoomScale="115" zoomScaleNormal="115" workbookViewId="0">
      <selection activeCell="H24" sqref="C22:H24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76" t="s">
        <v>0</v>
      </c>
      <c r="C1" s="77"/>
      <c r="D1" s="77"/>
      <c r="E1" s="77"/>
      <c r="F1" s="77"/>
      <c r="G1" s="77"/>
      <c r="H1" s="78"/>
    </row>
    <row r="2" spans="2:8" ht="18.75" customHeight="1" x14ac:dyDescent="0.25">
      <c r="B2" s="79" t="s">
        <v>1</v>
      </c>
      <c r="C2" s="60"/>
      <c r="D2" s="60"/>
      <c r="E2" s="60"/>
      <c r="F2" s="60"/>
      <c r="G2" s="60"/>
      <c r="H2" s="80"/>
    </row>
    <row r="3" spans="2:8" ht="14.25" x14ac:dyDescent="0.2">
      <c r="B3" s="81" t="s">
        <v>2</v>
      </c>
      <c r="C3" s="60"/>
      <c r="D3" s="60"/>
      <c r="E3" s="60"/>
      <c r="F3" s="60"/>
      <c r="G3" s="60"/>
      <c r="H3" s="80"/>
    </row>
    <row r="4" spans="2:8" ht="14.25" x14ac:dyDescent="0.2">
      <c r="B4" s="82" t="s">
        <v>3</v>
      </c>
      <c r="C4" s="71"/>
      <c r="D4" s="71"/>
      <c r="E4" s="71"/>
      <c r="F4" s="71"/>
      <c r="G4" s="71"/>
      <c r="H4" s="72"/>
    </row>
    <row r="5" spans="2:8" ht="15.75" customHeight="1" x14ac:dyDescent="0.2">
      <c r="B5" s="82" t="s">
        <v>4</v>
      </c>
      <c r="C5" s="71"/>
      <c r="D5" s="71"/>
      <c r="E5" s="71"/>
      <c r="F5" s="71"/>
      <c r="G5" s="71"/>
      <c r="H5" s="72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5" t="str">
        <f>'Dados do Projeto'!B7</f>
        <v>Fábrica do Saber</v>
      </c>
      <c r="C7" s="62"/>
      <c r="D7" s="62"/>
      <c r="E7" s="62"/>
      <c r="F7" s="62"/>
      <c r="G7" s="62"/>
      <c r="H7" s="63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6" t="s">
        <v>40</v>
      </c>
      <c r="C9" s="62"/>
      <c r="D9" s="62"/>
      <c r="E9" s="62"/>
      <c r="F9" s="62"/>
      <c r="G9" s="62"/>
      <c r="H9" s="63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7" t="s">
        <v>44</v>
      </c>
      <c r="F10" s="62"/>
      <c r="G10" s="63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90"/>
      <c r="F11" s="62"/>
      <c r="G11" s="63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90"/>
      <c r="F12" s="62"/>
      <c r="G12" s="62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90"/>
      <c r="F13" s="62"/>
      <c r="G13" s="63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91"/>
      <c r="F14" s="62"/>
      <c r="G14" s="62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92" t="s">
        <v>46</v>
      </c>
      <c r="D18" s="62"/>
      <c r="E18" s="62"/>
      <c r="F18" s="62"/>
      <c r="G18" s="62"/>
      <c r="H18" s="22" t="s">
        <v>47</v>
      </c>
    </row>
    <row r="19" spans="1:18" ht="15.75" customHeight="1" x14ac:dyDescent="0.2">
      <c r="B19" s="23" t="s">
        <v>41</v>
      </c>
      <c r="C19" s="93"/>
      <c r="D19" s="62"/>
      <c r="E19" s="62"/>
      <c r="F19" s="62"/>
      <c r="G19" s="63"/>
      <c r="H19" s="25" t="s">
        <v>48</v>
      </c>
    </row>
    <row r="20" spans="1:18" ht="20.25" customHeight="1" x14ac:dyDescent="0.2">
      <c r="A20" s="26"/>
      <c r="B20" s="27">
        <v>0</v>
      </c>
      <c r="C20" s="94"/>
      <c r="D20" s="62"/>
      <c r="E20" s="62"/>
      <c r="F20" s="62"/>
      <c r="G20" s="63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84" t="s">
        <v>85</v>
      </c>
      <c r="D21" s="85"/>
      <c r="E21" s="85"/>
      <c r="F21" s="85"/>
      <c r="G21" s="86"/>
      <c r="H21" s="12" t="s">
        <v>52</v>
      </c>
      <c r="J21" s="48"/>
    </row>
    <row r="22" spans="1:18" ht="15.75" customHeight="1" x14ac:dyDescent="0.2">
      <c r="B22" s="27">
        <v>2</v>
      </c>
      <c r="C22" s="84" t="s">
        <v>86</v>
      </c>
      <c r="D22" s="85"/>
      <c r="E22" s="85"/>
      <c r="F22" s="85"/>
      <c r="G22" s="86"/>
      <c r="H22" s="12" t="s">
        <v>49</v>
      </c>
    </row>
    <row r="23" spans="1:18" ht="15.75" customHeight="1" x14ac:dyDescent="0.2">
      <c r="B23" s="9">
        <v>3</v>
      </c>
      <c r="C23" s="84" t="s">
        <v>87</v>
      </c>
      <c r="D23" s="85"/>
      <c r="E23" s="85"/>
      <c r="F23" s="85"/>
      <c r="G23" s="86"/>
      <c r="H23" s="12" t="s">
        <v>49</v>
      </c>
    </row>
    <row r="24" spans="1:18" ht="15.75" customHeight="1" x14ac:dyDescent="0.2">
      <c r="B24" s="27">
        <v>4</v>
      </c>
      <c r="C24" s="83" t="s">
        <v>50</v>
      </c>
      <c r="D24" s="62"/>
      <c r="E24" s="62"/>
      <c r="F24" s="62"/>
      <c r="G24" s="63"/>
      <c r="H24" s="12" t="s">
        <v>49</v>
      </c>
    </row>
    <row r="25" spans="1:18" ht="15.75" customHeight="1" x14ac:dyDescent="0.2">
      <c r="B25" s="9">
        <v>5</v>
      </c>
      <c r="C25" s="83" t="s">
        <v>88</v>
      </c>
      <c r="D25" s="62"/>
      <c r="E25" s="62"/>
      <c r="F25" s="62"/>
      <c r="G25" s="63"/>
      <c r="H25" s="12" t="s">
        <v>49</v>
      </c>
    </row>
    <row r="26" spans="1:18" ht="15.75" customHeight="1" x14ac:dyDescent="0.2">
      <c r="B26" s="27">
        <v>6</v>
      </c>
      <c r="C26" s="83" t="s">
        <v>88</v>
      </c>
      <c r="D26" s="62"/>
      <c r="E26" s="62"/>
      <c r="F26" s="62"/>
      <c r="G26" s="63"/>
      <c r="H26" s="12" t="s">
        <v>49</v>
      </c>
    </row>
    <row r="27" spans="1:18" ht="15.75" customHeight="1" x14ac:dyDescent="0.2">
      <c r="B27" s="9">
        <v>7</v>
      </c>
      <c r="C27" s="83" t="s">
        <v>89</v>
      </c>
      <c r="D27" s="62"/>
      <c r="E27" s="62"/>
      <c r="F27" s="62"/>
      <c r="G27" s="63"/>
      <c r="H27" s="12" t="s">
        <v>49</v>
      </c>
    </row>
    <row r="28" spans="1:18" ht="15.75" customHeight="1" x14ac:dyDescent="0.2">
      <c r="B28" s="27">
        <v>8</v>
      </c>
      <c r="C28" s="83" t="s">
        <v>90</v>
      </c>
      <c r="D28" s="62"/>
      <c r="E28" s="62"/>
      <c r="F28" s="62"/>
      <c r="G28" s="63"/>
      <c r="H28" s="12" t="s">
        <v>49</v>
      </c>
    </row>
    <row r="29" spans="1:18" ht="15.75" customHeight="1" x14ac:dyDescent="0.2">
      <c r="B29" s="9">
        <v>9</v>
      </c>
      <c r="C29" s="83" t="s">
        <v>91</v>
      </c>
      <c r="D29" s="62"/>
      <c r="E29" s="62"/>
      <c r="F29" s="62"/>
      <c r="G29" s="63"/>
      <c r="H29" s="12" t="s">
        <v>49</v>
      </c>
    </row>
    <row r="30" spans="1:18" ht="15.75" customHeight="1" x14ac:dyDescent="0.2">
      <c r="B30" s="27">
        <v>10</v>
      </c>
      <c r="C30" s="87" t="s">
        <v>92</v>
      </c>
      <c r="D30" s="88"/>
      <c r="E30" s="88"/>
      <c r="F30" s="88"/>
      <c r="G30" s="89"/>
      <c r="H30" s="12" t="s">
        <v>49</v>
      </c>
    </row>
    <row r="31" spans="1:18" ht="15.75" customHeight="1" x14ac:dyDescent="0.2">
      <c r="B31" s="9">
        <v>11</v>
      </c>
      <c r="C31" s="83" t="s">
        <v>93</v>
      </c>
      <c r="D31" s="62"/>
      <c r="E31" s="62"/>
      <c r="F31" s="62"/>
      <c r="G31" s="63"/>
      <c r="H31" s="12" t="s">
        <v>49</v>
      </c>
    </row>
    <row r="32" spans="1:18" ht="15.75" customHeight="1" x14ac:dyDescent="0.2">
      <c r="B32" s="27">
        <v>12</v>
      </c>
      <c r="C32" s="101" t="s">
        <v>94</v>
      </c>
      <c r="D32" s="102"/>
      <c r="E32" s="102"/>
      <c r="F32" s="102"/>
      <c r="G32" s="103"/>
      <c r="H32" s="12" t="s">
        <v>52</v>
      </c>
    </row>
    <row r="33" spans="2:8" ht="15.75" customHeight="1" x14ac:dyDescent="0.2">
      <c r="B33" s="9">
        <v>13</v>
      </c>
      <c r="C33" s="84" t="s">
        <v>95</v>
      </c>
      <c r="D33" s="85"/>
      <c r="E33" s="85"/>
      <c r="F33" s="85"/>
      <c r="G33" s="86"/>
      <c r="H33" s="12" t="s">
        <v>52</v>
      </c>
    </row>
    <row r="34" spans="2:8" ht="18" customHeight="1" x14ac:dyDescent="0.2">
      <c r="B34" s="27">
        <v>14</v>
      </c>
      <c r="C34" s="83"/>
      <c r="D34" s="62"/>
      <c r="E34" s="62"/>
      <c r="F34" s="62"/>
      <c r="G34" s="63"/>
      <c r="H34" s="12" t="s">
        <v>49</v>
      </c>
    </row>
    <row r="35" spans="2:8" ht="18" customHeight="1" x14ac:dyDescent="0.2">
      <c r="B35" s="9">
        <v>15</v>
      </c>
      <c r="C35" s="83"/>
      <c r="D35" s="62"/>
      <c r="E35" s="62"/>
      <c r="F35" s="62"/>
      <c r="G35" s="63"/>
      <c r="H35" s="12" t="s">
        <v>49</v>
      </c>
    </row>
    <row r="36" spans="2:8" ht="18" customHeight="1" x14ac:dyDescent="0.2">
      <c r="B36" s="27">
        <v>16</v>
      </c>
      <c r="C36" s="83"/>
      <c r="D36" s="62"/>
      <c r="E36" s="62"/>
      <c r="F36" s="62"/>
      <c r="G36" s="63"/>
      <c r="H36" s="12" t="s">
        <v>49</v>
      </c>
    </row>
    <row r="37" spans="2:8" ht="18" customHeight="1" x14ac:dyDescent="0.2">
      <c r="B37" s="9">
        <v>17</v>
      </c>
      <c r="C37" s="83"/>
      <c r="D37" s="62"/>
      <c r="E37" s="62"/>
      <c r="F37" s="62"/>
      <c r="G37" s="63"/>
      <c r="H37" s="12" t="s">
        <v>49</v>
      </c>
    </row>
    <row r="38" spans="2:8" ht="18" customHeight="1" x14ac:dyDescent="0.2">
      <c r="B38" s="27">
        <v>18</v>
      </c>
      <c r="C38" s="83"/>
      <c r="D38" s="62"/>
      <c r="E38" s="62"/>
      <c r="F38" s="62"/>
      <c r="G38" s="63"/>
      <c r="H38" s="12" t="s">
        <v>49</v>
      </c>
    </row>
    <row r="39" spans="2:8" ht="18" customHeight="1" x14ac:dyDescent="0.2">
      <c r="B39" s="9">
        <v>19</v>
      </c>
      <c r="C39" s="83"/>
      <c r="D39" s="62"/>
      <c r="E39" s="62"/>
      <c r="F39" s="62"/>
      <c r="G39" s="63"/>
      <c r="H39" s="12" t="s">
        <v>49</v>
      </c>
    </row>
    <row r="40" spans="2:8" ht="18" customHeight="1" x14ac:dyDescent="0.2">
      <c r="B40" s="27">
        <v>20</v>
      </c>
      <c r="C40" s="83"/>
      <c r="D40" s="62"/>
      <c r="E40" s="62"/>
      <c r="F40" s="62"/>
      <c r="G40" s="63"/>
      <c r="H40" s="12" t="s">
        <v>49</v>
      </c>
    </row>
    <row r="41" spans="2:8" ht="18" customHeight="1" x14ac:dyDescent="0.2">
      <c r="B41" s="9">
        <v>21</v>
      </c>
      <c r="C41" s="83"/>
      <c r="D41" s="62"/>
      <c r="E41" s="62"/>
      <c r="F41" s="62"/>
      <c r="G41" s="63"/>
      <c r="H41" s="12" t="s">
        <v>49</v>
      </c>
    </row>
    <row r="42" spans="2:8" ht="18" customHeight="1" x14ac:dyDescent="0.2">
      <c r="B42" s="27">
        <v>22</v>
      </c>
      <c r="C42" s="83"/>
      <c r="D42" s="62"/>
      <c r="E42" s="62"/>
      <c r="F42" s="62"/>
      <c r="G42" s="63"/>
      <c r="H42" s="12" t="s">
        <v>49</v>
      </c>
    </row>
    <row r="43" spans="2:8" ht="18" customHeight="1" x14ac:dyDescent="0.2">
      <c r="B43" s="9">
        <v>23</v>
      </c>
      <c r="C43" s="83"/>
      <c r="D43" s="62"/>
      <c r="E43" s="62"/>
      <c r="F43" s="62"/>
      <c r="G43" s="63"/>
      <c r="H43" s="12" t="s">
        <v>49</v>
      </c>
    </row>
    <row r="44" spans="2:8" ht="18" customHeight="1" x14ac:dyDescent="0.2">
      <c r="B44" s="27">
        <v>24</v>
      </c>
      <c r="C44" s="83"/>
      <c r="D44" s="62"/>
      <c r="E44" s="62"/>
      <c r="F44" s="62"/>
      <c r="G44" s="63"/>
      <c r="H44" s="12" t="s">
        <v>49</v>
      </c>
    </row>
    <row r="45" spans="2:8" ht="18" customHeight="1" x14ac:dyDescent="0.2">
      <c r="B45" s="9">
        <v>25</v>
      </c>
      <c r="C45" s="83"/>
      <c r="D45" s="62"/>
      <c r="E45" s="62"/>
      <c r="F45" s="62"/>
      <c r="G45" s="63"/>
      <c r="H45" s="12" t="s">
        <v>49</v>
      </c>
    </row>
    <row r="46" spans="2:8" ht="18" customHeight="1" x14ac:dyDescent="0.2">
      <c r="B46" s="27">
        <v>26</v>
      </c>
      <c r="C46" s="83"/>
      <c r="D46" s="62"/>
      <c r="E46" s="62"/>
      <c r="F46" s="62"/>
      <c r="G46" s="63"/>
      <c r="H46" s="12" t="s">
        <v>49</v>
      </c>
    </row>
    <row r="47" spans="2:8" ht="15.75" customHeight="1" x14ac:dyDescent="0.2">
      <c r="B47" s="9">
        <v>27</v>
      </c>
      <c r="C47" s="83"/>
      <c r="D47" s="62"/>
      <c r="E47" s="62"/>
      <c r="F47" s="62"/>
      <c r="G47" s="63"/>
      <c r="H47" s="12" t="s">
        <v>49</v>
      </c>
    </row>
    <row r="48" spans="2:8" ht="15.75" customHeight="1" x14ac:dyDescent="0.2">
      <c r="B48" s="27">
        <v>28</v>
      </c>
      <c r="C48" s="83"/>
      <c r="D48" s="62"/>
      <c r="E48" s="62"/>
      <c r="F48" s="62"/>
      <c r="G48" s="63"/>
      <c r="H48" s="12" t="s">
        <v>49</v>
      </c>
    </row>
    <row r="49" spans="2:8" ht="15.75" customHeight="1" x14ac:dyDescent="0.2">
      <c r="B49" s="9">
        <v>29</v>
      </c>
      <c r="C49" s="83"/>
      <c r="D49" s="62"/>
      <c r="E49" s="62"/>
      <c r="F49" s="62"/>
      <c r="G49" s="63"/>
      <c r="H49" s="12" t="s">
        <v>49</v>
      </c>
    </row>
    <row r="50" spans="2:8" ht="15.75" customHeight="1" x14ac:dyDescent="0.2">
      <c r="B50" s="27">
        <v>30</v>
      </c>
      <c r="C50" s="83"/>
      <c r="D50" s="62"/>
      <c r="E50" s="62"/>
      <c r="F50" s="62"/>
      <c r="G50" s="63"/>
      <c r="H50" s="12" t="s">
        <v>49</v>
      </c>
    </row>
    <row r="51" spans="2:8" ht="15.75" customHeight="1" x14ac:dyDescent="0.2">
      <c r="B51" s="9">
        <v>31</v>
      </c>
      <c r="C51" s="83"/>
      <c r="D51" s="62"/>
      <c r="E51" s="62"/>
      <c r="F51" s="62"/>
      <c r="G51" s="63"/>
      <c r="H51" s="12" t="s">
        <v>49</v>
      </c>
    </row>
    <row r="52" spans="2:8" ht="15.75" customHeight="1" x14ac:dyDescent="0.2">
      <c r="B52" s="27">
        <v>32</v>
      </c>
      <c r="C52" s="83"/>
      <c r="D52" s="62"/>
      <c r="E52" s="62"/>
      <c r="F52" s="62"/>
      <c r="G52" s="63"/>
      <c r="H52" s="12" t="s">
        <v>49</v>
      </c>
    </row>
    <row r="53" spans="2:8" ht="15.75" customHeight="1" x14ac:dyDescent="0.2">
      <c r="B53" s="9">
        <v>33</v>
      </c>
      <c r="C53" s="83"/>
      <c r="D53" s="62"/>
      <c r="E53" s="62"/>
      <c r="F53" s="62"/>
      <c r="G53" s="63"/>
      <c r="H53" s="12" t="s">
        <v>49</v>
      </c>
    </row>
    <row r="54" spans="2:8" ht="15.75" customHeight="1" x14ac:dyDescent="0.2">
      <c r="B54" s="27">
        <v>34</v>
      </c>
      <c r="C54" s="83"/>
      <c r="D54" s="62"/>
      <c r="E54" s="62"/>
      <c r="F54" s="62"/>
      <c r="G54" s="63"/>
      <c r="H54" s="12" t="s">
        <v>49</v>
      </c>
    </row>
    <row r="55" spans="2:8" ht="15.75" customHeight="1" x14ac:dyDescent="0.2">
      <c r="B55" s="9">
        <v>35</v>
      </c>
      <c r="C55" s="83"/>
      <c r="D55" s="62"/>
      <c r="E55" s="62"/>
      <c r="F55" s="62"/>
      <c r="G55" s="63"/>
      <c r="H55" s="12" t="s">
        <v>49</v>
      </c>
    </row>
    <row r="56" spans="2:8" ht="15.75" customHeight="1" x14ac:dyDescent="0.2">
      <c r="B56" s="27">
        <v>36</v>
      </c>
      <c r="C56" s="83"/>
      <c r="D56" s="62"/>
      <c r="E56" s="62"/>
      <c r="F56" s="62"/>
      <c r="G56" s="63"/>
      <c r="H56" s="12" t="s">
        <v>49</v>
      </c>
    </row>
    <row r="57" spans="2:8" ht="15.75" customHeight="1" x14ac:dyDescent="0.2">
      <c r="B57" s="9">
        <v>37</v>
      </c>
      <c r="C57" s="83"/>
      <c r="D57" s="62"/>
      <c r="E57" s="62"/>
      <c r="F57" s="62"/>
      <c r="G57" s="63"/>
      <c r="H57" s="12" t="s">
        <v>49</v>
      </c>
    </row>
    <row r="58" spans="2:8" ht="15.75" customHeight="1" x14ac:dyDescent="0.2">
      <c r="B58" s="27">
        <v>38</v>
      </c>
      <c r="C58" s="83"/>
      <c r="D58" s="62"/>
      <c r="E58" s="62"/>
      <c r="F58" s="62"/>
      <c r="G58" s="63"/>
      <c r="H58" s="12" t="s">
        <v>49</v>
      </c>
    </row>
    <row r="59" spans="2:8" ht="15.75" customHeight="1" x14ac:dyDescent="0.2">
      <c r="B59" s="9">
        <v>39</v>
      </c>
      <c r="C59" s="83"/>
      <c r="D59" s="62"/>
      <c r="E59" s="62"/>
      <c r="F59" s="62"/>
      <c r="G59" s="63"/>
      <c r="H59" s="12" t="s">
        <v>49</v>
      </c>
    </row>
    <row r="60" spans="2:8" ht="15.75" customHeight="1" x14ac:dyDescent="0.2">
      <c r="B60" s="27">
        <v>40</v>
      </c>
      <c r="C60" s="83"/>
      <c r="D60" s="62"/>
      <c r="E60" s="62"/>
      <c r="F60" s="62"/>
      <c r="G60" s="63"/>
      <c r="H60" s="12" t="s">
        <v>49</v>
      </c>
    </row>
    <row r="61" spans="2:8" ht="15.75" customHeight="1" x14ac:dyDescent="0.2">
      <c r="B61" s="9">
        <v>41</v>
      </c>
      <c r="C61" s="83"/>
      <c r="D61" s="62"/>
      <c r="E61" s="62"/>
      <c r="F61" s="62"/>
      <c r="G61" s="63"/>
      <c r="H61" s="12" t="s">
        <v>49</v>
      </c>
    </row>
    <row r="62" spans="2:8" ht="15.75" customHeight="1" x14ac:dyDescent="0.2">
      <c r="B62" s="27">
        <v>42</v>
      </c>
      <c r="C62" s="83"/>
      <c r="D62" s="62"/>
      <c r="E62" s="62"/>
      <c r="F62" s="62"/>
      <c r="G62" s="63"/>
      <c r="H62" s="12" t="s">
        <v>49</v>
      </c>
    </row>
    <row r="63" spans="2:8" ht="15.75" customHeight="1" x14ac:dyDescent="0.2">
      <c r="B63" s="9">
        <v>43</v>
      </c>
      <c r="C63" s="83"/>
      <c r="D63" s="62"/>
      <c r="E63" s="62"/>
      <c r="F63" s="62"/>
      <c r="G63" s="63"/>
      <c r="H63" s="12" t="s">
        <v>49</v>
      </c>
    </row>
    <row r="64" spans="2:8" ht="15.75" customHeight="1" x14ac:dyDescent="0.2">
      <c r="B64" s="27">
        <v>44</v>
      </c>
      <c r="C64" s="83"/>
      <c r="D64" s="62"/>
      <c r="E64" s="62"/>
      <c r="F64" s="62"/>
      <c r="G64" s="63"/>
      <c r="H64" s="12" t="s">
        <v>49</v>
      </c>
    </row>
    <row r="65" spans="2:8" ht="15.75" customHeight="1" x14ac:dyDescent="0.2">
      <c r="B65" s="9">
        <v>45</v>
      </c>
      <c r="C65" s="83"/>
      <c r="D65" s="62"/>
      <c r="E65" s="62"/>
      <c r="F65" s="62"/>
      <c r="G65" s="63"/>
      <c r="H65" s="12" t="s">
        <v>49</v>
      </c>
    </row>
    <row r="66" spans="2:8" ht="15.75" customHeight="1" x14ac:dyDescent="0.2">
      <c r="B66" s="27">
        <v>46</v>
      </c>
      <c r="C66" s="83"/>
      <c r="D66" s="62"/>
      <c r="E66" s="62"/>
      <c r="F66" s="62"/>
      <c r="G66" s="63"/>
      <c r="H66" s="12" t="s">
        <v>49</v>
      </c>
    </row>
    <row r="67" spans="2:8" ht="15.75" customHeight="1" x14ac:dyDescent="0.2">
      <c r="B67" s="9">
        <v>47</v>
      </c>
      <c r="C67" s="83"/>
      <c r="D67" s="62"/>
      <c r="E67" s="62"/>
      <c r="F67" s="62"/>
      <c r="G67" s="63"/>
      <c r="H67" s="12" t="s">
        <v>49</v>
      </c>
    </row>
    <row r="68" spans="2:8" ht="15.75" customHeight="1" x14ac:dyDescent="0.2">
      <c r="B68" s="27">
        <v>48</v>
      </c>
      <c r="C68" s="83"/>
      <c r="D68" s="62"/>
      <c r="E68" s="62"/>
      <c r="F68" s="62"/>
      <c r="G68" s="63"/>
      <c r="H68" s="12" t="s">
        <v>49</v>
      </c>
    </row>
    <row r="69" spans="2:8" ht="15.75" customHeight="1" x14ac:dyDescent="0.2">
      <c r="B69" s="9">
        <v>49</v>
      </c>
      <c r="C69" s="83"/>
      <c r="D69" s="62"/>
      <c r="E69" s="62"/>
      <c r="F69" s="62"/>
      <c r="G69" s="63"/>
      <c r="H69" s="12" t="s">
        <v>49</v>
      </c>
    </row>
    <row r="70" spans="2:8" ht="15.75" customHeight="1" x14ac:dyDescent="0.2">
      <c r="B70" s="27">
        <v>50</v>
      </c>
      <c r="C70" s="83"/>
      <c r="D70" s="62"/>
      <c r="E70" s="62"/>
      <c r="F70" s="62"/>
      <c r="G70" s="63"/>
      <c r="H70" s="12" t="s">
        <v>49</v>
      </c>
    </row>
    <row r="71" spans="2:8" ht="15.75" customHeight="1" x14ac:dyDescent="0.2">
      <c r="B71" s="9">
        <v>51</v>
      </c>
      <c r="C71" s="83"/>
      <c r="D71" s="62"/>
      <c r="E71" s="62"/>
      <c r="F71" s="62"/>
      <c r="G71" s="63"/>
      <c r="H71" s="12" t="s">
        <v>49</v>
      </c>
    </row>
    <row r="72" spans="2:8" ht="15.75" customHeight="1" x14ac:dyDescent="0.2">
      <c r="B72" s="27">
        <v>52</v>
      </c>
      <c r="C72" s="83"/>
      <c r="D72" s="62"/>
      <c r="E72" s="62"/>
      <c r="F72" s="62"/>
      <c r="G72" s="63"/>
      <c r="H72" s="12" t="s">
        <v>49</v>
      </c>
    </row>
    <row r="73" spans="2:8" ht="15.75" customHeight="1" x14ac:dyDescent="0.2">
      <c r="B73" s="9">
        <v>53</v>
      </c>
      <c r="C73" s="83"/>
      <c r="D73" s="62"/>
      <c r="E73" s="62"/>
      <c r="F73" s="62"/>
      <c r="G73" s="63"/>
      <c r="H73" s="12" t="s">
        <v>49</v>
      </c>
    </row>
    <row r="74" spans="2:8" ht="15.75" customHeight="1" x14ac:dyDescent="0.2">
      <c r="B74" s="27">
        <v>54</v>
      </c>
      <c r="C74" s="83"/>
      <c r="D74" s="62"/>
      <c r="E74" s="62"/>
      <c r="F74" s="62"/>
      <c r="G74" s="63"/>
      <c r="H74" s="12" t="s">
        <v>49</v>
      </c>
    </row>
    <row r="75" spans="2:8" ht="15.75" customHeight="1" x14ac:dyDescent="0.2">
      <c r="B75" s="9">
        <v>55</v>
      </c>
      <c r="C75" s="83"/>
      <c r="D75" s="62"/>
      <c r="E75" s="62"/>
      <c r="F75" s="62"/>
      <c r="G75" s="63"/>
      <c r="H75" s="12" t="s">
        <v>49</v>
      </c>
    </row>
    <row r="76" spans="2:8" ht="15.75" customHeight="1" x14ac:dyDescent="0.2">
      <c r="B76" s="27">
        <v>56</v>
      </c>
      <c r="C76" s="83"/>
      <c r="D76" s="62"/>
      <c r="E76" s="62"/>
      <c r="F76" s="62"/>
      <c r="G76" s="63"/>
      <c r="H76" s="12" t="s">
        <v>49</v>
      </c>
    </row>
    <row r="77" spans="2:8" ht="15.75" customHeight="1" x14ac:dyDescent="0.2">
      <c r="B77" s="9">
        <v>57</v>
      </c>
      <c r="C77" s="83"/>
      <c r="D77" s="62"/>
      <c r="E77" s="62"/>
      <c r="F77" s="62"/>
      <c r="G77" s="63"/>
      <c r="H77" s="12" t="s">
        <v>49</v>
      </c>
    </row>
    <row r="78" spans="2:8" ht="15.75" customHeight="1" x14ac:dyDescent="0.2">
      <c r="B78" s="27">
        <v>58</v>
      </c>
      <c r="C78" s="83"/>
      <c r="D78" s="62"/>
      <c r="E78" s="62"/>
      <c r="F78" s="62"/>
      <c r="G78" s="63"/>
      <c r="H78" s="12" t="s">
        <v>49</v>
      </c>
    </row>
    <row r="79" spans="2:8" ht="15.75" customHeight="1" x14ac:dyDescent="0.2">
      <c r="B79" s="9">
        <v>59</v>
      </c>
      <c r="C79" s="83"/>
      <c r="D79" s="62"/>
      <c r="E79" s="62"/>
      <c r="F79" s="62"/>
      <c r="G79" s="63"/>
      <c r="H79" s="12" t="s">
        <v>49</v>
      </c>
    </row>
    <row r="80" spans="2:8" ht="15.75" customHeight="1" x14ac:dyDescent="0.2">
      <c r="B80" s="27">
        <v>60</v>
      </c>
      <c r="C80" s="83"/>
      <c r="D80" s="62"/>
      <c r="E80" s="62"/>
      <c r="F80" s="62"/>
      <c r="G80" s="63"/>
      <c r="H80" s="12" t="s">
        <v>49</v>
      </c>
    </row>
    <row r="81" spans="2:8" ht="15.75" customHeight="1" x14ac:dyDescent="0.2">
      <c r="B81" s="9">
        <v>61</v>
      </c>
      <c r="C81" s="83"/>
      <c r="D81" s="62"/>
      <c r="E81" s="62"/>
      <c r="F81" s="62"/>
      <c r="G81" s="63"/>
      <c r="H81" s="12" t="s">
        <v>49</v>
      </c>
    </row>
    <row r="82" spans="2:8" ht="15.75" customHeight="1" x14ac:dyDescent="0.2">
      <c r="B82" s="27">
        <v>62</v>
      </c>
      <c r="C82" s="83"/>
      <c r="D82" s="62"/>
      <c r="E82" s="62"/>
      <c r="F82" s="62"/>
      <c r="G82" s="63"/>
      <c r="H82" s="12" t="s">
        <v>49</v>
      </c>
    </row>
    <row r="83" spans="2:8" ht="15.75" customHeight="1" x14ac:dyDescent="0.2">
      <c r="B83" s="9">
        <v>63</v>
      </c>
      <c r="C83" s="83"/>
      <c r="D83" s="62"/>
      <c r="E83" s="62"/>
      <c r="F83" s="62"/>
      <c r="G83" s="63"/>
      <c r="H83" s="12" t="s">
        <v>49</v>
      </c>
    </row>
    <row r="84" spans="2:8" ht="15.75" customHeight="1" x14ac:dyDescent="0.2">
      <c r="B84" s="27">
        <v>64</v>
      </c>
      <c r="C84" s="83"/>
      <c r="D84" s="62"/>
      <c r="E84" s="62"/>
      <c r="F84" s="62"/>
      <c r="G84" s="63"/>
      <c r="H84" s="12" t="s">
        <v>49</v>
      </c>
    </row>
    <row r="85" spans="2:8" ht="15.75" customHeight="1" x14ac:dyDescent="0.2">
      <c r="B85" s="9">
        <v>65</v>
      </c>
      <c r="C85" s="83"/>
      <c r="D85" s="62"/>
      <c r="E85" s="62"/>
      <c r="F85" s="62"/>
      <c r="G85" s="63"/>
      <c r="H85" s="12" t="s">
        <v>49</v>
      </c>
    </row>
    <row r="86" spans="2:8" ht="15.75" customHeight="1" x14ac:dyDescent="0.2">
      <c r="B86" s="27">
        <v>66</v>
      </c>
      <c r="C86" s="83"/>
      <c r="D86" s="62"/>
      <c r="E86" s="62"/>
      <c r="F86" s="62"/>
      <c r="G86" s="63"/>
      <c r="H86" s="12" t="s">
        <v>49</v>
      </c>
    </row>
    <row r="87" spans="2:8" ht="15.75" customHeight="1" x14ac:dyDescent="0.2">
      <c r="B87" s="9">
        <v>67</v>
      </c>
      <c r="C87" s="83"/>
      <c r="D87" s="62"/>
      <c r="E87" s="62"/>
      <c r="F87" s="62"/>
      <c r="G87" s="63"/>
      <c r="H87" s="12" t="s">
        <v>49</v>
      </c>
    </row>
    <row r="88" spans="2:8" ht="15.75" customHeight="1" x14ac:dyDescent="0.2">
      <c r="B88" s="27">
        <v>68</v>
      </c>
      <c r="C88" s="83"/>
      <c r="D88" s="62"/>
      <c r="E88" s="62"/>
      <c r="F88" s="62"/>
      <c r="G88" s="63"/>
      <c r="H88" s="12" t="s">
        <v>49</v>
      </c>
    </row>
    <row r="89" spans="2:8" ht="15.75" customHeight="1" x14ac:dyDescent="0.2">
      <c r="B89" s="9">
        <v>69</v>
      </c>
      <c r="C89" s="83"/>
      <c r="D89" s="62"/>
      <c r="E89" s="62"/>
      <c r="F89" s="62"/>
      <c r="G89" s="63"/>
      <c r="H89" s="12" t="s">
        <v>49</v>
      </c>
    </row>
    <row r="90" spans="2:8" ht="15.75" customHeight="1" x14ac:dyDescent="0.2">
      <c r="B90" s="27">
        <v>70</v>
      </c>
      <c r="C90" s="83"/>
      <c r="D90" s="62"/>
      <c r="E90" s="62"/>
      <c r="F90" s="62"/>
      <c r="G90" s="63"/>
      <c r="H90" s="12" t="s">
        <v>49</v>
      </c>
    </row>
    <row r="91" spans="2:8" ht="15.75" customHeight="1" x14ac:dyDescent="0.2">
      <c r="B91" s="9">
        <v>71</v>
      </c>
      <c r="C91" s="83"/>
      <c r="D91" s="62"/>
      <c r="E91" s="62"/>
      <c r="F91" s="62"/>
      <c r="G91" s="63"/>
      <c r="H91" s="12" t="s">
        <v>49</v>
      </c>
    </row>
    <row r="92" spans="2:8" ht="15.75" customHeight="1" x14ac:dyDescent="0.2">
      <c r="B92" s="27">
        <v>72</v>
      </c>
      <c r="C92" s="83"/>
      <c r="D92" s="62"/>
      <c r="E92" s="62"/>
      <c r="F92" s="62"/>
      <c r="G92" s="63"/>
      <c r="H92" s="12" t="s">
        <v>49</v>
      </c>
    </row>
    <row r="93" spans="2:8" ht="15.75" customHeight="1" x14ac:dyDescent="0.2">
      <c r="B93" s="9">
        <v>73</v>
      </c>
      <c r="C93" s="83"/>
      <c r="D93" s="62"/>
      <c r="E93" s="62"/>
      <c r="F93" s="62"/>
      <c r="G93" s="63"/>
      <c r="H93" s="12" t="s">
        <v>49</v>
      </c>
    </row>
    <row r="94" spans="2:8" ht="15.75" customHeight="1" x14ac:dyDescent="0.2">
      <c r="B94" s="27">
        <v>74</v>
      </c>
      <c r="C94" s="83"/>
      <c r="D94" s="62"/>
      <c r="E94" s="62"/>
      <c r="F94" s="62"/>
      <c r="G94" s="63"/>
      <c r="H94" s="12" t="s">
        <v>49</v>
      </c>
    </row>
    <row r="95" spans="2:8" ht="15.75" customHeight="1" x14ac:dyDescent="0.2">
      <c r="B95" s="9">
        <v>75</v>
      </c>
      <c r="C95" s="83"/>
      <c r="D95" s="62"/>
      <c r="E95" s="62"/>
      <c r="F95" s="62"/>
      <c r="G95" s="63"/>
      <c r="H95" s="12" t="s">
        <v>49</v>
      </c>
    </row>
    <row r="96" spans="2:8" ht="15.75" customHeight="1" x14ac:dyDescent="0.2">
      <c r="B96" s="27">
        <v>76</v>
      </c>
      <c r="C96" s="83"/>
      <c r="D96" s="62"/>
      <c r="E96" s="62"/>
      <c r="F96" s="62"/>
      <c r="G96" s="63"/>
      <c r="H96" s="12" t="s">
        <v>49</v>
      </c>
    </row>
    <row r="97" spans="2:8" ht="15.75" customHeight="1" x14ac:dyDescent="0.2">
      <c r="B97" s="9">
        <v>77</v>
      </c>
      <c r="C97" s="83"/>
      <c r="D97" s="62"/>
      <c r="E97" s="62"/>
      <c r="F97" s="62"/>
      <c r="G97" s="63"/>
      <c r="H97" s="12" t="s">
        <v>49</v>
      </c>
    </row>
    <row r="98" spans="2:8" ht="15.75" customHeight="1" x14ac:dyDescent="0.2">
      <c r="B98" s="27">
        <v>78</v>
      </c>
      <c r="C98" s="83"/>
      <c r="D98" s="62"/>
      <c r="E98" s="62"/>
      <c r="F98" s="62"/>
      <c r="G98" s="63"/>
      <c r="H98" s="12" t="s">
        <v>49</v>
      </c>
    </row>
    <row r="99" spans="2:8" ht="15.75" customHeight="1" x14ac:dyDescent="0.2">
      <c r="B99" s="9">
        <v>79</v>
      </c>
      <c r="C99" s="83"/>
      <c r="D99" s="62"/>
      <c r="E99" s="62"/>
      <c r="F99" s="62"/>
      <c r="G99" s="63"/>
      <c r="H99" s="12" t="s">
        <v>49</v>
      </c>
    </row>
    <row r="100" spans="2:8" ht="15.75" customHeight="1" x14ac:dyDescent="0.2">
      <c r="B100" s="27">
        <v>80</v>
      </c>
      <c r="C100" s="83"/>
      <c r="D100" s="62"/>
      <c r="E100" s="62"/>
      <c r="F100" s="62"/>
      <c r="G100" s="63"/>
      <c r="H100" s="12" t="s">
        <v>49</v>
      </c>
    </row>
    <row r="101" spans="2:8" ht="15.75" customHeight="1" x14ac:dyDescent="0.2">
      <c r="B101" s="9">
        <v>81</v>
      </c>
      <c r="C101" s="83"/>
      <c r="D101" s="62"/>
      <c r="E101" s="62"/>
      <c r="F101" s="62"/>
      <c r="G101" s="63"/>
      <c r="H101" s="12" t="s">
        <v>49</v>
      </c>
    </row>
    <row r="102" spans="2:8" ht="15.75" customHeight="1" x14ac:dyDescent="0.2">
      <c r="B102" s="27">
        <v>82</v>
      </c>
      <c r="C102" s="83"/>
      <c r="D102" s="62"/>
      <c r="E102" s="62"/>
      <c r="F102" s="62"/>
      <c r="G102" s="63"/>
      <c r="H102" s="12" t="s">
        <v>49</v>
      </c>
    </row>
    <row r="103" spans="2:8" ht="15.75" customHeight="1" x14ac:dyDescent="0.2">
      <c r="B103" s="9">
        <v>83</v>
      </c>
      <c r="C103" s="83"/>
      <c r="D103" s="62"/>
      <c r="E103" s="62"/>
      <c r="F103" s="62"/>
      <c r="G103" s="63"/>
      <c r="H103" s="12" t="s">
        <v>49</v>
      </c>
    </row>
    <row r="104" spans="2:8" ht="15.75" customHeight="1" x14ac:dyDescent="0.2">
      <c r="B104" s="27">
        <v>84</v>
      </c>
      <c r="C104" s="83"/>
      <c r="D104" s="62"/>
      <c r="E104" s="62"/>
      <c r="F104" s="62"/>
      <c r="G104" s="63"/>
      <c r="H104" s="12" t="s">
        <v>49</v>
      </c>
    </row>
    <row r="105" spans="2:8" ht="15.75" customHeight="1" x14ac:dyDescent="0.2">
      <c r="B105" s="9">
        <v>85</v>
      </c>
      <c r="C105" s="83"/>
      <c r="D105" s="62"/>
      <c r="E105" s="62"/>
      <c r="F105" s="62"/>
      <c r="G105" s="63"/>
      <c r="H105" s="12" t="s">
        <v>49</v>
      </c>
    </row>
    <row r="106" spans="2:8" ht="15.75" customHeight="1" x14ac:dyDescent="0.2">
      <c r="B106" s="27">
        <v>86</v>
      </c>
      <c r="C106" s="83"/>
      <c r="D106" s="62"/>
      <c r="E106" s="62"/>
      <c r="F106" s="62"/>
      <c r="G106" s="63"/>
      <c r="H106" s="12" t="s">
        <v>49</v>
      </c>
    </row>
    <row r="107" spans="2:8" ht="15.75" customHeight="1" x14ac:dyDescent="0.2">
      <c r="B107" s="9">
        <v>87</v>
      </c>
      <c r="C107" s="83"/>
      <c r="D107" s="62"/>
      <c r="E107" s="62"/>
      <c r="F107" s="62"/>
      <c r="G107" s="63"/>
      <c r="H107" s="12" t="s">
        <v>49</v>
      </c>
    </row>
    <row r="108" spans="2:8" ht="15.75" customHeight="1" x14ac:dyDescent="0.2">
      <c r="B108" s="27">
        <v>88</v>
      </c>
      <c r="C108" s="83"/>
      <c r="D108" s="62"/>
      <c r="E108" s="62"/>
      <c r="F108" s="62"/>
      <c r="G108" s="63"/>
      <c r="H108" s="12" t="s">
        <v>49</v>
      </c>
    </row>
    <row r="109" spans="2:8" ht="15.75" customHeight="1" x14ac:dyDescent="0.2">
      <c r="B109" s="9">
        <v>89</v>
      </c>
      <c r="C109" s="83"/>
      <c r="D109" s="62"/>
      <c r="E109" s="62"/>
      <c r="F109" s="62"/>
      <c r="G109" s="63"/>
      <c r="H109" s="12" t="s">
        <v>49</v>
      </c>
    </row>
    <row r="110" spans="2:8" ht="15.75" customHeight="1" x14ac:dyDescent="0.2">
      <c r="B110" s="27">
        <v>90</v>
      </c>
      <c r="C110" s="83"/>
      <c r="D110" s="62"/>
      <c r="E110" s="62"/>
      <c r="F110" s="62"/>
      <c r="G110" s="63"/>
      <c r="H110" s="12" t="s">
        <v>49</v>
      </c>
    </row>
    <row r="111" spans="2:8" ht="15.75" customHeight="1" x14ac:dyDescent="0.2">
      <c r="B111" s="9">
        <v>91</v>
      </c>
      <c r="C111" s="83"/>
      <c r="D111" s="62"/>
      <c r="E111" s="62"/>
      <c r="F111" s="62"/>
      <c r="G111" s="63"/>
      <c r="H111" s="12" t="s">
        <v>49</v>
      </c>
    </row>
    <row r="112" spans="2:8" ht="15.75" customHeight="1" x14ac:dyDescent="0.2">
      <c r="B112" s="27">
        <v>92</v>
      </c>
      <c r="C112" s="83"/>
      <c r="D112" s="62"/>
      <c r="E112" s="62"/>
      <c r="F112" s="62"/>
      <c r="G112" s="63"/>
      <c r="H112" s="12" t="s">
        <v>49</v>
      </c>
    </row>
    <row r="113" spans="2:8" ht="15.75" customHeight="1" x14ac:dyDescent="0.2">
      <c r="B113" s="9">
        <v>93</v>
      </c>
      <c r="C113" s="83"/>
      <c r="D113" s="62"/>
      <c r="E113" s="62"/>
      <c r="F113" s="62"/>
      <c r="G113" s="63"/>
      <c r="H113" s="12" t="s">
        <v>49</v>
      </c>
    </row>
    <row r="114" spans="2:8" ht="15.75" customHeight="1" x14ac:dyDescent="0.2">
      <c r="B114" s="27">
        <v>94</v>
      </c>
      <c r="C114" s="83"/>
      <c r="D114" s="62"/>
      <c r="E114" s="62"/>
      <c r="F114" s="62"/>
      <c r="G114" s="63"/>
      <c r="H114" s="12" t="s">
        <v>49</v>
      </c>
    </row>
    <row r="115" spans="2:8" ht="15.75" customHeight="1" x14ac:dyDescent="0.2">
      <c r="B115" s="9">
        <v>95</v>
      </c>
      <c r="C115" s="83"/>
      <c r="D115" s="62"/>
      <c r="E115" s="62"/>
      <c r="F115" s="62"/>
      <c r="G115" s="63"/>
      <c r="H115" s="12" t="s">
        <v>49</v>
      </c>
    </row>
    <row r="116" spans="2:8" ht="15.75" customHeight="1" x14ac:dyDescent="0.2">
      <c r="B116" s="27">
        <v>96</v>
      </c>
      <c r="C116" s="83"/>
      <c r="D116" s="62"/>
      <c r="E116" s="62"/>
      <c r="F116" s="62"/>
      <c r="G116" s="63"/>
      <c r="H116" s="12" t="s">
        <v>49</v>
      </c>
    </row>
    <row r="117" spans="2:8" ht="15.75" customHeight="1" x14ac:dyDescent="0.2">
      <c r="B117" s="9">
        <v>97</v>
      </c>
      <c r="C117" s="83"/>
      <c r="D117" s="62"/>
      <c r="E117" s="62"/>
      <c r="F117" s="62"/>
      <c r="G117" s="63"/>
      <c r="H117" s="12" t="s">
        <v>49</v>
      </c>
    </row>
    <row r="118" spans="2:8" ht="15.75" customHeight="1" x14ac:dyDescent="0.2">
      <c r="B118" s="27">
        <v>98</v>
      </c>
      <c r="C118" s="83"/>
      <c r="D118" s="62"/>
      <c r="E118" s="62"/>
      <c r="F118" s="62"/>
      <c r="G118" s="63"/>
      <c r="H118" s="12" t="s">
        <v>49</v>
      </c>
    </row>
    <row r="119" spans="2:8" ht="15.75" customHeight="1" x14ac:dyDescent="0.2">
      <c r="B119" s="9">
        <v>99</v>
      </c>
      <c r="C119" s="83"/>
      <c r="D119" s="62"/>
      <c r="E119" s="62"/>
      <c r="F119" s="62"/>
      <c r="G119" s="63"/>
      <c r="H119" s="12" t="s">
        <v>49</v>
      </c>
    </row>
    <row r="120" spans="2:8" ht="15.75" customHeight="1" x14ac:dyDescent="0.2">
      <c r="B120" s="27">
        <v>100</v>
      </c>
      <c r="C120" s="83"/>
      <c r="D120" s="62"/>
      <c r="E120" s="62"/>
      <c r="F120" s="62"/>
      <c r="G120" s="63"/>
      <c r="H120" s="12" t="s">
        <v>49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51</v>
      </c>
      <c r="E211" s="4"/>
      <c r="F211" s="4"/>
      <c r="G211" s="4"/>
      <c r="H211" s="3"/>
    </row>
    <row r="212" spans="2:8" ht="15.75" customHeight="1" x14ac:dyDescent="0.2">
      <c r="B212" s="34" t="s">
        <v>49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52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53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7" activePane="bottomLeft" state="frozen"/>
      <selection pane="bottomLeft" activeCell="D20" sqref="D20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Requisitos!C11</f>
        <v>45170</v>
      </c>
    </row>
    <row r="2" spans="1:21" ht="16.5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21" si="0">K1+1</f>
        <v>45171</v>
      </c>
    </row>
    <row r="3" spans="1:21" ht="14.25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45172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45173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99" t="s">
        <v>54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40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45179</v>
      </c>
      <c r="D11" s="11" t="s">
        <v>64</v>
      </c>
      <c r="E11" s="11">
        <v>1</v>
      </c>
      <c r="F11" s="12" t="s">
        <v>12</v>
      </c>
      <c r="G11" s="41" t="s">
        <v>26</v>
      </c>
      <c r="H11" s="13">
        <v>3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45179</v>
      </c>
      <c r="D12" s="12" t="s">
        <v>65</v>
      </c>
      <c r="E12" s="12">
        <v>1</v>
      </c>
      <c r="F12" s="12" t="s">
        <v>12</v>
      </c>
      <c r="G12" s="41" t="s">
        <v>26</v>
      </c>
      <c r="H12" s="13">
        <v>6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45179</v>
      </c>
      <c r="D13" s="11" t="s">
        <v>66</v>
      </c>
      <c r="E13" s="11">
        <v>1</v>
      </c>
      <c r="F13" s="12" t="s">
        <v>10</v>
      </c>
      <c r="G13" s="41" t="s">
        <v>26</v>
      </c>
      <c r="H13" s="13">
        <v>3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45186</v>
      </c>
      <c r="D14" s="11" t="s">
        <v>67</v>
      </c>
      <c r="E14" s="11">
        <v>13</v>
      </c>
      <c r="F14" s="12" t="s">
        <v>11</v>
      </c>
      <c r="G14" s="41" t="s">
        <v>26</v>
      </c>
      <c r="H14" s="13">
        <v>8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45186</v>
      </c>
      <c r="D15" s="11" t="s">
        <v>68</v>
      </c>
      <c r="E15" s="11">
        <v>1</v>
      </c>
      <c r="F15" s="12" t="s">
        <v>10</v>
      </c>
      <c r="G15" s="41" t="s">
        <v>26</v>
      </c>
      <c r="H15" s="13">
        <v>3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45179</v>
      </c>
      <c r="D16" s="11" t="s">
        <v>69</v>
      </c>
      <c r="E16" s="11">
        <v>1</v>
      </c>
      <c r="F16" s="12" t="s">
        <v>14</v>
      </c>
      <c r="G16" s="41" t="s">
        <v>26</v>
      </c>
      <c r="H16" s="13">
        <v>2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45179</v>
      </c>
      <c r="D17" s="12" t="s">
        <v>70</v>
      </c>
      <c r="E17" s="11">
        <v>13</v>
      </c>
      <c r="F17" s="12" t="s">
        <v>14</v>
      </c>
      <c r="G17" s="41" t="s">
        <v>26</v>
      </c>
      <c r="H17" s="13">
        <v>4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45179</v>
      </c>
      <c r="D18" s="12" t="s">
        <v>71</v>
      </c>
      <c r="E18" s="11">
        <v>1</v>
      </c>
      <c r="F18" s="12" t="s">
        <v>8</v>
      </c>
      <c r="G18" s="41" t="s">
        <v>26</v>
      </c>
      <c r="H18" s="13">
        <v>4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45179</v>
      </c>
      <c r="D19" s="12" t="s">
        <v>72</v>
      </c>
      <c r="E19" s="11">
        <v>1</v>
      </c>
      <c r="F19" s="12" t="s">
        <v>13</v>
      </c>
      <c r="G19" s="41" t="s">
        <v>26</v>
      </c>
      <c r="H19" s="13">
        <v>4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45186</v>
      </c>
      <c r="D20" s="11" t="s">
        <v>73</v>
      </c>
      <c r="E20" s="11">
        <v>1</v>
      </c>
      <c r="F20" s="12" t="s">
        <v>13</v>
      </c>
      <c r="G20" s="41" t="s">
        <v>26</v>
      </c>
      <c r="H20" s="13">
        <v>4</v>
      </c>
      <c r="I20" s="13">
        <v>0</v>
      </c>
      <c r="J20" s="11"/>
      <c r="K20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45186</v>
      </c>
      <c r="D21" s="11" t="s">
        <v>74</v>
      </c>
      <c r="E21" s="11">
        <v>1</v>
      </c>
      <c r="F21" s="12" t="s">
        <v>14</v>
      </c>
      <c r="G21" s="41" t="s">
        <v>26</v>
      </c>
      <c r="H21" s="13">
        <v>4</v>
      </c>
      <c r="I21" s="13">
        <v>0</v>
      </c>
      <c r="J21" s="11"/>
      <c r="K21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45186</v>
      </c>
      <c r="D22" s="11" t="s">
        <v>75</v>
      </c>
      <c r="E22" s="11">
        <v>12</v>
      </c>
      <c r="F22" s="12" t="s">
        <v>8</v>
      </c>
      <c r="G22" s="41" t="s">
        <v>26</v>
      </c>
      <c r="H22" s="13">
        <v>4</v>
      </c>
      <c r="I22" s="13">
        <v>0</v>
      </c>
      <c r="J22" s="11"/>
      <c r="L22" s="47"/>
      <c r="M22" s="47"/>
    </row>
    <row r="23" spans="2:17" ht="30" customHeight="1" x14ac:dyDescent="0.2">
      <c r="B23" s="9">
        <v>13</v>
      </c>
      <c r="C23" s="10">
        <v>45186</v>
      </c>
      <c r="D23" s="21" t="s">
        <v>76</v>
      </c>
      <c r="E23" s="11">
        <v>12</v>
      </c>
      <c r="F23" s="12" t="s">
        <v>10</v>
      </c>
      <c r="G23" s="41" t="s">
        <v>26</v>
      </c>
      <c r="H23" s="13">
        <v>4</v>
      </c>
      <c r="I23" s="13">
        <v>0</v>
      </c>
      <c r="J23" s="11"/>
      <c r="L23" s="47"/>
      <c r="M23" s="47"/>
    </row>
    <row r="24" spans="2:17" ht="30" customHeight="1" x14ac:dyDescent="0.2">
      <c r="B24" s="9">
        <v>14</v>
      </c>
      <c r="C24" s="10"/>
      <c r="D24" s="21"/>
      <c r="E24" s="21"/>
      <c r="F24" s="12"/>
      <c r="G24" s="41"/>
      <c r="H24" s="13">
        <v>0</v>
      </c>
      <c r="I24" s="13">
        <v>0</v>
      </c>
      <c r="J24" s="11"/>
      <c r="L24" s="47"/>
      <c r="M24" s="47"/>
    </row>
    <row r="25" spans="2:17" ht="30" customHeight="1" x14ac:dyDescent="0.2">
      <c r="B25" s="9">
        <v>15</v>
      </c>
      <c r="C25" s="10"/>
      <c r="D25" s="21"/>
      <c r="E25" s="21"/>
      <c r="F25" s="12"/>
      <c r="G25" s="41"/>
      <c r="H25" s="13">
        <v>0</v>
      </c>
      <c r="I25" s="13">
        <v>0</v>
      </c>
      <c r="J25" s="11"/>
      <c r="L25" s="47"/>
    </row>
    <row r="26" spans="2:17" ht="30" customHeight="1" x14ac:dyDescent="0.2">
      <c r="B26" s="9">
        <v>16</v>
      </c>
      <c r="C26" s="10"/>
      <c r="D26" s="21"/>
      <c r="E26" s="21"/>
      <c r="F26" s="12"/>
      <c r="G26" s="41"/>
      <c r="H26" s="13">
        <v>0</v>
      </c>
      <c r="I26" s="13">
        <v>0</v>
      </c>
      <c r="J26" s="11"/>
    </row>
    <row r="27" spans="2:17" ht="30" customHeight="1" x14ac:dyDescent="0.2">
      <c r="B27" s="9">
        <v>17</v>
      </c>
      <c r="C27" s="10"/>
      <c r="D27" s="21"/>
      <c r="E27" s="21"/>
      <c r="F27" s="12"/>
      <c r="G27" s="41"/>
      <c r="H27" s="13">
        <v>0</v>
      </c>
      <c r="I27" s="13">
        <v>0</v>
      </c>
      <c r="J27" s="11"/>
    </row>
    <row r="28" spans="2:17" ht="30" customHeight="1" x14ac:dyDescent="0.2">
      <c r="B28" s="9">
        <v>18</v>
      </c>
      <c r="C28" s="10"/>
      <c r="D28" s="21"/>
      <c r="E28" s="21"/>
      <c r="F28" s="12"/>
      <c r="G28" s="41"/>
      <c r="H28" s="13">
        <v>0</v>
      </c>
      <c r="I28" s="13">
        <v>0</v>
      </c>
      <c r="J28" s="11"/>
    </row>
    <row r="29" spans="2:17" ht="30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7" ht="30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7" ht="30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7" ht="30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0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0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0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0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0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0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0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0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0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0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0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0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0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0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0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0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0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0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0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0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0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0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0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0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0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0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0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0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15.75" customHeight="1" x14ac:dyDescent="0.2">
      <c r="G61" s="42" t="s">
        <v>77</v>
      </c>
      <c r="H61" s="32">
        <f t="shared" ref="H61:I61" si="1">SUM(H11:H60)</f>
        <v>53</v>
      </c>
      <c r="I61" s="32">
        <f t="shared" si="1"/>
        <v>0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3">
        <f>COUNTIFS(G11:G60, "Concluído",D11:D60, "&lt;&gt;"&amp;"")</f>
        <v>0</v>
      </c>
      <c r="J62" s="5"/>
    </row>
    <row r="63" spans="2:10" ht="15.75" customHeight="1" x14ac:dyDescent="0.25">
      <c r="B63" s="99" t="s">
        <v>78</v>
      </c>
      <c r="C63" s="62"/>
      <c r="D63" s="62"/>
      <c r="E63" s="62"/>
      <c r="F63" s="62"/>
      <c r="G63" s="62"/>
      <c r="H63" s="62"/>
      <c r="I63" s="63"/>
    </row>
    <row r="64" spans="2:10" ht="15.75" customHeight="1" x14ac:dyDescent="0.2">
      <c r="B64" s="100" t="s">
        <v>79</v>
      </c>
      <c r="C64" s="62"/>
      <c r="D64" s="62"/>
      <c r="E64" s="62"/>
      <c r="F64" s="62"/>
      <c r="G64" s="63"/>
      <c r="H64" s="7" t="s">
        <v>80</v>
      </c>
      <c r="I64" s="7" t="s">
        <v>19</v>
      </c>
    </row>
    <row r="65" spans="2:10" ht="15.75" customHeight="1" x14ac:dyDescent="0.2">
      <c r="B65" s="98" t="str">
        <f>'Dados do Projeto'!B10</f>
        <v>Guilherme Lage</v>
      </c>
      <c r="C65" s="62"/>
      <c r="D65" s="62"/>
      <c r="E65" s="62"/>
      <c r="F65" s="62"/>
      <c r="G65" s="63"/>
      <c r="H65" s="33">
        <f>SUMIF(F$11:F$60,'Dados do Projeto'!B10,H$11:H$60)</f>
        <v>8</v>
      </c>
      <c r="I65" s="33">
        <f>SUMIF($F$11:$F$60,'Dados do Projeto'!$B10,I$11:I$60)</f>
        <v>0</v>
      </c>
    </row>
    <row r="66" spans="2:10" ht="15.75" customHeight="1" x14ac:dyDescent="0.2">
      <c r="B66" s="98" t="str">
        <f>'Dados do Projeto'!B11</f>
        <v>João Gabriel Perez</v>
      </c>
      <c r="C66" s="62"/>
      <c r="D66" s="62"/>
      <c r="E66" s="62"/>
      <c r="F66" s="62"/>
      <c r="G66" s="63"/>
      <c r="H66" s="33">
        <f>SUMIF(F$11:F$60,'Dados do Projeto'!B11,H$11:H$60)</f>
        <v>10</v>
      </c>
      <c r="I66" s="33">
        <f>SUMIF($F$11:$F$60,'Dados do Projeto'!$B11,I$11:I$60)</f>
        <v>0</v>
      </c>
    </row>
    <row r="67" spans="2:10" ht="15.75" customHeight="1" x14ac:dyDescent="0.2">
      <c r="B67" s="98" t="str">
        <f>'Dados do Projeto'!B12</f>
        <v>Lucas Soares</v>
      </c>
      <c r="C67" s="62"/>
      <c r="D67" s="62"/>
      <c r="E67" s="62"/>
      <c r="F67" s="62"/>
      <c r="G67" s="63"/>
      <c r="H67" s="33">
        <f>SUMIF(F$11:F$60,'Dados do Projeto'!B12,H$11:H$60)</f>
        <v>8</v>
      </c>
      <c r="I67" s="33">
        <f>SUMIF($F$11:$F$60,'Dados do Projeto'!$B12,I$11:I$60)</f>
        <v>0</v>
      </c>
    </row>
    <row r="68" spans="2:10" ht="15.75" customHeight="1" x14ac:dyDescent="0.2">
      <c r="B68" s="98" t="str">
        <f>'Dados do Projeto'!B13</f>
        <v>Maria Eduarda Amaral</v>
      </c>
      <c r="C68" s="62"/>
      <c r="D68" s="62"/>
      <c r="E68" s="62"/>
      <c r="F68" s="62"/>
      <c r="G68" s="63"/>
      <c r="H68" s="33">
        <f>SUMIF(F$11:F$60,'Dados do Projeto'!B13,H$11:H$60)</f>
        <v>9</v>
      </c>
      <c r="I68" s="33">
        <f>SUMIF($F$11:$F$60,'Dados do Projeto'!$B13,I$11:I$60)</f>
        <v>0</v>
      </c>
    </row>
    <row r="69" spans="2:10" ht="15.75" customHeight="1" x14ac:dyDescent="0.2">
      <c r="B69" s="98" t="str">
        <f>'Dados do Projeto'!B14</f>
        <v>Marlene Moraes</v>
      </c>
      <c r="C69" s="62"/>
      <c r="D69" s="62"/>
      <c r="E69" s="62"/>
      <c r="F69" s="62"/>
      <c r="G69" s="63"/>
      <c r="H69" s="33">
        <f>SUMIF(F$11:F$60,'Dados do Projeto'!B14,H$11:H$60)</f>
        <v>8</v>
      </c>
      <c r="I69" s="33">
        <f>SUMIF($F$11:$F$60,'Dados do Projeto'!$B14,I$11:I$60)</f>
        <v>0</v>
      </c>
    </row>
    <row r="70" spans="2:10" ht="15.75" customHeight="1" x14ac:dyDescent="0.2">
      <c r="B70" s="98" t="str">
        <f>'Dados do Projeto'!B15</f>
        <v>Vitor Stahlberg</v>
      </c>
      <c r="C70" s="62"/>
      <c r="D70" s="62"/>
      <c r="E70" s="62"/>
      <c r="F70" s="62"/>
      <c r="G70" s="63"/>
      <c r="H70" s="33">
        <f>SUMIF(F$11:F$60,'Dados do Projeto'!B15,H$11:H$60)</f>
        <v>10</v>
      </c>
      <c r="I70" s="33">
        <f>SUMIF($F$11:$F$60,'Dados do Projeto'!$B15,I$11:I$60)</f>
        <v>0</v>
      </c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19"/>
      <c r="G102" s="44"/>
      <c r="J102" s="5"/>
    </row>
    <row r="103" spans="4:10" ht="15.75" customHeight="1" x14ac:dyDescent="0.2">
      <c r="D103" s="19"/>
      <c r="E103" s="19"/>
      <c r="G103" s="44"/>
      <c r="J103" s="5"/>
    </row>
    <row r="104" spans="4:10" ht="15.75" customHeight="1" x14ac:dyDescent="0.2">
      <c r="D104" s="19"/>
      <c r="E104" s="19"/>
      <c r="G104" s="44"/>
      <c r="J104" s="5"/>
    </row>
    <row r="105" spans="4:10" ht="15.75" customHeight="1" x14ac:dyDescent="0.2">
      <c r="D105" s="19"/>
      <c r="E105" s="19"/>
      <c r="G105" s="44"/>
      <c r="J105" s="5"/>
    </row>
    <row r="106" spans="4:10" ht="15.75" customHeight="1" x14ac:dyDescent="0.2">
      <c r="D106" s="19"/>
      <c r="E106" s="19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8" priority="3">
      <formula>NOT(ISERROR(SEARCH(($B$65),(F11))))</formula>
    </cfRule>
  </conditionalFormatting>
  <conditionalFormatting sqref="F11:F60">
    <cfRule type="expression" dxfId="127" priority="4">
      <formula>NOT(ISERROR(SEARCH(($B$66),(F11))))</formula>
    </cfRule>
  </conditionalFormatting>
  <conditionalFormatting sqref="F11:F60">
    <cfRule type="expression" dxfId="126" priority="5">
      <formula>NOT(ISERROR(SEARCH(($B$67),(F11))))</formula>
    </cfRule>
  </conditionalFormatting>
  <conditionalFormatting sqref="F11:F60">
    <cfRule type="expression" dxfId="125" priority="6">
      <formula>NOT(ISERROR(SEARCH(($B$69),(F11))))</formula>
    </cfRule>
  </conditionalFormatting>
  <conditionalFormatting sqref="F11:F60">
    <cfRule type="expression" dxfId="124" priority="7">
      <formula>NOT(ISERROR(SEARCH(($B$70),(F11))))</formula>
    </cfRule>
  </conditionalFormatting>
  <conditionalFormatting sqref="F11:F60">
    <cfRule type="containsBlanks" dxfId="123" priority="8">
      <formula>LEN(TRIM(F11))=0</formula>
    </cfRule>
  </conditionalFormatting>
  <conditionalFormatting sqref="C11:C60">
    <cfRule type="expression" dxfId="122" priority="1">
      <formula>AND(ISNUMBER(C11),TRUNC(C11)&lt;TODAY())</formula>
    </cfRule>
  </conditionalFormatting>
  <conditionalFormatting sqref="C11:C60">
    <cfRule type="expression" dxfId="121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abSelected="1" workbookViewId="0">
      <pane ySplit="1" topLeftCell="A9" activePane="bottomLeft" state="frozen"/>
      <selection pane="bottomLeft" activeCell="H14" sqref="H1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Requisitos!C12</f>
        <v>45191</v>
      </c>
    </row>
    <row r="2" spans="1:21" ht="21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14" si="0">K1+1</f>
        <v>45192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45193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45194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99" t="s">
        <v>81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96</v>
      </c>
      <c r="E11" s="11">
        <v>2</v>
      </c>
      <c r="F11" s="12" t="s">
        <v>11</v>
      </c>
      <c r="G11" s="41" t="s">
        <v>26</v>
      </c>
      <c r="H11" s="13">
        <v>3</v>
      </c>
      <c r="I11" s="13">
        <v>0</v>
      </c>
      <c r="J11" s="11"/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2" t="s">
        <v>97</v>
      </c>
      <c r="E12" s="12">
        <v>2</v>
      </c>
      <c r="F12" s="12" t="s">
        <v>12</v>
      </c>
      <c r="G12" s="41" t="s">
        <v>26</v>
      </c>
      <c r="H12" s="13">
        <v>6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1" t="s">
        <v>98</v>
      </c>
      <c r="E13" s="11">
        <v>2</v>
      </c>
      <c r="F13" s="12" t="s">
        <v>12</v>
      </c>
      <c r="G13" s="41" t="s">
        <v>26</v>
      </c>
      <c r="H13" s="13">
        <v>3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69</v>
      </c>
      <c r="E14" s="104" t="s">
        <v>106</v>
      </c>
      <c r="F14" s="12" t="s">
        <v>13</v>
      </c>
      <c r="G14" s="41" t="s">
        <v>26</v>
      </c>
      <c r="H14" s="13">
        <v>3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2" t="s">
        <v>99</v>
      </c>
      <c r="E15" s="11">
        <v>2</v>
      </c>
      <c r="F15" s="12" t="s">
        <v>14</v>
      </c>
      <c r="G15" s="41" t="s">
        <v>26</v>
      </c>
      <c r="H15" s="13">
        <v>2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100</v>
      </c>
      <c r="E16" s="11">
        <v>2</v>
      </c>
      <c r="F16" s="12" t="s">
        <v>8</v>
      </c>
      <c r="G16" s="41" t="s">
        <v>26</v>
      </c>
      <c r="H16" s="13">
        <v>4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101</v>
      </c>
      <c r="E17" s="11">
        <v>3</v>
      </c>
      <c r="F17" s="12" t="s">
        <v>8</v>
      </c>
      <c r="G17" s="41" t="s">
        <v>26</v>
      </c>
      <c r="H17" s="13">
        <v>4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102</v>
      </c>
      <c r="E18" s="11">
        <v>3</v>
      </c>
      <c r="F18" s="12" t="s">
        <v>11</v>
      </c>
      <c r="G18" s="41" t="s">
        <v>26</v>
      </c>
      <c r="H18" s="13">
        <v>4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103</v>
      </c>
      <c r="E19" s="11">
        <v>3</v>
      </c>
      <c r="F19" s="12" t="s">
        <v>10</v>
      </c>
      <c r="G19" s="41" t="s">
        <v>26</v>
      </c>
      <c r="H19" s="13">
        <v>4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104</v>
      </c>
      <c r="E20" s="11">
        <v>3</v>
      </c>
      <c r="F20" s="12" t="s">
        <v>13</v>
      </c>
      <c r="G20" s="41" t="s">
        <v>26</v>
      </c>
      <c r="H20" s="13">
        <v>4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105</v>
      </c>
      <c r="E21" s="11">
        <v>3</v>
      </c>
      <c r="F21" s="12" t="s">
        <v>14</v>
      </c>
      <c r="G21" s="41" t="s">
        <v>26</v>
      </c>
      <c r="H21" s="13">
        <v>4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21"/>
      <c r="E22" s="11"/>
      <c r="F22" s="12"/>
      <c r="G22" s="41"/>
      <c r="H22" s="13">
        <v>4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21"/>
      <c r="E23" s="11"/>
      <c r="F23" s="12"/>
      <c r="G23" s="41"/>
      <c r="H23" s="13">
        <v>4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49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11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9" t="s">
        <v>78</v>
      </c>
      <c r="C72" s="62"/>
      <c r="D72" s="62"/>
      <c r="E72" s="62"/>
      <c r="F72" s="62"/>
      <c r="G72" s="62"/>
      <c r="H72" s="62"/>
      <c r="I72" s="63"/>
    </row>
    <row r="73" spans="2:10" ht="15.75" customHeight="1" x14ac:dyDescent="0.2">
      <c r="B73" s="100" t="s">
        <v>79</v>
      </c>
      <c r="C73" s="62"/>
      <c r="D73" s="62"/>
      <c r="E73" s="62"/>
      <c r="F73" s="62"/>
      <c r="G73" s="63"/>
      <c r="H73" s="7" t="s">
        <v>80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62"/>
      <c r="D74" s="62"/>
      <c r="E74" s="62"/>
      <c r="F74" s="62"/>
      <c r="G74" s="63"/>
      <c r="H74" s="33">
        <f>SUMIF($F$11:$F$60,'Dados do Projeto'!$B10,H$11:H$60)</f>
        <v>8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62"/>
      <c r="D75" s="62"/>
      <c r="E75" s="62"/>
      <c r="F75" s="62"/>
      <c r="G75" s="63"/>
      <c r="H75" s="33">
        <f>SUMIF(F$11:F$60,'Dados do Projeto'!B11,H$11:H$60)</f>
        <v>4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62"/>
      <c r="D76" s="62"/>
      <c r="E76" s="62"/>
      <c r="F76" s="62"/>
      <c r="G76" s="63"/>
      <c r="H76" s="33">
        <f>SUMIF(F$11:F$60,'Dados do Projeto'!B12,H$11:H$60)</f>
        <v>7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62"/>
      <c r="D77" s="62"/>
      <c r="E77" s="62"/>
      <c r="F77" s="62"/>
      <c r="G77" s="63"/>
      <c r="H77" s="33">
        <f>SUMIF(F$11:F$60,'Dados do Projeto'!B14,H$11:H$60)</f>
        <v>7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62"/>
      <c r="D78" s="62"/>
      <c r="E78" s="62"/>
      <c r="F78" s="62"/>
      <c r="G78" s="63"/>
      <c r="H78" s="33">
        <f>SUMIF(F$11:F$60,'Dados do Projeto'!B15,H$11:H$60)</f>
        <v>6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20" priority="7">
      <formula>NOT(ISERROR(SEARCH(($B$74),(F24))))</formula>
    </cfRule>
  </conditionalFormatting>
  <conditionalFormatting sqref="F24:F25">
    <cfRule type="expression" dxfId="119" priority="8">
      <formula>NOT(ISERROR(SEARCH(($B$75),(F24))))</formula>
    </cfRule>
  </conditionalFormatting>
  <conditionalFormatting sqref="F24:F25">
    <cfRule type="expression" dxfId="118" priority="9">
      <formula>NOT(ISERROR(SEARCH(($B$76),(F24))))</formula>
    </cfRule>
  </conditionalFormatting>
  <conditionalFormatting sqref="F24:F25">
    <cfRule type="expression" dxfId="117" priority="10">
      <formula>NOT(ISERROR(SEARCH(($B$77),(F24))))</formula>
    </cfRule>
  </conditionalFormatting>
  <conditionalFormatting sqref="F24:F25">
    <cfRule type="expression" dxfId="116" priority="11">
      <formula>NOT(ISERROR(SEARCH(($B$78),(F24))))</formula>
    </cfRule>
  </conditionalFormatting>
  <conditionalFormatting sqref="F11:F25">
    <cfRule type="containsBlanks" dxfId="115" priority="12">
      <formula>LEN(TRIM(F11))=0</formula>
    </cfRule>
  </conditionalFormatting>
  <conditionalFormatting sqref="F24:F69">
    <cfRule type="expression" dxfId="114" priority="13">
      <formula>NOT(ISERROR(SEARCH(($B$74),(F24))))</formula>
    </cfRule>
  </conditionalFormatting>
  <conditionalFormatting sqref="F24:F69">
    <cfRule type="expression" dxfId="113" priority="14">
      <formula>NOT(ISERROR(SEARCH(($B$75),(F24))))</formula>
    </cfRule>
  </conditionalFormatting>
  <conditionalFormatting sqref="F24:F69">
    <cfRule type="expression" dxfId="112" priority="15">
      <formula>NOT(ISERROR(SEARCH(($B$76),(F24))))</formula>
    </cfRule>
  </conditionalFormatting>
  <conditionalFormatting sqref="F24:F69">
    <cfRule type="expression" dxfId="111" priority="16">
      <formula>NOT(ISERROR(SEARCH(($B$77),(F24))))</formula>
    </cfRule>
  </conditionalFormatting>
  <conditionalFormatting sqref="F24:F69">
    <cfRule type="expression" dxfId="110" priority="17">
      <formula>NOT(ISERROR(SEARCH(($B$78),(F24))))</formula>
    </cfRule>
  </conditionalFormatting>
  <conditionalFormatting sqref="F24:F69">
    <cfRule type="containsBlanks" dxfId="109" priority="18">
      <formula>LEN(TRIM(F24))=0</formula>
    </cfRule>
  </conditionalFormatting>
  <conditionalFormatting sqref="C11:C69">
    <cfRule type="expression" dxfId="108" priority="19">
      <formula>AND(ISNUMBER(C11),TRUNC(C11)&lt;TODAY())</formula>
    </cfRule>
  </conditionalFormatting>
  <conditionalFormatting sqref="F24:F25">
    <cfRule type="expression" dxfId="107" priority="20">
      <formula>NOT(ISERROR(SEARCH(($B$74),(F24))))</formula>
    </cfRule>
  </conditionalFormatting>
  <conditionalFormatting sqref="F24:F25">
    <cfRule type="expression" dxfId="106" priority="21">
      <formula>NOT(ISERROR(SEARCH(($B$75),(F24))))</formula>
    </cfRule>
  </conditionalFormatting>
  <conditionalFormatting sqref="F24:F25">
    <cfRule type="expression" dxfId="105" priority="22">
      <formula>NOT(ISERROR(SEARCH(($B$76),(F24))))</formula>
    </cfRule>
  </conditionalFormatting>
  <conditionalFormatting sqref="F24:F25">
    <cfRule type="expression" dxfId="104" priority="23">
      <formula>NOT(ISERROR(SEARCH(($B$77),(F24))))</formula>
    </cfRule>
  </conditionalFormatting>
  <conditionalFormatting sqref="F24:F25">
    <cfRule type="expression" dxfId="103" priority="24">
      <formula>NOT(ISERROR(SEARCH(($B$78),(F24))))</formula>
    </cfRule>
  </conditionalFormatting>
  <conditionalFormatting sqref="F24:F25">
    <cfRule type="containsBlanks" dxfId="102" priority="25">
      <formula>LEN(TRIM(F24))=0</formula>
    </cfRule>
  </conditionalFormatting>
  <conditionalFormatting sqref="F24:F69">
    <cfRule type="expression" dxfId="101" priority="26">
      <formula>NOT(ISERROR(SEARCH(($B$74),(F24))))</formula>
    </cfRule>
  </conditionalFormatting>
  <conditionalFormatting sqref="F24:F69">
    <cfRule type="expression" dxfId="100" priority="27">
      <formula>NOT(ISERROR(SEARCH(($B$75),(F24))))</formula>
    </cfRule>
  </conditionalFormatting>
  <conditionalFormatting sqref="F24:F69">
    <cfRule type="expression" dxfId="99" priority="28">
      <formula>NOT(ISERROR(SEARCH(($B$76),(F24))))</formula>
    </cfRule>
  </conditionalFormatting>
  <conditionalFormatting sqref="F24:F69">
    <cfRule type="expression" dxfId="98" priority="29">
      <formula>NOT(ISERROR(SEARCH(($B$77),(F24))))</formula>
    </cfRule>
  </conditionalFormatting>
  <conditionalFormatting sqref="F24:F69">
    <cfRule type="expression" dxfId="97" priority="30">
      <formula>NOT(ISERROR(SEARCH(($B$78),(F24))))</formula>
    </cfRule>
  </conditionalFormatting>
  <conditionalFormatting sqref="F24:F69">
    <cfRule type="containsBlanks" dxfId="96" priority="31">
      <formula>LEN(TRIM(F24))=0</formula>
    </cfRule>
  </conditionalFormatting>
  <conditionalFormatting sqref="C11:C69">
    <cfRule type="expression" dxfId="95" priority="32">
      <formula>AND(ISNUMBER(C11),TRUNC(C11)&lt;TODAY())</formula>
    </cfRule>
  </conditionalFormatting>
  <conditionalFormatting sqref="F11:F23">
    <cfRule type="expression" dxfId="94" priority="1">
      <formula>NOT(ISERROR(SEARCH(($B$65),(F11))))</formula>
    </cfRule>
  </conditionalFormatting>
  <conditionalFormatting sqref="F11:F23">
    <cfRule type="expression" dxfId="93" priority="2">
      <formula>NOT(ISERROR(SEARCH(($B$66),(F11))))</formula>
    </cfRule>
  </conditionalFormatting>
  <conditionalFormatting sqref="F11:F23">
    <cfRule type="expression" dxfId="92" priority="3">
      <formula>NOT(ISERROR(SEARCH(($B$67),(F11))))</formula>
    </cfRule>
  </conditionalFormatting>
  <conditionalFormatting sqref="F11:F23">
    <cfRule type="expression" dxfId="91" priority="4">
      <formula>NOT(ISERROR(SEARCH(($B$69),(F11))))</formula>
    </cfRule>
  </conditionalFormatting>
  <conditionalFormatting sqref="F11:F23">
    <cfRule type="expression" dxfId="90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23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Requisitos!C13</f>
        <v>45205</v>
      </c>
    </row>
    <row r="2" spans="1:21" ht="21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21" si="0">K1+1</f>
        <v>45206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45207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45208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99" t="s">
        <v>82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45220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45221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45222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45223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45224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45225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9" t="s">
        <v>78</v>
      </c>
      <c r="C72" s="62"/>
      <c r="D72" s="62"/>
      <c r="E72" s="62"/>
      <c r="F72" s="62"/>
      <c r="G72" s="62"/>
      <c r="H72" s="62"/>
      <c r="I72" s="63"/>
    </row>
    <row r="73" spans="2:10" ht="15.75" customHeight="1" x14ac:dyDescent="0.2">
      <c r="B73" s="100" t="s">
        <v>79</v>
      </c>
      <c r="C73" s="62"/>
      <c r="D73" s="62"/>
      <c r="E73" s="62"/>
      <c r="F73" s="62"/>
      <c r="G73" s="63"/>
      <c r="H73" s="7" t="s">
        <v>80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62"/>
      <c r="D74" s="62"/>
      <c r="E74" s="62"/>
      <c r="F74" s="62"/>
      <c r="G74" s="6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62"/>
      <c r="D75" s="62"/>
      <c r="E75" s="62"/>
      <c r="F75" s="62"/>
      <c r="G75" s="6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62"/>
      <c r="D76" s="62"/>
      <c r="E76" s="62"/>
      <c r="F76" s="62"/>
      <c r="G76" s="6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62"/>
      <c r="D77" s="62"/>
      <c r="E77" s="62"/>
      <c r="F77" s="62"/>
      <c r="G77" s="6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62"/>
      <c r="D78" s="62"/>
      <c r="E78" s="62"/>
      <c r="F78" s="62"/>
      <c r="G78" s="6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89" priority="1">
      <formula>NOT(ISERROR(SEARCH(($B$74),(F20))))</formula>
    </cfRule>
  </conditionalFormatting>
  <conditionalFormatting sqref="F20:F25">
    <cfRule type="expression" dxfId="88" priority="2">
      <formula>NOT(ISERROR(SEARCH(($B$75),(F20))))</formula>
    </cfRule>
  </conditionalFormatting>
  <conditionalFormatting sqref="F20:F25">
    <cfRule type="expression" dxfId="87" priority="3">
      <formula>NOT(ISERROR(SEARCH(($B$76),(F20))))</formula>
    </cfRule>
  </conditionalFormatting>
  <conditionalFormatting sqref="F20:F25">
    <cfRule type="expression" dxfId="86" priority="4">
      <formula>NOT(ISERROR(SEARCH(($B$77),(F20))))</formula>
    </cfRule>
  </conditionalFormatting>
  <conditionalFormatting sqref="F20:F25">
    <cfRule type="expression" dxfId="85" priority="5">
      <formula>NOT(ISERROR(SEARCH(($B$78),(F20))))</formula>
    </cfRule>
  </conditionalFormatting>
  <conditionalFormatting sqref="F20:F25">
    <cfRule type="containsBlanks" dxfId="84" priority="6">
      <formula>LEN(TRIM(F20))=0</formula>
    </cfRule>
  </conditionalFormatting>
  <conditionalFormatting sqref="F11:F69">
    <cfRule type="expression" dxfId="83" priority="7">
      <formula>NOT(ISERROR(SEARCH(($B$74),(F11))))</formula>
    </cfRule>
  </conditionalFormatting>
  <conditionalFormatting sqref="F11:F69">
    <cfRule type="expression" dxfId="82" priority="8">
      <formula>NOT(ISERROR(SEARCH(($B$75),(F11))))</formula>
    </cfRule>
  </conditionalFormatting>
  <conditionalFormatting sqref="F11:F69">
    <cfRule type="expression" dxfId="81" priority="9">
      <formula>NOT(ISERROR(SEARCH(($B$76),(F11))))</formula>
    </cfRule>
  </conditionalFormatting>
  <conditionalFormatting sqref="F11:F69">
    <cfRule type="expression" dxfId="80" priority="10">
      <formula>NOT(ISERROR(SEARCH(($B$77),(F11))))</formula>
    </cfRule>
  </conditionalFormatting>
  <conditionalFormatting sqref="F11:F69">
    <cfRule type="expression" dxfId="79" priority="11">
      <formula>NOT(ISERROR(SEARCH(($B$78),(F11))))</formula>
    </cfRule>
  </conditionalFormatting>
  <conditionalFormatting sqref="F11:F69">
    <cfRule type="containsBlanks" dxfId="78" priority="12">
      <formula>LEN(TRIM(F11))=0</formula>
    </cfRule>
  </conditionalFormatting>
  <conditionalFormatting sqref="C11:C69">
    <cfRule type="expression" dxfId="77" priority="13">
      <formula>AND(ISNUMBER(C11),TRUNC(C11)&lt;TODAY())</formula>
    </cfRule>
  </conditionalFormatting>
  <conditionalFormatting sqref="F20:F25">
    <cfRule type="expression" dxfId="76" priority="14">
      <formula>NOT(ISERROR(SEARCH(($B$74),(F20))))</formula>
    </cfRule>
  </conditionalFormatting>
  <conditionalFormatting sqref="F20:F25">
    <cfRule type="expression" dxfId="75" priority="15">
      <formula>NOT(ISERROR(SEARCH(($B$75),(F20))))</formula>
    </cfRule>
  </conditionalFormatting>
  <conditionalFormatting sqref="F20:F25">
    <cfRule type="expression" dxfId="74" priority="16">
      <formula>NOT(ISERROR(SEARCH(($B$76),(F20))))</formula>
    </cfRule>
  </conditionalFormatting>
  <conditionalFormatting sqref="F20:F25">
    <cfRule type="expression" dxfId="73" priority="17">
      <formula>NOT(ISERROR(SEARCH(($B$77),(F20))))</formula>
    </cfRule>
  </conditionalFormatting>
  <conditionalFormatting sqref="F20:F25">
    <cfRule type="expression" dxfId="72" priority="18">
      <formula>NOT(ISERROR(SEARCH(($B$78),(F20))))</formula>
    </cfRule>
  </conditionalFormatting>
  <conditionalFormatting sqref="F20:F25">
    <cfRule type="containsBlanks" dxfId="71" priority="19">
      <formula>LEN(TRIM(F20))=0</formula>
    </cfRule>
  </conditionalFormatting>
  <conditionalFormatting sqref="F11:F69">
    <cfRule type="expression" dxfId="70" priority="20">
      <formula>NOT(ISERROR(SEARCH(($B$74),(F11))))</formula>
    </cfRule>
  </conditionalFormatting>
  <conditionalFormatting sqref="F11:F69">
    <cfRule type="expression" dxfId="69" priority="21">
      <formula>NOT(ISERROR(SEARCH(($B$75),(F11))))</formula>
    </cfRule>
  </conditionalFormatting>
  <conditionalFormatting sqref="F11:F69">
    <cfRule type="expression" dxfId="68" priority="22">
      <formula>NOT(ISERROR(SEARCH(($B$76),(F11))))</formula>
    </cfRule>
  </conditionalFormatting>
  <conditionalFormatting sqref="F11:F69">
    <cfRule type="expression" dxfId="67" priority="23">
      <formula>NOT(ISERROR(SEARCH(($B$77),(F11))))</formula>
    </cfRule>
  </conditionalFormatting>
  <conditionalFormatting sqref="F11:F69">
    <cfRule type="expression" dxfId="66" priority="24">
      <formula>NOT(ISERROR(SEARCH(($B$78),(F11))))</formula>
    </cfRule>
  </conditionalFormatting>
  <conditionalFormatting sqref="F11:F69">
    <cfRule type="containsBlanks" dxfId="65" priority="25">
      <formula>LEN(TRIM(F11))=0</formula>
    </cfRule>
  </conditionalFormatting>
  <conditionalFormatting sqref="C11:C69">
    <cfRule type="expression" dxfId="64" priority="26">
      <formula>AND(ISNUMBER(C11),TRUNC(C11)&lt;TODAY())</formula>
    </cfRule>
  </conditionalFormatting>
  <dataValidations count="1">
    <dataValidation type="list" allowBlank="1" showErrorMessage="1" sqref="C11:C69" xr:uid="{00000000-0002-0000-0400-000000000000}">
      <formula1>$K$1:$K$28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Requisitos!C14</f>
        <v>45226</v>
      </c>
    </row>
    <row r="2" spans="1:21" ht="21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21" si="0">K1+1</f>
        <v>45227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45228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45229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99" t="s">
        <v>83</v>
      </c>
      <c r="C9" s="62"/>
      <c r="D9" s="62"/>
      <c r="E9" s="62"/>
      <c r="F9" s="62"/>
      <c r="G9" s="62"/>
      <c r="H9" s="62"/>
      <c r="I9" s="63"/>
      <c r="J9" s="57" t="s">
        <v>55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6" t="s">
        <v>63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77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9" t="s">
        <v>78</v>
      </c>
      <c r="C72" s="62"/>
      <c r="D72" s="62"/>
      <c r="E72" s="62"/>
      <c r="F72" s="62"/>
      <c r="G72" s="62"/>
      <c r="H72" s="62"/>
      <c r="I72" s="63"/>
    </row>
    <row r="73" spans="2:10" ht="15.75" customHeight="1" x14ac:dyDescent="0.2">
      <c r="B73" s="100" t="s">
        <v>79</v>
      </c>
      <c r="C73" s="62"/>
      <c r="D73" s="62"/>
      <c r="E73" s="62"/>
      <c r="F73" s="62"/>
      <c r="G73" s="63"/>
      <c r="H73" s="7" t="s">
        <v>80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62"/>
      <c r="D74" s="62"/>
      <c r="E74" s="62"/>
      <c r="F74" s="62"/>
      <c r="G74" s="6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62"/>
      <c r="D75" s="62"/>
      <c r="E75" s="62"/>
      <c r="F75" s="62"/>
      <c r="G75" s="63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62"/>
      <c r="D76" s="62"/>
      <c r="E76" s="62"/>
      <c r="F76" s="62"/>
      <c r="G76" s="63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62"/>
      <c r="D77" s="62"/>
      <c r="E77" s="62"/>
      <c r="F77" s="62"/>
      <c r="G77" s="63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62"/>
      <c r="D78" s="62"/>
      <c r="E78" s="62"/>
      <c r="F78" s="62"/>
      <c r="G78" s="63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>
        <f>Requisitos!C15</f>
        <v>45247</v>
      </c>
    </row>
    <row r="2" spans="1:21" ht="18" customHeight="1" x14ac:dyDescent="0.25">
      <c r="B2" s="79" t="s">
        <v>1</v>
      </c>
      <c r="C2" s="60"/>
      <c r="D2" s="60"/>
      <c r="E2" s="60"/>
      <c r="F2" s="60"/>
      <c r="G2" s="60"/>
      <c r="H2" s="60"/>
      <c r="I2" s="60"/>
      <c r="J2" s="80"/>
      <c r="K2" s="2">
        <f t="shared" ref="K2:K14" si="0">K1+1</f>
        <v>45248</v>
      </c>
    </row>
    <row r="3" spans="1:21" ht="15.75" customHeight="1" x14ac:dyDescent="0.2">
      <c r="B3" s="81" t="s">
        <v>2</v>
      </c>
      <c r="C3" s="60"/>
      <c r="D3" s="60"/>
      <c r="E3" s="60"/>
      <c r="F3" s="60"/>
      <c r="G3" s="60"/>
      <c r="H3" s="60"/>
      <c r="I3" s="60"/>
      <c r="J3" s="80"/>
      <c r="K3" s="2">
        <f t="shared" si="0"/>
        <v>45249</v>
      </c>
    </row>
    <row r="4" spans="1:21" ht="15.75" customHeight="1" x14ac:dyDescent="0.2">
      <c r="B4" s="82" t="s">
        <v>3</v>
      </c>
      <c r="C4" s="71"/>
      <c r="D4" s="71"/>
      <c r="E4" s="71"/>
      <c r="F4" s="71"/>
      <c r="G4" s="71"/>
      <c r="H4" s="71"/>
      <c r="I4" s="71"/>
      <c r="J4" s="72"/>
      <c r="K4" s="2">
        <f t="shared" si="0"/>
        <v>45250</v>
      </c>
    </row>
    <row r="5" spans="1:21" ht="15.75" customHeight="1" x14ac:dyDescent="0.2">
      <c r="B5" s="81" t="s">
        <v>4</v>
      </c>
      <c r="C5" s="60"/>
      <c r="D5" s="60"/>
      <c r="E5" s="60"/>
      <c r="F5" s="60"/>
      <c r="G5" s="60"/>
      <c r="H5" s="60"/>
      <c r="I5" s="60"/>
      <c r="J5" s="80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3" t="str">
        <f>'Dados do Projeto'!B7</f>
        <v>Fábrica do Saber</v>
      </c>
      <c r="C7" s="62"/>
      <c r="D7" s="62"/>
      <c r="E7" s="62"/>
      <c r="F7" s="62"/>
      <c r="G7" s="62"/>
      <c r="H7" s="62"/>
      <c r="I7" s="62"/>
      <c r="J7" s="63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99" t="s">
        <v>84</v>
      </c>
      <c r="C9" s="62"/>
      <c r="D9" s="62"/>
      <c r="E9" s="62"/>
      <c r="F9" s="62"/>
      <c r="G9" s="62"/>
      <c r="H9" s="62"/>
      <c r="I9" s="63"/>
      <c r="J9" s="58" t="s">
        <v>55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62</v>
      </c>
      <c r="J10" s="35" t="s">
        <v>63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77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9" t="s">
        <v>78</v>
      </c>
      <c r="C63" s="62"/>
      <c r="D63" s="62"/>
      <c r="E63" s="62"/>
      <c r="F63" s="62"/>
      <c r="G63" s="62"/>
      <c r="H63" s="62"/>
      <c r="I63" s="63"/>
    </row>
    <row r="64" spans="2:10" ht="15.75" customHeight="1" x14ac:dyDescent="0.2">
      <c r="B64" s="100" t="s">
        <v>79</v>
      </c>
      <c r="C64" s="62"/>
      <c r="D64" s="62"/>
      <c r="E64" s="62"/>
      <c r="F64" s="62"/>
      <c r="G64" s="63"/>
      <c r="H64" s="7" t="s">
        <v>80</v>
      </c>
      <c r="I64" s="7" t="s">
        <v>19</v>
      </c>
    </row>
    <row r="65" spans="2:9" ht="15.75" customHeight="1" x14ac:dyDescent="0.2">
      <c r="B65" s="98" t="str">
        <f>'Dados do Projeto'!B10</f>
        <v>Guilherme Lage</v>
      </c>
      <c r="C65" s="62"/>
      <c r="D65" s="62"/>
      <c r="E65" s="62"/>
      <c r="F65" s="62"/>
      <c r="G65" s="6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8" t="str">
        <f>'Dados do Projeto'!B11</f>
        <v>João Gabriel Perez</v>
      </c>
      <c r="C66" s="62"/>
      <c r="D66" s="62"/>
      <c r="E66" s="62"/>
      <c r="F66" s="62"/>
      <c r="G66" s="63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8" t="str">
        <f>'Dados do Projeto'!B12</f>
        <v>Lucas Soares</v>
      </c>
      <c r="C67" s="62"/>
      <c r="D67" s="62"/>
      <c r="E67" s="62"/>
      <c r="F67" s="62"/>
      <c r="G67" s="63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8" t="str">
        <f>'Dados do Projeto'!B14</f>
        <v>Marlene Moraes</v>
      </c>
      <c r="C68" s="62"/>
      <c r="D68" s="62"/>
      <c r="E68" s="62"/>
      <c r="F68" s="62"/>
      <c r="G68" s="63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8" t="str">
        <f>'Dados do Projeto'!B15</f>
        <v>Vitor Stahlberg</v>
      </c>
      <c r="C69" s="62"/>
      <c r="D69" s="62"/>
      <c r="E69" s="62"/>
      <c r="F69" s="62"/>
      <c r="G69" s="63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2023-09-20T16:56:15Z</dcterms:modified>
  <cp:category/>
  <cp:contentStatus/>
</cp:coreProperties>
</file>