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L:\repositories\plf-es-2023-2-ti3-6653100-fabrica-do-saber\Artefatos\sprints\"/>
    </mc:Choice>
  </mc:AlternateContent>
  <xr:revisionPtr revIDLastSave="0" documentId="13_ncr:1_{B67B99F9-54B1-4788-8900-8B6EFAD99302}" xr6:coauthVersionLast="47" xr6:coauthVersionMax="47" xr10:uidLastSave="{00000000-0000-0000-0000-000000000000}"/>
  <bookViews>
    <workbookView xWindow="-120" yWindow="-120" windowWidth="20730" windowHeight="11040" tabRatio="500" firstSheet="1" activeTab="1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5" i="1"/>
  <c r="L101" i="1"/>
  <c r="K1" i="10"/>
  <c r="K2" i="10" s="1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1" i="9"/>
  <c r="I103" i="1" s="1"/>
  <c r="H70" i="10"/>
  <c r="H104" i="1" s="1"/>
  <c r="H71" i="9"/>
  <c r="H103" i="1" s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<sst xmlns="http://schemas.openxmlformats.org/spreadsheetml/2006/main" count="581" uniqueCount="175">
  <si>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</si>
  <si>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</si>
  <si>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</si>
  <si>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</si>
  <si>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</si>
  <si>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</si>
  <si>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</si>
  <si>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</si>
  <si>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</si>
  <si>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</si>
  <si>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</si>
  <si>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</si>
  <si>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</si>
  <si>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</si>
  <si>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</si>
  <si>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</si>
  <si>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</si>
  <si>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</si>
  <si>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</si>
  <si>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</si>
  <si>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</si>
  <si>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</si>
  <si>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</si>
  <si>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</si>
  <si>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</si>
  <si>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</si>
  <si>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</si>
  <si>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</si>
  <si>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</si>
  <si>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</si>
  <si>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</si>
  <si>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</si>
  <si>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</si>
  <si>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</si>
  <si>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</si>
  <si>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</si>
  <si>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</si>
  <si>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</si>
  <si>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</si>
  <si>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</si>
  <si>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</si>
  <si>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</si>
  <si>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</si>
  <si>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</si>
  <si>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</si>
  <si>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</si>
  <si>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</si>
  <si>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</si>
  <si>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</si>
  <si>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</si>
  <si>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</si>
  <si>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</si>
  <si>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</si>
  <si>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</si>
  <si>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</si>
  <si>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</si>
  <si>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</si>
  <si>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</si>
  <si>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</si>
  <si>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</si>
  <si>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</si>
  <si>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</si>
  <si>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</si>
  <si>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</si>
  <si>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</si>
  <si>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</si>
  <si>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</si>
  <si>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</si>
  <si>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</si>
  <si>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</si>
  <si>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</si>
  <si>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</si>
  <si>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</si>
  <si>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</si>
  <si>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</si>
  <si>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</si>
  <si>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</si>
  <si>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</si>
  <si>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</si>
  <si>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</si>
  <si>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</si>
  <si>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</si>
  <si>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</si>
  <si>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</si>
  <si>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</si>
  <si>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</si>
  <si>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</si>
  <si>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</si>
  <si>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</si>
  <si>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</si>
  <si>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</si>
  <si>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</si>
  <si>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</si>
  <si>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</si>
  <si>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</si>
  <si>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</si>
  <si>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</si>
  <si>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</si>
  <si>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</si>
  <si>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</si>
  <si>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</si>
  <si>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</si>
  <si>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</si>
  <si>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</si>
  <si>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</si>
  <si>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</si>
  <si>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</si>
  <si>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</si>
  <si>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</si>
  <si>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</si>
  <si>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</si>
  <si>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</si>
  <si>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</si>
  <si>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</si>
  <si>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</si>
  <si>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</si>
  <si>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</si>
  <si>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</si>
  <si>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</si>
  <si>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</si>
  <si>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</si>
  <si>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</si>
  <si>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</si>
  <si>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</si>
  <si>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</si>
  <si>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</si>
  <si>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</si>
  <si>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</si>
  <si>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</si>
  <si>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</si>
  <si>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</si>
  <si>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</si>
  <si>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</si>
  <si>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</si>
  <si>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</si>
  <si>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</si>
  <si>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</si>
  <si>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</si>
  <si>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</si>
  <si>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</si>
  <si>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</si>
  <si>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</si>
  <si>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</si>
  <si>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</si>
  <si>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</si>
  <si>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</si>
  <si>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</si>
  <si>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</si>
  <si>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</si>
  <si>
    <t>Diagrama de classes</t>
  </si>
  <si>
    <t>Casos de uso descritivos</t>
  </si>
  <si>
    <t>Planejamento sprint 5</t>
  </si>
  <si>
    <t>Creche model</t>
  </si>
  <si>
    <t>Creche service</t>
  </si>
  <si>
    <t>Creche controller</t>
  </si>
  <si>
    <t>Criar funcionalidade de impressao de turma (lista)</t>
  </si>
  <si>
    <t>Criar funcionalidade de impressao de turma (turma específica)</t>
  </si>
  <si>
    <t>Página de cadastro de creche</t>
  </si>
  <si>
    <t>Página de creche específica</t>
  </si>
  <si>
    <t>Página de lista de creches</t>
  </si>
  <si>
    <t>Wireframes e style guide (Sprint 2, 3 + 4)</t>
  </si>
  <si>
    <t>Integracao back-end + front-end (Sprint 4)</t>
  </si>
  <si>
    <t>Tarefa remanescente da sprint 2 e 3 + sprint 4</t>
  </si>
  <si>
    <t>Tarefa remanescente da sprint 3</t>
  </si>
  <si>
    <t>Tarefa não concluída, movida para sprint 4</t>
  </si>
  <si>
    <t>Tarefa nao concluida, movida para sprint 2</t>
  </si>
  <si>
    <t>Ajudante: Vitor Lagares
Tarefa nao concluida, movida para sprint 3</t>
  </si>
  <si>
    <t>Receita model</t>
  </si>
  <si>
    <t>Receita service</t>
  </si>
  <si>
    <t>Receita controller</t>
  </si>
  <si>
    <t>Página de receitas</t>
  </si>
  <si>
    <t>Página de edição de receitas</t>
  </si>
  <si>
    <t>4, 8, 11</t>
  </si>
  <si>
    <t>8 e 11</t>
  </si>
  <si>
    <t>Diagrama de casos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</si>
</sst>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8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trike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6" tint="0.59999389629810485"/>
        <bgColor rgb="FFF3F3F3"/>
      </patternFill>
    </fill>
    <fill>
      <patternFill patternType="solid">
        <fgColor theme="9" tint="0.59999389629810485"/>
        <bgColor rgb="FFF3F3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164" fontId="25" fillId="3" borderId="8" xfId="0" applyNumberFormat="1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/>
    </xf>
    <xf numFmtId="49" fontId="25" fillId="3" borderId="8" xfId="0" applyNumberFormat="1" applyFont="1" applyFill="1" applyBorder="1" applyAlignment="1">
      <alignment horizontal="center" vertical="center"/>
    </xf>
    <xf numFmtId="1" fontId="25" fillId="3" borderId="8" xfId="0" applyNumberFormat="1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vertical="center" wrapText="1"/>
    </xf>
    <xf numFmtId="0" fontId="25" fillId="3" borderId="8" xfId="0" quotePrefix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0" borderId="0" xfId="0" applyFont="1"/>
    <xf numFmtId="0" fontId="3" fillId="0" borderId="8" xfId="0" applyFont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25" fillId="0" borderId="0" xfId="0" applyNumberFormat="1" applyFont="1"/>
    <xf numFmtId="0" fontId="26" fillId="0" borderId="0" xfId="0" applyFont="1"/>
    <xf numFmtId="0" fontId="6" fillId="14" borderId="8" xfId="0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4" fontId="27" fillId="3" borderId="8" xfId="0" applyNumberFormat="1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/>
    </xf>
    <xf numFmtId="49" fontId="27" fillId="3" borderId="8" xfId="0" applyNumberFormat="1" applyFont="1" applyFill="1" applyBorder="1" applyAlignment="1">
      <alignment horizontal="center" vertical="center"/>
    </xf>
    <xf numFmtId="1" fontId="27" fillId="3" borderId="8" xfId="0" applyNumberFormat="1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/>
    <xf numFmtId="0" fontId="23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8" fillId="9" borderId="13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3" borderId="7" xfId="0" applyFont="1" applyFill="1" applyBorder="1" applyAlignment="1">
      <alignment vertical="center"/>
    </xf>
    <xf numFmtId="0" fontId="6" fillId="13" borderId="10" xfId="0" applyFont="1" applyFill="1" applyBorder="1" applyAlignment="1">
      <alignment vertical="center"/>
    </xf>
    <xf numFmtId="0" fontId="6" fillId="13" borderId="11" xfId="0" applyFont="1" applyFill="1" applyBorder="1" applyAlignment="1">
      <alignment vertical="center"/>
    </xf>
    <xf numFmtId="0" fontId="6" fillId="14" borderId="7" xfId="0" applyFont="1" applyFill="1" applyBorder="1" applyAlignment="1">
      <alignment vertical="center"/>
    </xf>
    <xf numFmtId="0" fontId="6" fillId="14" borderId="10" xfId="0" applyFont="1" applyFill="1" applyBorder="1" applyAlignment="1">
      <alignment vertical="center"/>
    </xf>
    <xf numFmtId="0" fontId="6" fillId="14" borderId="11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" xfId="13" builtinId="8" hidden="1"/>
    <cellStyle name="Hiperlink" xfId="15" builtinId="8" hidden="1"/>
    <cellStyle name="Hiperlink" xfId="11" builtinId="8" hidden="1"/>
    <cellStyle name="Hiperlink" xfId="9" builtinId="8" hidden="1"/>
    <cellStyle name="Hiperlink Visitado" xfId="10" builtinId="9" hidden="1"/>
    <cellStyle name="Hiperlink Visitado" xfId="4" builtinId="9" hidden="1"/>
    <cellStyle name="Hiperlink Visitado" xfId="2" builtinId="9" hidden="1"/>
    <cellStyle name="Hiperlink Visitado" xfId="16" builtinId="9" hidden="1"/>
    <cellStyle name="Hiperlink Visitado" xfId="6" builtinId="9" hidden="1"/>
    <cellStyle name="Hiperlink Visitado" xfId="8" builtinId="9" hidden="1"/>
    <cellStyle name="Hiperlink Visitado" xfId="14" builtinId="9" hidden="1"/>
    <cellStyle name="Hiperlink Visitado" xfId="12" builtinId="9" hidden="1"/>
    <cellStyle name="Normal" xfId="0" builtinId="0"/>
  </cellStyles>
  <dxfs count="111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3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106" t="s">
        <v>0</v>
      </c>
      <c r="C1" s="107"/>
      <c r="D1" s="107"/>
      <c r="E1" s="107"/>
      <c r="F1" s="107"/>
      <c r="G1" s="107"/>
      <c r="H1" s="108"/>
    </row>
    <row r="2" spans="2:11" ht="18" x14ac:dyDescent="0.25">
      <c r="B2" s="109" t="s">
        <v>1</v>
      </c>
      <c r="C2" s="90"/>
      <c r="D2" s="90"/>
      <c r="E2" s="90"/>
      <c r="F2" s="90"/>
      <c r="G2" s="90"/>
      <c r="H2" s="110"/>
    </row>
    <row r="3" spans="2:11" ht="14.25" x14ac:dyDescent="0.2">
      <c r="B3" s="111" t="s">
        <v>2</v>
      </c>
      <c r="C3" s="90"/>
      <c r="D3" s="90"/>
      <c r="E3" s="90"/>
      <c r="F3" s="90"/>
      <c r="G3" s="90"/>
      <c r="H3" s="110"/>
    </row>
    <row r="4" spans="2:11" ht="15.75" customHeight="1" x14ac:dyDescent="0.2">
      <c r="B4" s="112" t="s">
        <v>3</v>
      </c>
      <c r="C4" s="101"/>
      <c r="D4" s="101"/>
      <c r="E4" s="101"/>
      <c r="F4" s="101"/>
      <c r="G4" s="101"/>
      <c r="H4" s="102"/>
    </row>
    <row r="5" spans="2:11" ht="15.75" customHeight="1" x14ac:dyDescent="0.2">
      <c r="B5" s="112" t="s">
        <v>4</v>
      </c>
      <c r="C5" s="101"/>
      <c r="D5" s="101"/>
      <c r="E5" s="101"/>
      <c r="F5" s="101"/>
      <c r="G5" s="101"/>
      <c r="H5" s="102"/>
    </row>
    <row r="6" spans="2:11" ht="15.75" customHeight="1" x14ac:dyDescent="0.2"/>
    <row r="7" spans="2:11" ht="26.25" x14ac:dyDescent="0.4">
      <c r="B7" s="103" t="s">
        <v>5</v>
      </c>
      <c r="C7" s="92"/>
      <c r="D7" s="92"/>
      <c r="E7" s="92"/>
      <c r="F7" s="92"/>
      <c r="G7" s="92"/>
      <c r="H7" s="93"/>
    </row>
    <row r="8" spans="2:11" ht="15.75" customHeight="1" x14ac:dyDescent="0.2"/>
    <row r="9" spans="2:11" ht="19.5" x14ac:dyDescent="0.3">
      <c r="B9" s="104" t="s">
        <v>6</v>
      </c>
      <c r="C9" s="92"/>
      <c r="D9" s="92"/>
      <c r="E9" s="93"/>
      <c r="F9" s="104" t="s">
        <v>7</v>
      </c>
      <c r="G9" s="92"/>
      <c r="H9" s="93"/>
    </row>
    <row r="10" spans="2:11" ht="15.75" customHeight="1" x14ac:dyDescent="0.2">
      <c r="B10" s="105" t="s">
        <v>8</v>
      </c>
      <c r="C10" s="92"/>
      <c r="D10" s="92"/>
      <c r="E10" s="93"/>
      <c r="F10" s="95" t="s">
        <v>9</v>
      </c>
      <c r="G10" s="96"/>
      <c r="H10" s="97"/>
    </row>
    <row r="11" spans="2:11" ht="15.75" customHeight="1" x14ac:dyDescent="0.2">
      <c r="B11" s="100" t="s">
        <v>10</v>
      </c>
      <c r="C11" s="101"/>
      <c r="D11" s="101"/>
      <c r="E11" s="102"/>
      <c r="F11" s="95" t="s">
        <v>9</v>
      </c>
      <c r="G11" s="96"/>
      <c r="H11" s="97"/>
    </row>
    <row r="12" spans="2:11" ht="15.75" customHeight="1" x14ac:dyDescent="0.2">
      <c r="B12" s="100" t="s">
        <v>11</v>
      </c>
      <c r="C12" s="101"/>
      <c r="D12" s="101"/>
      <c r="E12" s="102"/>
      <c r="F12" s="95" t="s">
        <v>9</v>
      </c>
      <c r="G12" s="96"/>
      <c r="H12" s="97"/>
      <c r="K12" s="47"/>
    </row>
    <row r="13" spans="2:11" ht="15.75" customHeight="1" x14ac:dyDescent="0.2">
      <c r="B13" s="100" t="s">
        <v>12</v>
      </c>
      <c r="C13" s="101"/>
      <c r="D13" s="101"/>
      <c r="E13" s="102"/>
      <c r="F13" s="95" t="s">
        <v>9</v>
      </c>
      <c r="G13" s="96"/>
      <c r="H13" s="97"/>
      <c r="I13" s="16"/>
    </row>
    <row r="14" spans="2:11" ht="15.75" customHeight="1" x14ac:dyDescent="0.2">
      <c r="B14" s="100" t="s">
        <v>13</v>
      </c>
      <c r="C14" s="101"/>
      <c r="D14" s="101"/>
      <c r="E14" s="102"/>
      <c r="F14" s="95" t="s">
        <v>9</v>
      </c>
      <c r="G14" s="96"/>
      <c r="H14" s="97"/>
      <c r="I14" s="16"/>
    </row>
    <row r="15" spans="2:11" ht="15.75" customHeight="1" x14ac:dyDescent="0.2">
      <c r="B15" s="91" t="s">
        <v>14</v>
      </c>
      <c r="C15" s="92"/>
      <c r="D15" s="92"/>
      <c r="E15" s="93"/>
      <c r="F15" s="95" t="s">
        <v>9</v>
      </c>
      <c r="G15" s="96"/>
      <c r="H15" s="97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98"/>
      <c r="C100" s="90"/>
      <c r="D100" s="99" t="s">
        <v>16</v>
      </c>
      <c r="E100" s="90"/>
      <c r="F100" s="99" t="s">
        <v>17</v>
      </c>
      <c r="G100" s="90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89"/>
      <c r="C101" s="90"/>
      <c r="D101" s="94" t="s">
        <v>23</v>
      </c>
      <c r="E101" s="90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89"/>
      <c r="C102" s="90"/>
      <c r="D102" s="94" t="s">
        <v>28</v>
      </c>
      <c r="E102" s="90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89"/>
      <c r="C103" s="90"/>
      <c r="D103" s="94" t="s">
        <v>33</v>
      </c>
      <c r="E103" s="90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89"/>
      <c r="C104" s="90"/>
      <c r="D104" s="94" t="s">
        <v>9</v>
      </c>
      <c r="E104" s="90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89"/>
      <c r="C105" s="90"/>
      <c r="D105" s="94" t="s">
        <v>38</v>
      </c>
      <c r="E105" s="90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89"/>
      <c r="C106" s="90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89"/>
      <c r="C107" s="90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abSelected="1" topLeftCell="A17" zoomScale="115" zoomScaleNormal="115" workbookViewId="0">
      <selection activeCell="J24" sqref="J24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106" t="s">
        <v>0</v>
      </c>
      <c r="C1" s="107"/>
      <c r="D1" s="107"/>
      <c r="E1" s="107"/>
      <c r="F1" s="107"/>
      <c r="G1" s="107"/>
      <c r="H1" s="108"/>
    </row>
    <row r="2" spans="2:8" ht="18.75" customHeight="1" x14ac:dyDescent="0.25">
      <c r="B2" s="109" t="s">
        <v>1</v>
      </c>
      <c r="C2" s="90"/>
      <c r="D2" s="90"/>
      <c r="E2" s="90"/>
      <c r="F2" s="90"/>
      <c r="G2" s="90"/>
      <c r="H2" s="110"/>
    </row>
    <row r="3" spans="2:8" ht="14.25" x14ac:dyDescent="0.2">
      <c r="B3" s="111" t="s">
        <v>2</v>
      </c>
      <c r="C3" s="90"/>
      <c r="D3" s="90"/>
      <c r="E3" s="90"/>
      <c r="F3" s="90"/>
      <c r="G3" s="90"/>
      <c r="H3" s="110"/>
    </row>
    <row r="4" spans="2:8" ht="14.25" x14ac:dyDescent="0.2">
      <c r="B4" s="112" t="s">
        <v>3</v>
      </c>
      <c r="C4" s="101"/>
      <c r="D4" s="101"/>
      <c r="E4" s="101"/>
      <c r="F4" s="101"/>
      <c r="G4" s="101"/>
      <c r="H4" s="102"/>
    </row>
    <row r="5" spans="2:8" ht="15.75" customHeight="1" x14ac:dyDescent="0.2">
      <c r="B5" s="112" t="s">
        <v>4</v>
      </c>
      <c r="C5" s="101"/>
      <c r="D5" s="101"/>
      <c r="E5" s="101"/>
      <c r="F5" s="101"/>
      <c r="G5" s="101"/>
      <c r="H5" s="102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130" t="str">
        <f>'Dados do Projeto'!B7</f>
        <v>Fábrica do Saber</v>
      </c>
      <c r="C7" s="92"/>
      <c r="D7" s="92"/>
      <c r="E7" s="92"/>
      <c r="F7" s="92"/>
      <c r="G7" s="92"/>
      <c r="H7" s="93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131" t="s">
        <v>40</v>
      </c>
      <c r="C9" s="92"/>
      <c r="D9" s="92"/>
      <c r="E9" s="92"/>
      <c r="F9" s="92"/>
      <c r="G9" s="92"/>
      <c r="H9" s="93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132" t="s">
        <v>44</v>
      </c>
      <c r="F10" s="92"/>
      <c r="G10" s="93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125"/>
      <c r="F11" s="92"/>
      <c r="G11" s="93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125"/>
      <c r="F12" s="92"/>
      <c r="G12" s="92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125"/>
      <c r="F13" s="92"/>
      <c r="G13" s="93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126"/>
      <c r="F14" s="92"/>
      <c r="G14" s="92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127" t="s">
        <v>46</v>
      </c>
      <c r="D18" s="92"/>
      <c r="E18" s="92"/>
      <c r="F18" s="92"/>
      <c r="G18" s="92"/>
      <c r="H18" s="22" t="s">
        <v>47</v>
      </c>
    </row>
    <row r="19" spans="1:18" ht="15.75" customHeight="1" x14ac:dyDescent="0.2">
      <c r="B19" s="23" t="s">
        <v>41</v>
      </c>
      <c r="C19" s="128"/>
      <c r="D19" s="92"/>
      <c r="E19" s="92"/>
      <c r="F19" s="92"/>
      <c r="G19" s="93"/>
      <c r="H19" s="25" t="s">
        <v>48</v>
      </c>
    </row>
    <row r="20" spans="1:18" ht="20.25" customHeight="1" x14ac:dyDescent="0.2">
      <c r="A20" s="26"/>
      <c r="B20" s="27">
        <v>0</v>
      </c>
      <c r="C20" s="129"/>
      <c r="D20" s="92"/>
      <c r="E20" s="92"/>
      <c r="F20" s="92"/>
      <c r="G20" s="93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114" t="s">
        <v>49</v>
      </c>
      <c r="D21" s="115"/>
      <c r="E21" s="115"/>
      <c r="F21" s="115"/>
      <c r="G21" s="116"/>
      <c r="H21" s="61" t="s">
        <v>50</v>
      </c>
      <c r="J21" s="48"/>
    </row>
    <row r="22" spans="1:18" ht="15.75" customHeight="1" x14ac:dyDescent="0.2">
      <c r="B22" s="27">
        <v>2</v>
      </c>
      <c r="C22" s="114" t="s">
        <v>51</v>
      </c>
      <c r="D22" s="115"/>
      <c r="E22" s="115"/>
      <c r="F22" s="115"/>
      <c r="G22" s="116"/>
      <c r="H22" s="61" t="s">
        <v>50</v>
      </c>
    </row>
    <row r="23" spans="1:18" ht="15.75" customHeight="1" x14ac:dyDescent="0.2">
      <c r="B23" s="9">
        <v>3</v>
      </c>
      <c r="C23" s="114" t="s">
        <v>52</v>
      </c>
      <c r="D23" s="115"/>
      <c r="E23" s="115"/>
      <c r="F23" s="115"/>
      <c r="G23" s="116"/>
      <c r="H23" s="61" t="s">
        <v>50</v>
      </c>
    </row>
    <row r="24" spans="1:18" ht="15.75" customHeight="1" x14ac:dyDescent="0.2">
      <c r="B24" s="27">
        <v>4</v>
      </c>
      <c r="C24" s="119" t="s">
        <v>53</v>
      </c>
      <c r="D24" s="120"/>
      <c r="E24" s="120"/>
      <c r="F24" s="120"/>
      <c r="G24" s="121"/>
      <c r="H24" s="62" t="s">
        <v>58</v>
      </c>
    </row>
    <row r="25" spans="1:18" ht="15.75" customHeight="1" x14ac:dyDescent="0.2">
      <c r="B25" s="9">
        <v>5</v>
      </c>
      <c r="C25" s="113" t="s">
        <v>55</v>
      </c>
      <c r="D25" s="117"/>
      <c r="E25" s="117"/>
      <c r="F25" s="117"/>
      <c r="G25" s="118"/>
      <c r="H25" s="12" t="s">
        <v>54</v>
      </c>
    </row>
    <row r="26" spans="1:18" ht="15.75" customHeight="1" x14ac:dyDescent="0.2">
      <c r="B26" s="27">
        <v>6</v>
      </c>
      <c r="C26" s="113" t="s">
        <v>56</v>
      </c>
      <c r="D26" s="117"/>
      <c r="E26" s="117"/>
      <c r="F26" s="117"/>
      <c r="G26" s="118"/>
      <c r="H26" s="12" t="s">
        <v>54</v>
      </c>
    </row>
    <row r="27" spans="1:18" ht="15.75" customHeight="1" x14ac:dyDescent="0.2">
      <c r="B27" s="9">
        <v>7</v>
      </c>
      <c r="C27" s="114" t="s">
        <v>57</v>
      </c>
      <c r="D27" s="115"/>
      <c r="E27" s="115"/>
      <c r="F27" s="115"/>
      <c r="G27" s="116"/>
      <c r="H27" s="61" t="s">
        <v>50</v>
      </c>
    </row>
    <row r="28" spans="1:18" ht="15.75" customHeight="1" x14ac:dyDescent="0.2">
      <c r="B28" s="27">
        <v>8</v>
      </c>
      <c r="C28" s="119" t="s">
        <v>59</v>
      </c>
      <c r="D28" s="120"/>
      <c r="E28" s="120"/>
      <c r="F28" s="120"/>
      <c r="G28" s="121"/>
      <c r="H28" s="62" t="s">
        <v>58</v>
      </c>
    </row>
    <row r="29" spans="1:18" ht="15.75" customHeight="1" x14ac:dyDescent="0.2">
      <c r="B29" s="9">
        <v>9</v>
      </c>
      <c r="C29" s="114" t="s">
        <v>60</v>
      </c>
      <c r="D29" s="115"/>
      <c r="E29" s="115"/>
      <c r="F29" s="115"/>
      <c r="G29" s="116"/>
      <c r="H29" s="61" t="s">
        <v>58</v>
      </c>
    </row>
    <row r="30" spans="1:18" ht="15.75" customHeight="1" x14ac:dyDescent="0.2">
      <c r="B30" s="27">
        <v>10</v>
      </c>
      <c r="C30" s="122" t="s">
        <v>61</v>
      </c>
      <c r="D30" s="123"/>
      <c r="E30" s="123"/>
      <c r="F30" s="123"/>
      <c r="G30" s="124"/>
      <c r="H30" s="82" t="s">
        <v>54</v>
      </c>
    </row>
    <row r="31" spans="1:18" ht="15.75" customHeight="1" x14ac:dyDescent="0.2">
      <c r="B31" s="9">
        <v>11</v>
      </c>
      <c r="C31" s="119" t="s">
        <v>62</v>
      </c>
      <c r="D31" s="120"/>
      <c r="E31" s="120"/>
      <c r="F31" s="120"/>
      <c r="G31" s="121"/>
      <c r="H31" s="62" t="s">
        <v>58</v>
      </c>
    </row>
    <row r="32" spans="1:18" ht="15.75" customHeight="1" x14ac:dyDescent="0.2">
      <c r="B32" s="27">
        <v>12</v>
      </c>
      <c r="C32" s="114" t="s">
        <v>63</v>
      </c>
      <c r="D32" s="115"/>
      <c r="E32" s="115"/>
      <c r="F32" s="115"/>
      <c r="G32" s="116"/>
      <c r="H32" s="61" t="s">
        <v>50</v>
      </c>
    </row>
    <row r="33" spans="2:8" ht="15.75" customHeight="1" x14ac:dyDescent="0.2">
      <c r="B33" s="9">
        <v>13</v>
      </c>
      <c r="C33" s="113"/>
      <c r="D33" s="117"/>
      <c r="E33" s="117"/>
      <c r="F33" s="117"/>
      <c r="G33" s="118"/>
      <c r="H33" s="12" t="s">
        <v>54</v>
      </c>
    </row>
    <row r="34" spans="2:8" ht="18" customHeight="1" x14ac:dyDescent="0.2">
      <c r="B34" s="27">
        <v>14</v>
      </c>
      <c r="C34" s="113"/>
      <c r="D34" s="117"/>
      <c r="E34" s="117"/>
      <c r="F34" s="117"/>
      <c r="G34" s="118"/>
      <c r="H34" s="12" t="s">
        <v>54</v>
      </c>
    </row>
    <row r="35" spans="2:8" ht="18" customHeight="1" x14ac:dyDescent="0.2">
      <c r="B35" s="9">
        <v>15</v>
      </c>
      <c r="C35" s="113"/>
      <c r="D35" s="117"/>
      <c r="E35" s="117"/>
      <c r="F35" s="117"/>
      <c r="G35" s="118"/>
      <c r="H35" s="12" t="s">
        <v>54</v>
      </c>
    </row>
    <row r="36" spans="2:8" ht="18" customHeight="1" x14ac:dyDescent="0.2">
      <c r="B36" s="27">
        <v>16</v>
      </c>
      <c r="C36" s="113"/>
      <c r="D36" s="92"/>
      <c r="E36" s="92"/>
      <c r="F36" s="92"/>
      <c r="G36" s="93"/>
      <c r="H36" s="12" t="s">
        <v>54</v>
      </c>
    </row>
    <row r="37" spans="2:8" ht="18" customHeight="1" x14ac:dyDescent="0.2">
      <c r="B37" s="9">
        <v>17</v>
      </c>
      <c r="C37" s="113"/>
      <c r="D37" s="92"/>
      <c r="E37" s="92"/>
      <c r="F37" s="92"/>
      <c r="G37" s="93"/>
      <c r="H37" s="12" t="s">
        <v>54</v>
      </c>
    </row>
    <row r="38" spans="2:8" ht="18" customHeight="1" x14ac:dyDescent="0.2">
      <c r="B38" s="27">
        <v>18</v>
      </c>
      <c r="C38" s="113"/>
      <c r="D38" s="92"/>
      <c r="E38" s="92"/>
      <c r="F38" s="92"/>
      <c r="G38" s="93"/>
      <c r="H38" s="12" t="s">
        <v>54</v>
      </c>
    </row>
    <row r="39" spans="2:8" ht="18" customHeight="1" x14ac:dyDescent="0.2">
      <c r="B39" s="9">
        <v>19</v>
      </c>
      <c r="C39" s="113"/>
      <c r="D39" s="92"/>
      <c r="E39" s="92"/>
      <c r="F39" s="92"/>
      <c r="G39" s="93"/>
      <c r="H39" s="12" t="s">
        <v>54</v>
      </c>
    </row>
    <row r="40" spans="2:8" ht="18" customHeight="1" x14ac:dyDescent="0.2">
      <c r="B40" s="27">
        <v>20</v>
      </c>
      <c r="C40" s="113"/>
      <c r="D40" s="92"/>
      <c r="E40" s="92"/>
      <c r="F40" s="92"/>
      <c r="G40" s="93"/>
      <c r="H40" s="12" t="s">
        <v>54</v>
      </c>
    </row>
    <row r="41" spans="2:8" ht="18" customHeight="1" x14ac:dyDescent="0.2">
      <c r="B41" s="9">
        <v>21</v>
      </c>
      <c r="C41" s="113"/>
      <c r="D41" s="92"/>
      <c r="E41" s="92"/>
      <c r="F41" s="92"/>
      <c r="G41" s="93"/>
      <c r="H41" s="12" t="s">
        <v>54</v>
      </c>
    </row>
    <row r="42" spans="2:8" ht="18" customHeight="1" x14ac:dyDescent="0.2">
      <c r="B42" s="27">
        <v>22</v>
      </c>
      <c r="C42" s="113"/>
      <c r="D42" s="92"/>
      <c r="E42" s="92"/>
      <c r="F42" s="92"/>
      <c r="G42" s="93"/>
      <c r="H42" s="12" t="s">
        <v>54</v>
      </c>
    </row>
    <row r="43" spans="2:8" ht="18" customHeight="1" x14ac:dyDescent="0.2">
      <c r="B43" s="9">
        <v>23</v>
      </c>
      <c r="C43" s="113"/>
      <c r="D43" s="92"/>
      <c r="E43" s="92"/>
      <c r="F43" s="92"/>
      <c r="G43" s="93"/>
      <c r="H43" s="12" t="s">
        <v>54</v>
      </c>
    </row>
    <row r="44" spans="2:8" ht="18" customHeight="1" x14ac:dyDescent="0.2">
      <c r="B44" s="27">
        <v>24</v>
      </c>
      <c r="C44" s="113"/>
      <c r="D44" s="92"/>
      <c r="E44" s="92"/>
      <c r="F44" s="92"/>
      <c r="G44" s="93"/>
      <c r="H44" s="12" t="s">
        <v>54</v>
      </c>
    </row>
    <row r="45" spans="2:8" ht="18" customHeight="1" x14ac:dyDescent="0.2">
      <c r="B45" s="9">
        <v>25</v>
      </c>
      <c r="C45" s="113"/>
      <c r="D45" s="92"/>
      <c r="E45" s="92"/>
      <c r="F45" s="92"/>
      <c r="G45" s="93"/>
      <c r="H45" s="12" t="s">
        <v>54</v>
      </c>
    </row>
    <row r="46" spans="2:8" ht="18" customHeight="1" x14ac:dyDescent="0.2">
      <c r="B46" s="27">
        <v>26</v>
      </c>
      <c r="C46" s="113"/>
      <c r="D46" s="92"/>
      <c r="E46" s="92"/>
      <c r="F46" s="92"/>
      <c r="G46" s="93"/>
      <c r="H46" s="12" t="s">
        <v>54</v>
      </c>
    </row>
    <row r="47" spans="2:8" ht="15.75" customHeight="1" x14ac:dyDescent="0.2">
      <c r="B47" s="9">
        <v>27</v>
      </c>
      <c r="C47" s="113"/>
      <c r="D47" s="92"/>
      <c r="E47" s="92"/>
      <c r="F47" s="92"/>
      <c r="G47" s="93"/>
      <c r="H47" s="12" t="s">
        <v>54</v>
      </c>
    </row>
    <row r="48" spans="2:8" ht="15.75" customHeight="1" x14ac:dyDescent="0.2">
      <c r="B48" s="27">
        <v>28</v>
      </c>
      <c r="C48" s="113"/>
      <c r="D48" s="92"/>
      <c r="E48" s="92"/>
      <c r="F48" s="92"/>
      <c r="G48" s="93"/>
      <c r="H48" s="12" t="s">
        <v>54</v>
      </c>
    </row>
    <row r="49" spans="2:8" ht="15.75" customHeight="1" x14ac:dyDescent="0.2">
      <c r="B49" s="9">
        <v>29</v>
      </c>
      <c r="C49" s="113"/>
      <c r="D49" s="92"/>
      <c r="E49" s="92"/>
      <c r="F49" s="92"/>
      <c r="G49" s="93"/>
      <c r="H49" s="12" t="s">
        <v>54</v>
      </c>
    </row>
    <row r="50" spans="2:8" ht="15.75" customHeight="1" x14ac:dyDescent="0.2">
      <c r="B50" s="27">
        <v>30</v>
      </c>
      <c r="C50" s="113"/>
      <c r="D50" s="92"/>
      <c r="E50" s="92"/>
      <c r="F50" s="92"/>
      <c r="G50" s="93"/>
      <c r="H50" s="12" t="s">
        <v>54</v>
      </c>
    </row>
    <row r="51" spans="2:8" ht="15.75" customHeight="1" x14ac:dyDescent="0.2">
      <c r="B51" s="9">
        <v>31</v>
      </c>
      <c r="C51" s="113"/>
      <c r="D51" s="92"/>
      <c r="E51" s="92"/>
      <c r="F51" s="92"/>
      <c r="G51" s="93"/>
      <c r="H51" s="12" t="s">
        <v>54</v>
      </c>
    </row>
    <row r="52" spans="2:8" ht="15.75" customHeight="1" x14ac:dyDescent="0.2">
      <c r="B52" s="27">
        <v>32</v>
      </c>
      <c r="C52" s="113"/>
      <c r="D52" s="92"/>
      <c r="E52" s="92"/>
      <c r="F52" s="92"/>
      <c r="G52" s="93"/>
      <c r="H52" s="12" t="s">
        <v>54</v>
      </c>
    </row>
    <row r="53" spans="2:8" ht="15.75" customHeight="1" x14ac:dyDescent="0.2">
      <c r="B53" s="9">
        <v>33</v>
      </c>
      <c r="C53" s="113"/>
      <c r="D53" s="92"/>
      <c r="E53" s="92"/>
      <c r="F53" s="92"/>
      <c r="G53" s="93"/>
      <c r="H53" s="12" t="s">
        <v>54</v>
      </c>
    </row>
    <row r="54" spans="2:8" ht="15.75" customHeight="1" x14ac:dyDescent="0.2">
      <c r="B54" s="27">
        <v>34</v>
      </c>
      <c r="C54" s="113"/>
      <c r="D54" s="92"/>
      <c r="E54" s="92"/>
      <c r="F54" s="92"/>
      <c r="G54" s="93"/>
      <c r="H54" s="12" t="s">
        <v>54</v>
      </c>
    </row>
    <row r="55" spans="2:8" ht="15.75" customHeight="1" x14ac:dyDescent="0.2">
      <c r="B55" s="9">
        <v>35</v>
      </c>
      <c r="C55" s="113"/>
      <c r="D55" s="92"/>
      <c r="E55" s="92"/>
      <c r="F55" s="92"/>
      <c r="G55" s="93"/>
      <c r="H55" s="12" t="s">
        <v>54</v>
      </c>
    </row>
    <row r="56" spans="2:8" ht="15.75" customHeight="1" x14ac:dyDescent="0.2">
      <c r="B56" s="27">
        <v>36</v>
      </c>
      <c r="C56" s="113"/>
      <c r="D56" s="92"/>
      <c r="E56" s="92"/>
      <c r="F56" s="92"/>
      <c r="G56" s="93"/>
      <c r="H56" s="12" t="s">
        <v>54</v>
      </c>
    </row>
    <row r="57" spans="2:8" ht="15.75" customHeight="1" x14ac:dyDescent="0.2">
      <c r="B57" s="9">
        <v>37</v>
      </c>
      <c r="C57" s="113"/>
      <c r="D57" s="92"/>
      <c r="E57" s="92"/>
      <c r="F57" s="92"/>
      <c r="G57" s="93"/>
      <c r="H57" s="12" t="s">
        <v>54</v>
      </c>
    </row>
    <row r="58" spans="2:8" ht="15.75" customHeight="1" x14ac:dyDescent="0.2">
      <c r="B58" s="27">
        <v>38</v>
      </c>
      <c r="C58" s="113"/>
      <c r="D58" s="92"/>
      <c r="E58" s="92"/>
      <c r="F58" s="92"/>
      <c r="G58" s="93"/>
      <c r="H58" s="12" t="s">
        <v>54</v>
      </c>
    </row>
    <row r="59" spans="2:8" ht="15.75" customHeight="1" x14ac:dyDescent="0.2">
      <c r="B59" s="9">
        <v>39</v>
      </c>
      <c r="C59" s="113"/>
      <c r="D59" s="92"/>
      <c r="E59" s="92"/>
      <c r="F59" s="92"/>
      <c r="G59" s="93"/>
      <c r="H59" s="12" t="s">
        <v>54</v>
      </c>
    </row>
    <row r="60" spans="2:8" ht="15.75" customHeight="1" x14ac:dyDescent="0.2">
      <c r="B60" s="27">
        <v>40</v>
      </c>
      <c r="C60" s="113"/>
      <c r="D60" s="92"/>
      <c r="E60" s="92"/>
      <c r="F60" s="92"/>
      <c r="G60" s="93"/>
      <c r="H60" s="12" t="s">
        <v>54</v>
      </c>
    </row>
    <row r="61" spans="2:8" ht="15.75" customHeight="1" x14ac:dyDescent="0.2">
      <c r="B61" s="9">
        <v>41</v>
      </c>
      <c r="C61" s="113"/>
      <c r="D61" s="92"/>
      <c r="E61" s="92"/>
      <c r="F61" s="92"/>
      <c r="G61" s="93"/>
      <c r="H61" s="12" t="s">
        <v>54</v>
      </c>
    </row>
    <row r="62" spans="2:8" ht="15.75" customHeight="1" x14ac:dyDescent="0.2">
      <c r="B62" s="27">
        <v>42</v>
      </c>
      <c r="C62" s="113"/>
      <c r="D62" s="92"/>
      <c r="E62" s="92"/>
      <c r="F62" s="92"/>
      <c r="G62" s="93"/>
      <c r="H62" s="12" t="s">
        <v>54</v>
      </c>
    </row>
    <row r="63" spans="2:8" ht="15.75" customHeight="1" x14ac:dyDescent="0.2">
      <c r="B63" s="9">
        <v>43</v>
      </c>
      <c r="C63" s="113"/>
      <c r="D63" s="92"/>
      <c r="E63" s="92"/>
      <c r="F63" s="92"/>
      <c r="G63" s="93"/>
      <c r="H63" s="12" t="s">
        <v>54</v>
      </c>
    </row>
    <row r="64" spans="2:8" ht="15.75" customHeight="1" x14ac:dyDescent="0.2">
      <c r="B64" s="27">
        <v>44</v>
      </c>
      <c r="C64" s="113"/>
      <c r="D64" s="92"/>
      <c r="E64" s="92"/>
      <c r="F64" s="92"/>
      <c r="G64" s="93"/>
      <c r="H64" s="12" t="s">
        <v>54</v>
      </c>
    </row>
    <row r="65" spans="2:8" ht="15.75" customHeight="1" x14ac:dyDescent="0.2">
      <c r="B65" s="9">
        <v>45</v>
      </c>
      <c r="C65" s="113"/>
      <c r="D65" s="92"/>
      <c r="E65" s="92"/>
      <c r="F65" s="92"/>
      <c r="G65" s="93"/>
      <c r="H65" s="12" t="s">
        <v>54</v>
      </c>
    </row>
    <row r="66" spans="2:8" ht="15.75" customHeight="1" x14ac:dyDescent="0.2">
      <c r="B66" s="27">
        <v>46</v>
      </c>
      <c r="C66" s="113"/>
      <c r="D66" s="92"/>
      <c r="E66" s="92"/>
      <c r="F66" s="92"/>
      <c r="G66" s="93"/>
      <c r="H66" s="12" t="s">
        <v>54</v>
      </c>
    </row>
    <row r="67" spans="2:8" ht="15.75" customHeight="1" x14ac:dyDescent="0.2">
      <c r="B67" s="9">
        <v>47</v>
      </c>
      <c r="C67" s="113"/>
      <c r="D67" s="92"/>
      <c r="E67" s="92"/>
      <c r="F67" s="92"/>
      <c r="G67" s="93"/>
      <c r="H67" s="12" t="s">
        <v>54</v>
      </c>
    </row>
    <row r="68" spans="2:8" ht="15.75" customHeight="1" x14ac:dyDescent="0.2">
      <c r="B68" s="27">
        <v>48</v>
      </c>
      <c r="C68" s="113"/>
      <c r="D68" s="92"/>
      <c r="E68" s="92"/>
      <c r="F68" s="92"/>
      <c r="G68" s="93"/>
      <c r="H68" s="12" t="s">
        <v>54</v>
      </c>
    </row>
    <row r="69" spans="2:8" ht="15.75" customHeight="1" x14ac:dyDescent="0.2">
      <c r="B69" s="9">
        <v>49</v>
      </c>
      <c r="C69" s="113"/>
      <c r="D69" s="92"/>
      <c r="E69" s="92"/>
      <c r="F69" s="92"/>
      <c r="G69" s="93"/>
      <c r="H69" s="12" t="s">
        <v>54</v>
      </c>
    </row>
    <row r="70" spans="2:8" ht="15.75" customHeight="1" x14ac:dyDescent="0.2">
      <c r="B70" s="27">
        <v>50</v>
      </c>
      <c r="C70" s="113"/>
      <c r="D70" s="92"/>
      <c r="E70" s="92"/>
      <c r="F70" s="92"/>
      <c r="G70" s="93"/>
      <c r="H70" s="12" t="s">
        <v>54</v>
      </c>
    </row>
    <row r="71" spans="2:8" ht="15.75" customHeight="1" x14ac:dyDescent="0.2">
      <c r="B71" s="9">
        <v>51</v>
      </c>
      <c r="C71" s="113"/>
      <c r="D71" s="92"/>
      <c r="E71" s="92"/>
      <c r="F71" s="92"/>
      <c r="G71" s="93"/>
      <c r="H71" s="12" t="s">
        <v>54</v>
      </c>
    </row>
    <row r="72" spans="2:8" ht="15.75" customHeight="1" x14ac:dyDescent="0.2">
      <c r="B72" s="27">
        <v>52</v>
      </c>
      <c r="C72" s="113"/>
      <c r="D72" s="92"/>
      <c r="E72" s="92"/>
      <c r="F72" s="92"/>
      <c r="G72" s="93"/>
      <c r="H72" s="12" t="s">
        <v>54</v>
      </c>
    </row>
    <row r="73" spans="2:8" ht="15.75" customHeight="1" x14ac:dyDescent="0.2">
      <c r="B73" s="9">
        <v>53</v>
      </c>
      <c r="C73" s="113"/>
      <c r="D73" s="92"/>
      <c r="E73" s="92"/>
      <c r="F73" s="92"/>
      <c r="G73" s="93"/>
      <c r="H73" s="12" t="s">
        <v>54</v>
      </c>
    </row>
    <row r="74" spans="2:8" ht="15.75" customHeight="1" x14ac:dyDescent="0.2">
      <c r="B74" s="27">
        <v>54</v>
      </c>
      <c r="C74" s="113"/>
      <c r="D74" s="92"/>
      <c r="E74" s="92"/>
      <c r="F74" s="92"/>
      <c r="G74" s="93"/>
      <c r="H74" s="12" t="s">
        <v>54</v>
      </c>
    </row>
    <row r="75" spans="2:8" ht="15.75" customHeight="1" x14ac:dyDescent="0.2">
      <c r="B75" s="9">
        <v>55</v>
      </c>
      <c r="C75" s="113"/>
      <c r="D75" s="92"/>
      <c r="E75" s="92"/>
      <c r="F75" s="92"/>
      <c r="G75" s="93"/>
      <c r="H75" s="12" t="s">
        <v>54</v>
      </c>
    </row>
    <row r="76" spans="2:8" ht="15.75" customHeight="1" x14ac:dyDescent="0.2">
      <c r="B76" s="27">
        <v>56</v>
      </c>
      <c r="C76" s="113"/>
      <c r="D76" s="92"/>
      <c r="E76" s="92"/>
      <c r="F76" s="92"/>
      <c r="G76" s="93"/>
      <c r="H76" s="12" t="s">
        <v>54</v>
      </c>
    </row>
    <row r="77" spans="2:8" ht="15.75" customHeight="1" x14ac:dyDescent="0.2">
      <c r="B77" s="9">
        <v>57</v>
      </c>
      <c r="C77" s="113"/>
      <c r="D77" s="92"/>
      <c r="E77" s="92"/>
      <c r="F77" s="92"/>
      <c r="G77" s="93"/>
      <c r="H77" s="12" t="s">
        <v>54</v>
      </c>
    </row>
    <row r="78" spans="2:8" ht="15.75" customHeight="1" x14ac:dyDescent="0.2">
      <c r="B78" s="27">
        <v>58</v>
      </c>
      <c r="C78" s="113"/>
      <c r="D78" s="92"/>
      <c r="E78" s="92"/>
      <c r="F78" s="92"/>
      <c r="G78" s="93"/>
      <c r="H78" s="12" t="s">
        <v>54</v>
      </c>
    </row>
    <row r="79" spans="2:8" ht="15.75" customHeight="1" x14ac:dyDescent="0.2">
      <c r="B79" s="9">
        <v>59</v>
      </c>
      <c r="C79" s="113"/>
      <c r="D79" s="92"/>
      <c r="E79" s="92"/>
      <c r="F79" s="92"/>
      <c r="G79" s="93"/>
      <c r="H79" s="12" t="s">
        <v>54</v>
      </c>
    </row>
    <row r="80" spans="2:8" ht="15.75" customHeight="1" x14ac:dyDescent="0.2">
      <c r="B80" s="27">
        <v>60</v>
      </c>
      <c r="C80" s="113"/>
      <c r="D80" s="92"/>
      <c r="E80" s="92"/>
      <c r="F80" s="92"/>
      <c r="G80" s="93"/>
      <c r="H80" s="12" t="s">
        <v>54</v>
      </c>
    </row>
    <row r="81" spans="2:8" ht="15.75" customHeight="1" x14ac:dyDescent="0.2">
      <c r="B81" s="9">
        <v>61</v>
      </c>
      <c r="C81" s="113"/>
      <c r="D81" s="92"/>
      <c r="E81" s="92"/>
      <c r="F81" s="92"/>
      <c r="G81" s="93"/>
      <c r="H81" s="12" t="s">
        <v>54</v>
      </c>
    </row>
    <row r="82" spans="2:8" ht="15.75" customHeight="1" x14ac:dyDescent="0.2">
      <c r="B82" s="27">
        <v>62</v>
      </c>
      <c r="C82" s="113"/>
      <c r="D82" s="92"/>
      <c r="E82" s="92"/>
      <c r="F82" s="92"/>
      <c r="G82" s="93"/>
      <c r="H82" s="12" t="s">
        <v>54</v>
      </c>
    </row>
    <row r="83" spans="2:8" ht="15.75" customHeight="1" x14ac:dyDescent="0.2">
      <c r="B83" s="9">
        <v>63</v>
      </c>
      <c r="C83" s="113"/>
      <c r="D83" s="92"/>
      <c r="E83" s="92"/>
      <c r="F83" s="92"/>
      <c r="G83" s="93"/>
      <c r="H83" s="12" t="s">
        <v>54</v>
      </c>
    </row>
    <row r="84" spans="2:8" ht="15.75" customHeight="1" x14ac:dyDescent="0.2">
      <c r="B84" s="27">
        <v>64</v>
      </c>
      <c r="C84" s="113"/>
      <c r="D84" s="92"/>
      <c r="E84" s="92"/>
      <c r="F84" s="92"/>
      <c r="G84" s="93"/>
      <c r="H84" s="12" t="s">
        <v>54</v>
      </c>
    </row>
    <row r="85" spans="2:8" ht="15.75" customHeight="1" x14ac:dyDescent="0.2">
      <c r="B85" s="9">
        <v>65</v>
      </c>
      <c r="C85" s="113"/>
      <c r="D85" s="92"/>
      <c r="E85" s="92"/>
      <c r="F85" s="92"/>
      <c r="G85" s="93"/>
      <c r="H85" s="12" t="s">
        <v>54</v>
      </c>
    </row>
    <row r="86" spans="2:8" ht="15.75" customHeight="1" x14ac:dyDescent="0.2">
      <c r="B86" s="27">
        <v>66</v>
      </c>
      <c r="C86" s="113"/>
      <c r="D86" s="92"/>
      <c r="E86" s="92"/>
      <c r="F86" s="92"/>
      <c r="G86" s="93"/>
      <c r="H86" s="12" t="s">
        <v>54</v>
      </c>
    </row>
    <row r="87" spans="2:8" ht="15.75" customHeight="1" x14ac:dyDescent="0.2">
      <c r="B87" s="9">
        <v>67</v>
      </c>
      <c r="C87" s="113"/>
      <c r="D87" s="92"/>
      <c r="E87" s="92"/>
      <c r="F87" s="92"/>
      <c r="G87" s="93"/>
      <c r="H87" s="12" t="s">
        <v>54</v>
      </c>
    </row>
    <row r="88" spans="2:8" ht="15.75" customHeight="1" x14ac:dyDescent="0.2">
      <c r="B88" s="27">
        <v>68</v>
      </c>
      <c r="C88" s="113"/>
      <c r="D88" s="92"/>
      <c r="E88" s="92"/>
      <c r="F88" s="92"/>
      <c r="G88" s="93"/>
      <c r="H88" s="12" t="s">
        <v>54</v>
      </c>
    </row>
    <row r="89" spans="2:8" ht="15.75" customHeight="1" x14ac:dyDescent="0.2">
      <c r="B89" s="9">
        <v>69</v>
      </c>
      <c r="C89" s="113"/>
      <c r="D89" s="92"/>
      <c r="E89" s="92"/>
      <c r="F89" s="92"/>
      <c r="G89" s="93"/>
      <c r="H89" s="12" t="s">
        <v>54</v>
      </c>
    </row>
    <row r="90" spans="2:8" ht="15.75" customHeight="1" x14ac:dyDescent="0.2">
      <c r="B90" s="27">
        <v>70</v>
      </c>
      <c r="C90" s="113"/>
      <c r="D90" s="92"/>
      <c r="E90" s="92"/>
      <c r="F90" s="92"/>
      <c r="G90" s="93"/>
      <c r="H90" s="12" t="s">
        <v>54</v>
      </c>
    </row>
    <row r="91" spans="2:8" ht="15.75" customHeight="1" x14ac:dyDescent="0.2">
      <c r="B91" s="9">
        <v>71</v>
      </c>
      <c r="C91" s="113"/>
      <c r="D91" s="92"/>
      <c r="E91" s="92"/>
      <c r="F91" s="92"/>
      <c r="G91" s="93"/>
      <c r="H91" s="12" t="s">
        <v>54</v>
      </c>
    </row>
    <row r="92" spans="2:8" ht="15.75" customHeight="1" x14ac:dyDescent="0.2">
      <c r="B92" s="27">
        <v>72</v>
      </c>
      <c r="C92" s="113"/>
      <c r="D92" s="92"/>
      <c r="E92" s="92"/>
      <c r="F92" s="92"/>
      <c r="G92" s="93"/>
      <c r="H92" s="12" t="s">
        <v>54</v>
      </c>
    </row>
    <row r="93" spans="2:8" ht="15.75" customHeight="1" x14ac:dyDescent="0.2">
      <c r="B93" s="9">
        <v>73</v>
      </c>
      <c r="C93" s="113"/>
      <c r="D93" s="92"/>
      <c r="E93" s="92"/>
      <c r="F93" s="92"/>
      <c r="G93" s="93"/>
      <c r="H93" s="12" t="s">
        <v>54</v>
      </c>
    </row>
    <row r="94" spans="2:8" ht="15.75" customHeight="1" x14ac:dyDescent="0.2">
      <c r="B94" s="27">
        <v>74</v>
      </c>
      <c r="C94" s="113"/>
      <c r="D94" s="92"/>
      <c r="E94" s="92"/>
      <c r="F94" s="92"/>
      <c r="G94" s="93"/>
      <c r="H94" s="12" t="s">
        <v>54</v>
      </c>
    </row>
    <row r="95" spans="2:8" ht="15.75" customHeight="1" x14ac:dyDescent="0.2">
      <c r="B95" s="9">
        <v>75</v>
      </c>
      <c r="C95" s="113"/>
      <c r="D95" s="92"/>
      <c r="E95" s="92"/>
      <c r="F95" s="92"/>
      <c r="G95" s="93"/>
      <c r="H95" s="12" t="s">
        <v>54</v>
      </c>
    </row>
    <row r="96" spans="2:8" ht="15.75" customHeight="1" x14ac:dyDescent="0.2">
      <c r="B96" s="27">
        <v>76</v>
      </c>
      <c r="C96" s="113"/>
      <c r="D96" s="92"/>
      <c r="E96" s="92"/>
      <c r="F96" s="92"/>
      <c r="G96" s="93"/>
      <c r="H96" s="12" t="s">
        <v>54</v>
      </c>
    </row>
    <row r="97" spans="2:8" ht="15.75" customHeight="1" x14ac:dyDescent="0.2">
      <c r="B97" s="9">
        <v>77</v>
      </c>
      <c r="C97" s="113"/>
      <c r="D97" s="92"/>
      <c r="E97" s="92"/>
      <c r="F97" s="92"/>
      <c r="G97" s="93"/>
      <c r="H97" s="12" t="s">
        <v>54</v>
      </c>
    </row>
    <row r="98" spans="2:8" ht="15.75" customHeight="1" x14ac:dyDescent="0.2">
      <c r="B98" s="27">
        <v>78</v>
      </c>
      <c r="C98" s="113"/>
      <c r="D98" s="92"/>
      <c r="E98" s="92"/>
      <c r="F98" s="92"/>
      <c r="G98" s="93"/>
      <c r="H98" s="12" t="s">
        <v>54</v>
      </c>
    </row>
    <row r="99" spans="2:8" ht="15.75" customHeight="1" x14ac:dyDescent="0.2">
      <c r="B99" s="9">
        <v>79</v>
      </c>
      <c r="C99" s="113"/>
      <c r="D99" s="92"/>
      <c r="E99" s="92"/>
      <c r="F99" s="92"/>
      <c r="G99" s="93"/>
      <c r="H99" s="12" t="s">
        <v>54</v>
      </c>
    </row>
    <row r="100" spans="2:8" ht="15.75" customHeight="1" x14ac:dyDescent="0.2">
      <c r="B100" s="27">
        <v>80</v>
      </c>
      <c r="C100" s="113"/>
      <c r="D100" s="92"/>
      <c r="E100" s="92"/>
      <c r="F100" s="92"/>
      <c r="G100" s="93"/>
      <c r="H100" s="12" t="s">
        <v>54</v>
      </c>
    </row>
    <row r="101" spans="2:8" ht="15.75" customHeight="1" x14ac:dyDescent="0.2">
      <c r="B101" s="9">
        <v>81</v>
      </c>
      <c r="C101" s="113"/>
      <c r="D101" s="92"/>
      <c r="E101" s="92"/>
      <c r="F101" s="92"/>
      <c r="G101" s="93"/>
      <c r="H101" s="12" t="s">
        <v>54</v>
      </c>
    </row>
    <row r="102" spans="2:8" ht="15.75" customHeight="1" x14ac:dyDescent="0.2">
      <c r="B102" s="27">
        <v>82</v>
      </c>
      <c r="C102" s="113"/>
      <c r="D102" s="92"/>
      <c r="E102" s="92"/>
      <c r="F102" s="92"/>
      <c r="G102" s="93"/>
      <c r="H102" s="12" t="s">
        <v>54</v>
      </c>
    </row>
    <row r="103" spans="2:8" ht="15.75" customHeight="1" x14ac:dyDescent="0.2">
      <c r="B103" s="9">
        <v>83</v>
      </c>
      <c r="C103" s="113"/>
      <c r="D103" s="92"/>
      <c r="E103" s="92"/>
      <c r="F103" s="92"/>
      <c r="G103" s="93"/>
      <c r="H103" s="12" t="s">
        <v>54</v>
      </c>
    </row>
    <row r="104" spans="2:8" ht="15.75" customHeight="1" x14ac:dyDescent="0.2">
      <c r="B104" s="27">
        <v>84</v>
      </c>
      <c r="C104" s="113"/>
      <c r="D104" s="92"/>
      <c r="E104" s="92"/>
      <c r="F104" s="92"/>
      <c r="G104" s="93"/>
      <c r="H104" s="12" t="s">
        <v>54</v>
      </c>
    </row>
    <row r="105" spans="2:8" ht="15.75" customHeight="1" x14ac:dyDescent="0.2">
      <c r="B105" s="9">
        <v>85</v>
      </c>
      <c r="C105" s="113"/>
      <c r="D105" s="92"/>
      <c r="E105" s="92"/>
      <c r="F105" s="92"/>
      <c r="G105" s="93"/>
      <c r="H105" s="12" t="s">
        <v>54</v>
      </c>
    </row>
    <row r="106" spans="2:8" ht="15.75" customHeight="1" x14ac:dyDescent="0.2">
      <c r="B106" s="27">
        <v>86</v>
      </c>
      <c r="C106" s="113"/>
      <c r="D106" s="92"/>
      <c r="E106" s="92"/>
      <c r="F106" s="92"/>
      <c r="G106" s="93"/>
      <c r="H106" s="12" t="s">
        <v>54</v>
      </c>
    </row>
    <row r="107" spans="2:8" ht="15.75" customHeight="1" x14ac:dyDescent="0.2">
      <c r="B107" s="9">
        <v>87</v>
      </c>
      <c r="C107" s="113"/>
      <c r="D107" s="92"/>
      <c r="E107" s="92"/>
      <c r="F107" s="92"/>
      <c r="G107" s="93"/>
      <c r="H107" s="12" t="s">
        <v>54</v>
      </c>
    </row>
    <row r="108" spans="2:8" ht="15.75" customHeight="1" x14ac:dyDescent="0.2">
      <c r="B108" s="27">
        <v>88</v>
      </c>
      <c r="C108" s="113"/>
      <c r="D108" s="92"/>
      <c r="E108" s="92"/>
      <c r="F108" s="92"/>
      <c r="G108" s="93"/>
      <c r="H108" s="12" t="s">
        <v>54</v>
      </c>
    </row>
    <row r="109" spans="2:8" ht="15.75" customHeight="1" x14ac:dyDescent="0.2">
      <c r="B109" s="9">
        <v>89</v>
      </c>
      <c r="C109" s="113"/>
      <c r="D109" s="92"/>
      <c r="E109" s="92"/>
      <c r="F109" s="92"/>
      <c r="G109" s="93"/>
      <c r="H109" s="12" t="s">
        <v>54</v>
      </c>
    </row>
    <row r="110" spans="2:8" ht="15.75" customHeight="1" x14ac:dyDescent="0.2">
      <c r="B110" s="27">
        <v>90</v>
      </c>
      <c r="C110" s="113"/>
      <c r="D110" s="92"/>
      <c r="E110" s="92"/>
      <c r="F110" s="92"/>
      <c r="G110" s="93"/>
      <c r="H110" s="12" t="s">
        <v>54</v>
      </c>
    </row>
    <row r="111" spans="2:8" ht="15.75" customHeight="1" x14ac:dyDescent="0.2">
      <c r="B111" s="9">
        <v>91</v>
      </c>
      <c r="C111" s="113"/>
      <c r="D111" s="92"/>
      <c r="E111" s="92"/>
      <c r="F111" s="92"/>
      <c r="G111" s="93"/>
      <c r="H111" s="12" t="s">
        <v>54</v>
      </c>
    </row>
    <row r="112" spans="2:8" ht="15.75" customHeight="1" x14ac:dyDescent="0.2">
      <c r="B112" s="27">
        <v>92</v>
      </c>
      <c r="C112" s="113"/>
      <c r="D112" s="92"/>
      <c r="E112" s="92"/>
      <c r="F112" s="92"/>
      <c r="G112" s="93"/>
      <c r="H112" s="12" t="s">
        <v>54</v>
      </c>
    </row>
    <row r="113" spans="2:8" ht="15.75" customHeight="1" x14ac:dyDescent="0.2">
      <c r="B113" s="9">
        <v>93</v>
      </c>
      <c r="C113" s="113"/>
      <c r="D113" s="92"/>
      <c r="E113" s="92"/>
      <c r="F113" s="92"/>
      <c r="G113" s="93"/>
      <c r="H113" s="12" t="s">
        <v>54</v>
      </c>
    </row>
    <row r="114" spans="2:8" ht="15.75" customHeight="1" x14ac:dyDescent="0.2">
      <c r="B114" s="27">
        <v>94</v>
      </c>
      <c r="C114" s="113"/>
      <c r="D114" s="92"/>
      <c r="E114" s="92"/>
      <c r="F114" s="92"/>
      <c r="G114" s="93"/>
      <c r="H114" s="12" t="s">
        <v>54</v>
      </c>
    </row>
    <row r="115" spans="2:8" ht="15.75" customHeight="1" x14ac:dyDescent="0.2">
      <c r="B115" s="9">
        <v>95</v>
      </c>
      <c r="C115" s="113"/>
      <c r="D115" s="92"/>
      <c r="E115" s="92"/>
      <c r="F115" s="92"/>
      <c r="G115" s="93"/>
      <c r="H115" s="12" t="s">
        <v>54</v>
      </c>
    </row>
    <row r="116" spans="2:8" ht="15.75" customHeight="1" x14ac:dyDescent="0.2">
      <c r="B116" s="27">
        <v>96</v>
      </c>
      <c r="C116" s="113"/>
      <c r="D116" s="92"/>
      <c r="E116" s="92"/>
      <c r="F116" s="92"/>
      <c r="G116" s="93"/>
      <c r="H116" s="12" t="s">
        <v>54</v>
      </c>
    </row>
    <row r="117" spans="2:8" ht="15.75" customHeight="1" x14ac:dyDescent="0.2">
      <c r="B117" s="9">
        <v>97</v>
      </c>
      <c r="C117" s="113"/>
      <c r="D117" s="92"/>
      <c r="E117" s="92"/>
      <c r="F117" s="92"/>
      <c r="G117" s="93"/>
      <c r="H117" s="12" t="s">
        <v>54</v>
      </c>
    </row>
    <row r="118" spans="2:8" ht="15.75" customHeight="1" x14ac:dyDescent="0.2">
      <c r="B118" s="27">
        <v>98</v>
      </c>
      <c r="C118" s="113"/>
      <c r="D118" s="92"/>
      <c r="E118" s="92"/>
      <c r="F118" s="92"/>
      <c r="G118" s="93"/>
      <c r="H118" s="12" t="s">
        <v>54</v>
      </c>
    </row>
    <row r="119" spans="2:8" ht="15.75" customHeight="1" x14ac:dyDescent="0.2">
      <c r="B119" s="9">
        <v>99</v>
      </c>
      <c r="C119" s="113"/>
      <c r="D119" s="92"/>
      <c r="E119" s="92"/>
      <c r="F119" s="92"/>
      <c r="G119" s="93"/>
      <c r="H119" s="12" t="s">
        <v>54</v>
      </c>
    </row>
    <row r="120" spans="2:8" ht="15.75" customHeight="1" x14ac:dyDescent="0.2">
      <c r="B120" s="27">
        <v>100</v>
      </c>
      <c r="C120" s="113"/>
      <c r="D120" s="92"/>
      <c r="E120" s="92"/>
      <c r="F120" s="92"/>
      <c r="G120" s="93"/>
      <c r="H120" s="12" t="s">
        <v>54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64</v>
      </c>
      <c r="E211" s="4"/>
      <c r="F211" s="4"/>
      <c r="G211" s="4"/>
      <c r="H211" s="3"/>
    </row>
    <row r="212" spans="2:8" ht="15.75" customHeight="1" x14ac:dyDescent="0.2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17" activePane="bottomLeft" state="frozen"/>
      <selection pane="bottomLeft" activeCell="J28" sqref="J28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106" t="s">
        <v>0</v>
      </c>
      <c r="C1" s="107"/>
      <c r="D1" s="107"/>
      <c r="E1" s="107"/>
      <c r="F1" s="107"/>
      <c r="G1" s="107"/>
      <c r="H1" s="107"/>
      <c r="I1" s="107"/>
      <c r="J1" s="108"/>
      <c r="K1" s="2">
        <f>Requisitos!C11</f>
        <v>45170</v>
      </c>
    </row>
    <row r="2" spans="1:21" ht="16.5" customHeight="1" x14ac:dyDescent="0.25">
      <c r="B2" s="109" t="s">
        <v>1</v>
      </c>
      <c r="C2" s="90"/>
      <c r="D2" s="90"/>
      <c r="E2" s="90"/>
      <c r="F2" s="90"/>
      <c r="G2" s="90"/>
      <c r="H2" s="90"/>
      <c r="I2" s="90"/>
      <c r="J2" s="110"/>
      <c r="K2" s="2">
        <f t="shared" ref="K2:K65" si="0">K1+1</f>
        <v>45171</v>
      </c>
    </row>
    <row r="3" spans="1:21" ht="14.25" x14ac:dyDescent="0.2">
      <c r="B3" s="111" t="s">
        <v>2</v>
      </c>
      <c r="C3" s="90"/>
      <c r="D3" s="90"/>
      <c r="E3" s="90"/>
      <c r="F3" s="90"/>
      <c r="G3" s="90"/>
      <c r="H3" s="90"/>
      <c r="I3" s="90"/>
      <c r="J3" s="110"/>
      <c r="K3" s="2">
        <f t="shared" si="0"/>
        <v>45172</v>
      </c>
    </row>
    <row r="4" spans="1:21" ht="15.75" customHeight="1" x14ac:dyDescent="0.2">
      <c r="B4" s="112" t="s">
        <v>3</v>
      </c>
      <c r="C4" s="101"/>
      <c r="D4" s="101"/>
      <c r="E4" s="101"/>
      <c r="F4" s="101"/>
      <c r="G4" s="101"/>
      <c r="H4" s="101"/>
      <c r="I4" s="101"/>
      <c r="J4" s="102"/>
      <c r="K4" s="2">
        <f t="shared" si="0"/>
        <v>45173</v>
      </c>
    </row>
    <row r="5" spans="1:21" ht="15.75" customHeight="1" x14ac:dyDescent="0.2">
      <c r="B5" s="111" t="s">
        <v>4</v>
      </c>
      <c r="C5" s="90"/>
      <c r="D5" s="90"/>
      <c r="E5" s="90"/>
      <c r="F5" s="90"/>
      <c r="G5" s="90"/>
      <c r="H5" s="90"/>
      <c r="I5" s="90"/>
      <c r="J5" s="110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103" t="str">
        <f>'Dados do Projeto'!B7</f>
        <v>Fábrica do Saber</v>
      </c>
      <c r="C7" s="92"/>
      <c r="D7" s="92"/>
      <c r="E7" s="92"/>
      <c r="F7" s="92"/>
      <c r="G7" s="92"/>
      <c r="H7" s="92"/>
      <c r="I7" s="92"/>
      <c r="J7" s="93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34" t="s">
        <v>65</v>
      </c>
      <c r="C9" s="92"/>
      <c r="D9" s="92"/>
      <c r="E9" s="92"/>
      <c r="F9" s="92"/>
      <c r="G9" s="92"/>
      <c r="H9" s="92"/>
      <c r="I9" s="93"/>
      <c r="J9" s="57" t="s">
        <v>66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40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75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77</v>
      </c>
      <c r="E12" s="12" t="s">
        <v>76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78</v>
      </c>
      <c r="E13" s="11" t="s">
        <v>76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79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80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81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82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83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84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85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86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87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88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89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90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63">
        <v>16</v>
      </c>
      <c r="C26" s="64">
        <v>45190</v>
      </c>
      <c r="D26" s="65" t="s">
        <v>91</v>
      </c>
      <c r="E26" s="65">
        <v>13</v>
      </c>
      <c r="F26" s="66" t="s">
        <v>11</v>
      </c>
      <c r="G26" s="67" t="s">
        <v>35</v>
      </c>
      <c r="H26" s="68">
        <v>0</v>
      </c>
      <c r="I26" s="68">
        <v>0</v>
      </c>
      <c r="J26" s="65" t="s">
        <v>165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92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93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94</v>
      </c>
      <c r="E29" s="11" t="s">
        <v>76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63">
        <v>20</v>
      </c>
      <c r="C30" s="64">
        <v>45190</v>
      </c>
      <c r="D30" s="69" t="s">
        <v>95</v>
      </c>
      <c r="E30" s="65" t="s">
        <v>76</v>
      </c>
      <c r="F30" s="66" t="s">
        <v>8</v>
      </c>
      <c r="G30" s="67" t="s">
        <v>35</v>
      </c>
      <c r="H30" s="68">
        <v>0</v>
      </c>
      <c r="I30" s="68">
        <v>0</v>
      </c>
      <c r="J30" s="65" t="s">
        <v>165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96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34" t="s">
        <v>97</v>
      </c>
      <c r="C63" s="92"/>
      <c r="D63" s="92"/>
      <c r="E63" s="92"/>
      <c r="F63" s="92"/>
      <c r="G63" s="92"/>
      <c r="H63" s="92"/>
      <c r="I63" s="93"/>
      <c r="K63" s="2">
        <f t="shared" si="0"/>
        <v>45232</v>
      </c>
    </row>
    <row r="64" spans="2:11" ht="15.75" customHeight="1" x14ac:dyDescent="0.2">
      <c r="B64" s="135" t="s">
        <v>98</v>
      </c>
      <c r="C64" s="92"/>
      <c r="D64" s="92"/>
      <c r="E64" s="92"/>
      <c r="F64" s="92"/>
      <c r="G64" s="93"/>
      <c r="H64" s="7" t="s">
        <v>99</v>
      </c>
      <c r="I64" s="7" t="s">
        <v>19</v>
      </c>
      <c r="K64" s="2">
        <f t="shared" si="0"/>
        <v>45233</v>
      </c>
    </row>
    <row r="65" spans="2:11" ht="15.75" customHeight="1" x14ac:dyDescent="0.2">
      <c r="B65" s="133" t="str">
        <f>'Dados do Projeto'!B10</f>
        <v>Guilherme Lage</v>
      </c>
      <c r="C65" s="92"/>
      <c r="D65" s="92"/>
      <c r="E65" s="92"/>
      <c r="F65" s="92"/>
      <c r="G65" s="93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133" t="str">
        <f>'Dados do Projeto'!B11</f>
        <v>João Gabriel Perez</v>
      </c>
      <c r="C66" s="92"/>
      <c r="D66" s="92"/>
      <c r="E66" s="92"/>
      <c r="F66" s="92"/>
      <c r="G66" s="93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133" t="str">
        <f>'Dados do Projeto'!B12</f>
        <v>Lucas Soares</v>
      </c>
      <c r="C67" s="92"/>
      <c r="D67" s="92"/>
      <c r="E67" s="92"/>
      <c r="F67" s="92"/>
      <c r="G67" s="93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133" t="str">
        <f>'Dados do Projeto'!B13</f>
        <v>Maria Eduarda Amaral</v>
      </c>
      <c r="C68" s="92"/>
      <c r="D68" s="92"/>
      <c r="E68" s="92"/>
      <c r="F68" s="92"/>
      <c r="G68" s="93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133" t="str">
        <f>'Dados do Projeto'!B14</f>
        <v>Marlene Moraes</v>
      </c>
      <c r="C69" s="92"/>
      <c r="D69" s="92"/>
      <c r="E69" s="92"/>
      <c r="F69" s="92"/>
      <c r="G69" s="93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133" t="str">
        <f>'Dados do Projeto'!B15</f>
        <v>Vitor Stahlberg</v>
      </c>
      <c r="C70" s="92"/>
      <c r="D70" s="92"/>
      <c r="E70" s="92"/>
      <c r="F70" s="92"/>
      <c r="G70" s="93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10" priority="3">
      <formula>NOT(ISERROR(SEARCH(($B$65),(F11))))</formula>
    </cfRule>
  </conditionalFormatting>
  <conditionalFormatting sqref="F11:F60">
    <cfRule type="expression" dxfId="109" priority="4">
      <formula>NOT(ISERROR(SEARCH(($B$66),(F11))))</formula>
    </cfRule>
  </conditionalFormatting>
  <conditionalFormatting sqref="F11:F60">
    <cfRule type="expression" dxfId="108" priority="5">
      <formula>NOT(ISERROR(SEARCH(($B$67),(F11))))</formula>
    </cfRule>
  </conditionalFormatting>
  <conditionalFormatting sqref="F11:F60">
    <cfRule type="expression" dxfId="107" priority="6">
      <formula>NOT(ISERROR(SEARCH(($B$69),(F11))))</formula>
    </cfRule>
  </conditionalFormatting>
  <conditionalFormatting sqref="F11:F60">
    <cfRule type="expression" dxfId="106" priority="7">
      <formula>NOT(ISERROR(SEARCH(($B$70),(F11))))</formula>
    </cfRule>
  </conditionalFormatting>
  <conditionalFormatting sqref="F11:F60">
    <cfRule type="containsBlanks" dxfId="105" priority="8">
      <formula>LEN(TRIM(F11))=0</formula>
    </cfRule>
  </conditionalFormatting>
  <conditionalFormatting sqref="C11:C60">
    <cfRule type="expression" dxfId="104" priority="1">
      <formula>AND(ISNUMBER(C11),TRUNC(C11)&lt;TODAY())</formula>
    </cfRule>
  </conditionalFormatting>
  <conditionalFormatting sqref="C11:C60">
    <cfRule type="expression" dxfId="103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3" activePane="bottomLeft" state="frozen"/>
      <selection pane="bottomLeft" activeCell="D25" sqref="D25:G2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106" t="s">
        <v>0</v>
      </c>
      <c r="C1" s="107"/>
      <c r="D1" s="107"/>
      <c r="E1" s="107"/>
      <c r="F1" s="107"/>
      <c r="G1" s="107"/>
      <c r="H1" s="107"/>
      <c r="I1" s="107"/>
      <c r="J1" s="108"/>
      <c r="K1" s="2">
        <f>Requisitos!C12</f>
        <v>45191</v>
      </c>
    </row>
    <row r="2" spans="1:21" ht="21" customHeight="1" x14ac:dyDescent="0.25">
      <c r="B2" s="109" t="s">
        <v>1</v>
      </c>
      <c r="C2" s="90"/>
      <c r="D2" s="90"/>
      <c r="E2" s="90"/>
      <c r="F2" s="90"/>
      <c r="G2" s="90"/>
      <c r="H2" s="90"/>
      <c r="I2" s="90"/>
      <c r="J2" s="110"/>
      <c r="K2" s="2">
        <f t="shared" ref="K2:K14" si="0">K1+1</f>
        <v>45192</v>
      </c>
    </row>
    <row r="3" spans="1:21" ht="15.75" customHeight="1" x14ac:dyDescent="0.2">
      <c r="B3" s="111" t="s">
        <v>2</v>
      </c>
      <c r="C3" s="90"/>
      <c r="D3" s="90"/>
      <c r="E3" s="90"/>
      <c r="F3" s="90"/>
      <c r="G3" s="90"/>
      <c r="H3" s="90"/>
      <c r="I3" s="90"/>
      <c r="J3" s="110"/>
      <c r="K3" s="2">
        <f t="shared" si="0"/>
        <v>45193</v>
      </c>
    </row>
    <row r="4" spans="1:21" ht="15.75" customHeight="1" x14ac:dyDescent="0.2">
      <c r="B4" s="112" t="s">
        <v>3</v>
      </c>
      <c r="C4" s="101"/>
      <c r="D4" s="101"/>
      <c r="E4" s="101"/>
      <c r="F4" s="101"/>
      <c r="G4" s="101"/>
      <c r="H4" s="101"/>
      <c r="I4" s="101"/>
      <c r="J4" s="102"/>
      <c r="K4" s="2">
        <f t="shared" si="0"/>
        <v>45194</v>
      </c>
    </row>
    <row r="5" spans="1:21" ht="15.75" customHeight="1" x14ac:dyDescent="0.2">
      <c r="B5" s="111" t="s">
        <v>4</v>
      </c>
      <c r="C5" s="90"/>
      <c r="D5" s="90"/>
      <c r="E5" s="90"/>
      <c r="F5" s="90"/>
      <c r="G5" s="90"/>
      <c r="H5" s="90"/>
      <c r="I5" s="90"/>
      <c r="J5" s="110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103" t="str">
        <f>'Dados do Projeto'!B7</f>
        <v>Fábrica do Saber</v>
      </c>
      <c r="C7" s="92"/>
      <c r="D7" s="92"/>
      <c r="E7" s="92"/>
      <c r="F7" s="92"/>
      <c r="G7" s="92"/>
      <c r="H7" s="92"/>
      <c r="I7" s="92"/>
      <c r="J7" s="93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34" t="s">
        <v>100</v>
      </c>
      <c r="C9" s="92"/>
      <c r="D9" s="92"/>
      <c r="E9" s="92"/>
      <c r="F9" s="92"/>
      <c r="G9" s="92"/>
      <c r="H9" s="92"/>
      <c r="I9" s="93"/>
      <c r="J9" s="57" t="s">
        <v>66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101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102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103</v>
      </c>
      <c r="E12" s="12" t="s">
        <v>104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105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106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107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108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109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110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111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112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113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114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115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116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63">
        <v>15</v>
      </c>
      <c r="C25" s="64">
        <v>45197</v>
      </c>
      <c r="D25" s="66" t="s">
        <v>117</v>
      </c>
      <c r="E25" s="66" t="s">
        <v>104</v>
      </c>
      <c r="F25" s="66" t="s">
        <v>13</v>
      </c>
      <c r="G25" s="67" t="s">
        <v>35</v>
      </c>
      <c r="H25" s="68">
        <v>0</v>
      </c>
      <c r="I25" s="68">
        <v>0</v>
      </c>
      <c r="J25" s="65" t="s">
        <v>166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75</v>
      </c>
      <c r="E26" s="12" t="s">
        <v>104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118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77</v>
      </c>
      <c r="E27" s="12" t="s">
        <v>104</v>
      </c>
      <c r="F27" s="12" t="s">
        <v>119</v>
      </c>
      <c r="G27" s="41" t="s">
        <v>37</v>
      </c>
      <c r="H27" s="13">
        <v>0</v>
      </c>
      <c r="I27" s="13">
        <v>0</v>
      </c>
      <c r="J27" s="11" t="s">
        <v>120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91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102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34" t="s">
        <v>97</v>
      </c>
      <c r="C72" s="92"/>
      <c r="D72" s="92"/>
      <c r="E72" s="92"/>
      <c r="F72" s="92"/>
      <c r="G72" s="92"/>
      <c r="H72" s="92"/>
      <c r="I72" s="93"/>
    </row>
    <row r="73" spans="2:10" ht="15.75" customHeight="1" x14ac:dyDescent="0.2">
      <c r="B73" s="135" t="s">
        <v>98</v>
      </c>
      <c r="C73" s="92"/>
      <c r="D73" s="92"/>
      <c r="E73" s="92"/>
      <c r="F73" s="92"/>
      <c r="G73" s="93"/>
      <c r="H73" s="7" t="s">
        <v>99</v>
      </c>
      <c r="I73" s="7" t="s">
        <v>19</v>
      </c>
    </row>
    <row r="74" spans="2:10" ht="15.75" customHeight="1" x14ac:dyDescent="0.2">
      <c r="B74" s="133" t="str">
        <f>'Dados do Projeto'!B10</f>
        <v>Guilherme Lage</v>
      </c>
      <c r="C74" s="92"/>
      <c r="D74" s="92"/>
      <c r="E74" s="92"/>
      <c r="F74" s="92"/>
      <c r="G74" s="9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33" t="str">
        <f>'Dados do Projeto'!B11</f>
        <v>João Gabriel Perez</v>
      </c>
      <c r="C75" s="92"/>
      <c r="D75" s="92"/>
      <c r="E75" s="92"/>
      <c r="F75" s="92"/>
      <c r="G75" s="9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33" t="str">
        <f>'Dados do Projeto'!B12</f>
        <v>Lucas Soares</v>
      </c>
      <c r="C76" s="92"/>
      <c r="D76" s="92"/>
      <c r="E76" s="92"/>
      <c r="F76" s="92"/>
      <c r="G76" s="9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33" t="str">
        <f>'Dados do Projeto'!B14</f>
        <v>Marlene Moraes</v>
      </c>
      <c r="C77" s="92"/>
      <c r="D77" s="92"/>
      <c r="E77" s="92"/>
      <c r="F77" s="92"/>
      <c r="G77" s="9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33" t="str">
        <f>'Dados do Projeto'!B15</f>
        <v>Vitor Stahlberg</v>
      </c>
      <c r="C78" s="92"/>
      <c r="D78" s="92"/>
      <c r="E78" s="92"/>
      <c r="F78" s="92"/>
      <c r="G78" s="9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02" priority="7">
      <formula>NOT(ISERROR(SEARCH(($B$74),(F24))))</formula>
    </cfRule>
  </conditionalFormatting>
  <conditionalFormatting sqref="F24:F25">
    <cfRule type="expression" dxfId="101" priority="8">
      <formula>NOT(ISERROR(SEARCH(($B$75),(F24))))</formula>
    </cfRule>
  </conditionalFormatting>
  <conditionalFormatting sqref="F24:F25">
    <cfRule type="expression" dxfId="100" priority="9">
      <formula>NOT(ISERROR(SEARCH(($B$76),(F24))))</formula>
    </cfRule>
  </conditionalFormatting>
  <conditionalFormatting sqref="F24:F25">
    <cfRule type="expression" dxfId="99" priority="10">
      <formula>NOT(ISERROR(SEARCH(($B$77),(F24))))</formula>
    </cfRule>
  </conditionalFormatting>
  <conditionalFormatting sqref="F24:F25">
    <cfRule type="expression" dxfId="98" priority="11">
      <formula>NOT(ISERROR(SEARCH(($B$78),(F24))))</formula>
    </cfRule>
  </conditionalFormatting>
  <conditionalFormatting sqref="F11:F69">
    <cfRule type="containsBlanks" dxfId="97" priority="12">
      <formula>LEN(TRIM(F11))=0</formula>
    </cfRule>
  </conditionalFormatting>
  <conditionalFormatting sqref="F24:F69">
    <cfRule type="expression" dxfId="96" priority="13">
      <formula>NOT(ISERROR(SEARCH(($B$74),(F24))))</formula>
    </cfRule>
  </conditionalFormatting>
  <conditionalFormatting sqref="F24:F69">
    <cfRule type="expression" dxfId="95" priority="14">
      <formula>NOT(ISERROR(SEARCH(($B$75),(F24))))</formula>
    </cfRule>
  </conditionalFormatting>
  <conditionalFormatting sqref="F24:F69">
    <cfRule type="expression" dxfId="94" priority="15">
      <formula>NOT(ISERROR(SEARCH(($B$76),(F24))))</formula>
    </cfRule>
  </conditionalFormatting>
  <conditionalFormatting sqref="F24:F69">
    <cfRule type="expression" dxfId="93" priority="16">
      <formula>NOT(ISERROR(SEARCH(($B$77),(F24))))</formula>
    </cfRule>
  </conditionalFormatting>
  <conditionalFormatting sqref="F24:F69">
    <cfRule type="expression" dxfId="92" priority="17">
      <formula>NOT(ISERROR(SEARCH(($B$78),(F24))))</formula>
    </cfRule>
  </conditionalFormatting>
  <conditionalFormatting sqref="F24:F69">
    <cfRule type="containsBlanks" dxfId="91" priority="18">
      <formula>LEN(TRIM(F24))=0</formula>
    </cfRule>
  </conditionalFormatting>
  <conditionalFormatting sqref="C11:C69">
    <cfRule type="expression" dxfId="90" priority="19">
      <formula>AND(ISNUMBER(C11),TRUNC(C11)&lt;TODAY())</formula>
    </cfRule>
  </conditionalFormatting>
  <conditionalFormatting sqref="F24:F25">
    <cfRule type="expression" dxfId="89" priority="20">
      <formula>NOT(ISERROR(SEARCH(($B$74),(F24))))</formula>
    </cfRule>
  </conditionalFormatting>
  <conditionalFormatting sqref="F24:F25">
    <cfRule type="expression" dxfId="88" priority="21">
      <formula>NOT(ISERROR(SEARCH(($B$75),(F24))))</formula>
    </cfRule>
  </conditionalFormatting>
  <conditionalFormatting sqref="F24:F25">
    <cfRule type="expression" dxfId="87" priority="22">
      <formula>NOT(ISERROR(SEARCH(($B$76),(F24))))</formula>
    </cfRule>
  </conditionalFormatting>
  <conditionalFormatting sqref="F24:F25">
    <cfRule type="expression" dxfId="86" priority="23">
      <formula>NOT(ISERROR(SEARCH(($B$77),(F24))))</formula>
    </cfRule>
  </conditionalFormatting>
  <conditionalFormatting sqref="F24:F25">
    <cfRule type="expression" dxfId="85" priority="24">
      <formula>NOT(ISERROR(SEARCH(($B$78),(F24))))</formula>
    </cfRule>
  </conditionalFormatting>
  <conditionalFormatting sqref="F24:F25">
    <cfRule type="containsBlanks" dxfId="84" priority="25">
      <formula>LEN(TRIM(F24))=0</formula>
    </cfRule>
  </conditionalFormatting>
  <conditionalFormatting sqref="F24:F69">
    <cfRule type="expression" dxfId="83" priority="26">
      <formula>NOT(ISERROR(SEARCH(($B$74),(F24))))</formula>
    </cfRule>
  </conditionalFormatting>
  <conditionalFormatting sqref="F24:F69">
    <cfRule type="expression" dxfId="82" priority="27">
      <formula>NOT(ISERROR(SEARCH(($B$75),(F24))))</formula>
    </cfRule>
  </conditionalFormatting>
  <conditionalFormatting sqref="F24:F69">
    <cfRule type="expression" dxfId="81" priority="28">
      <formula>NOT(ISERROR(SEARCH(($B$76),(F24))))</formula>
    </cfRule>
  </conditionalFormatting>
  <conditionalFormatting sqref="F24:F69">
    <cfRule type="expression" dxfId="80" priority="29">
      <formula>NOT(ISERROR(SEARCH(($B$77),(F24))))</formula>
    </cfRule>
  </conditionalFormatting>
  <conditionalFormatting sqref="F24:F69">
    <cfRule type="expression" dxfId="79" priority="30">
      <formula>NOT(ISERROR(SEARCH(($B$78),(F24))))</formula>
    </cfRule>
  </conditionalFormatting>
  <conditionalFormatting sqref="F24:F69">
    <cfRule type="containsBlanks" dxfId="78" priority="31">
      <formula>LEN(TRIM(F24))=0</formula>
    </cfRule>
  </conditionalFormatting>
  <conditionalFormatting sqref="C11:C69">
    <cfRule type="expression" dxfId="77" priority="32">
      <formula>AND(ISNUMBER(C11),TRUNC(C11)&lt;TODAY())</formula>
    </cfRule>
  </conditionalFormatting>
  <conditionalFormatting sqref="F11:F69">
    <cfRule type="expression" dxfId="76" priority="1">
      <formula>NOT(ISERROR(SEARCH(($B$65),(F11))))</formula>
    </cfRule>
  </conditionalFormatting>
  <conditionalFormatting sqref="F11:F69">
    <cfRule type="expression" dxfId="75" priority="2">
      <formula>NOT(ISERROR(SEARCH(($B$66),(F11))))</formula>
    </cfRule>
  </conditionalFormatting>
  <conditionalFormatting sqref="F11:F69">
    <cfRule type="expression" dxfId="74" priority="3">
      <formula>NOT(ISERROR(SEARCH(($B$67),(F11))))</formula>
    </cfRule>
  </conditionalFormatting>
  <conditionalFormatting sqref="F11:F69">
    <cfRule type="expression" dxfId="73" priority="4">
      <formula>NOT(ISERROR(SEARCH(($B$69),(F11))))</formula>
    </cfRule>
  </conditionalFormatting>
  <conditionalFormatting sqref="F11:F69">
    <cfRule type="expression" dxfId="72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workbookViewId="0">
      <pane ySplit="1" topLeftCell="A17" activePane="bottomLeft" state="frozen"/>
      <selection pane="bottomLeft" activeCell="J24" sqref="J2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106" t="s">
        <v>0</v>
      </c>
      <c r="C1" s="107"/>
      <c r="D1" s="107"/>
      <c r="E1" s="107"/>
      <c r="F1" s="107"/>
      <c r="G1" s="107"/>
      <c r="H1" s="107"/>
      <c r="I1" s="107"/>
      <c r="J1" s="108"/>
      <c r="K1" s="2">
        <f>Requisitos!C13</f>
        <v>45205</v>
      </c>
    </row>
    <row r="2" spans="1:21" ht="21" customHeight="1" x14ac:dyDescent="0.25">
      <c r="B2" s="109" t="s">
        <v>1</v>
      </c>
      <c r="C2" s="90"/>
      <c r="D2" s="90"/>
      <c r="E2" s="90"/>
      <c r="F2" s="90"/>
      <c r="G2" s="90"/>
      <c r="H2" s="90"/>
      <c r="I2" s="90"/>
      <c r="J2" s="110"/>
      <c r="K2" s="2">
        <f t="shared" ref="K2:K22" si="0">K1+1</f>
        <v>45206</v>
      </c>
    </row>
    <row r="3" spans="1:21" ht="15.75" customHeight="1" x14ac:dyDescent="0.2">
      <c r="B3" s="111" t="s">
        <v>2</v>
      </c>
      <c r="C3" s="90"/>
      <c r="D3" s="90"/>
      <c r="E3" s="90"/>
      <c r="F3" s="90"/>
      <c r="G3" s="90"/>
      <c r="H3" s="90"/>
      <c r="I3" s="90"/>
      <c r="J3" s="110"/>
      <c r="K3" s="2">
        <f t="shared" si="0"/>
        <v>45207</v>
      </c>
    </row>
    <row r="4" spans="1:21" ht="15.75" customHeight="1" x14ac:dyDescent="0.2">
      <c r="B4" s="112" t="s">
        <v>3</v>
      </c>
      <c r="C4" s="101"/>
      <c r="D4" s="101"/>
      <c r="E4" s="101"/>
      <c r="F4" s="101"/>
      <c r="G4" s="101"/>
      <c r="H4" s="101"/>
      <c r="I4" s="101"/>
      <c r="J4" s="102"/>
      <c r="K4" s="2">
        <f t="shared" si="0"/>
        <v>45208</v>
      </c>
    </row>
    <row r="5" spans="1:21" ht="15.75" customHeight="1" x14ac:dyDescent="0.2">
      <c r="B5" s="111" t="s">
        <v>4</v>
      </c>
      <c r="C5" s="90"/>
      <c r="D5" s="90"/>
      <c r="E5" s="90"/>
      <c r="F5" s="90"/>
      <c r="G5" s="90"/>
      <c r="H5" s="90"/>
      <c r="I5" s="90"/>
      <c r="J5" s="110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103" t="str">
        <f>'Dados do Projeto'!B7</f>
        <v>Fábrica do Saber</v>
      </c>
      <c r="C7" s="92"/>
      <c r="D7" s="92"/>
      <c r="E7" s="92"/>
      <c r="F7" s="92"/>
      <c r="G7" s="92"/>
      <c r="H7" s="92"/>
      <c r="I7" s="92"/>
      <c r="J7" s="93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34" t="s">
        <v>127</v>
      </c>
      <c r="C9" s="92"/>
      <c r="D9" s="92"/>
      <c r="E9" s="92"/>
      <c r="F9" s="92"/>
      <c r="G9" s="92"/>
      <c r="H9" s="92"/>
      <c r="I9" s="93"/>
      <c r="J9" s="57" t="s">
        <v>66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128</v>
      </c>
      <c r="E11" s="11" t="s">
        <v>129</v>
      </c>
      <c r="F11" s="12" t="s">
        <v>10</v>
      </c>
      <c r="G11" s="41" t="s">
        <v>37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130</v>
      </c>
      <c r="E12" s="11" t="s">
        <v>129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131</v>
      </c>
      <c r="E13" s="11" t="s">
        <v>129</v>
      </c>
      <c r="F13" s="12" t="s">
        <v>13</v>
      </c>
      <c r="G13" s="41" t="s">
        <v>37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132</v>
      </c>
      <c r="E14" s="11" t="s">
        <v>133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134</v>
      </c>
      <c r="E15" s="11">
        <v>7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134</v>
      </c>
      <c r="E16" s="11">
        <v>9</v>
      </c>
      <c r="F16" s="12" t="s">
        <v>12</v>
      </c>
      <c r="G16" s="41" t="s">
        <v>37</v>
      </c>
      <c r="H16" s="13"/>
      <c r="I16" s="13"/>
      <c r="J16" s="11"/>
      <c r="K16" s="2"/>
    </row>
    <row r="17" spans="2:15" ht="37.5" customHeight="1" x14ac:dyDescent="0.2">
      <c r="B17" s="9">
        <v>7</v>
      </c>
      <c r="C17" s="10">
        <v>45224</v>
      </c>
      <c r="D17" s="11" t="s">
        <v>135</v>
      </c>
      <c r="E17" s="11">
        <v>7</v>
      </c>
      <c r="F17" s="12" t="s">
        <v>14</v>
      </c>
      <c r="G17" s="41" t="s">
        <v>37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 x14ac:dyDescent="0.2">
      <c r="B18" s="9">
        <v>8</v>
      </c>
      <c r="C18" s="10">
        <v>45224</v>
      </c>
      <c r="D18" s="11" t="s">
        <v>136</v>
      </c>
      <c r="E18" s="12">
        <v>7</v>
      </c>
      <c r="F18" s="12" t="s">
        <v>14</v>
      </c>
      <c r="G18" s="41" t="s">
        <v>37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 x14ac:dyDescent="0.2">
      <c r="B19" s="9">
        <v>9</v>
      </c>
      <c r="C19" s="10">
        <v>45224</v>
      </c>
      <c r="D19" s="11" t="s">
        <v>137</v>
      </c>
      <c r="E19" s="12">
        <v>9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 x14ac:dyDescent="0.2">
      <c r="B20" s="9">
        <v>10</v>
      </c>
      <c r="C20" s="10">
        <v>45224</v>
      </c>
      <c r="D20" s="11" t="s">
        <v>138</v>
      </c>
      <c r="E20" s="12">
        <v>9</v>
      </c>
      <c r="F20" s="12" t="s">
        <v>14</v>
      </c>
      <c r="G20" s="41" t="s">
        <v>37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 x14ac:dyDescent="0.2">
      <c r="B21" s="9">
        <v>11</v>
      </c>
      <c r="C21" s="10">
        <v>45224</v>
      </c>
      <c r="D21" s="11" t="s">
        <v>139</v>
      </c>
      <c r="E21" s="12">
        <v>7</v>
      </c>
      <c r="F21" s="12" t="s">
        <v>8</v>
      </c>
      <c r="G21" s="41" t="s">
        <v>37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 x14ac:dyDescent="0.2">
      <c r="B22" s="9">
        <v>12</v>
      </c>
      <c r="C22" s="10">
        <v>45224</v>
      </c>
      <c r="D22" s="11" t="s">
        <v>140</v>
      </c>
      <c r="E22" s="12">
        <v>9</v>
      </c>
      <c r="F22" s="12" t="s">
        <v>8</v>
      </c>
      <c r="G22" s="41" t="s">
        <v>37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 x14ac:dyDescent="0.2">
      <c r="B23" s="63">
        <v>13</v>
      </c>
      <c r="C23" s="64">
        <v>45224</v>
      </c>
      <c r="D23" s="65" t="s">
        <v>141</v>
      </c>
      <c r="E23" s="66" t="s">
        <v>133</v>
      </c>
      <c r="F23" s="66" t="s">
        <v>13</v>
      </c>
      <c r="G23" s="67" t="s">
        <v>35</v>
      </c>
      <c r="H23" s="68">
        <v>0</v>
      </c>
      <c r="I23" s="68">
        <v>0</v>
      </c>
      <c r="J23" s="65" t="s">
        <v>164</v>
      </c>
      <c r="K23" s="2"/>
    </row>
    <row r="24" spans="2:15" s="74" customFormat="1" ht="37.5" customHeight="1" x14ac:dyDescent="0.2">
      <c r="B24" s="63">
        <v>14</v>
      </c>
      <c r="C24" s="64">
        <v>45224</v>
      </c>
      <c r="D24" s="65" t="s">
        <v>142</v>
      </c>
      <c r="E24" s="66" t="s">
        <v>129</v>
      </c>
      <c r="F24" s="66" t="s">
        <v>13</v>
      </c>
      <c r="G24" s="67" t="s">
        <v>35</v>
      </c>
      <c r="H24" s="68">
        <v>0</v>
      </c>
      <c r="I24" s="68">
        <v>0</v>
      </c>
      <c r="J24" s="65" t="s">
        <v>164</v>
      </c>
      <c r="K24" s="80"/>
      <c r="O24" s="81"/>
    </row>
    <row r="25" spans="2:15" ht="37.5" customHeight="1" x14ac:dyDescent="0.2">
      <c r="B25" s="9">
        <v>15</v>
      </c>
      <c r="C25" s="10">
        <v>45224</v>
      </c>
      <c r="D25" s="12" t="s">
        <v>143</v>
      </c>
      <c r="E25" s="12" t="s">
        <v>133</v>
      </c>
      <c r="F25" s="12" t="s">
        <v>11</v>
      </c>
      <c r="G25" s="41" t="s">
        <v>31</v>
      </c>
      <c r="H25" s="13">
        <v>0</v>
      </c>
      <c r="I25" s="13">
        <v>0</v>
      </c>
      <c r="J25" s="11"/>
      <c r="K25" s="2"/>
    </row>
    <row r="26" spans="2:15" ht="37.5" customHeight="1" x14ac:dyDescent="0.2">
      <c r="B26" s="63">
        <v>16</v>
      </c>
      <c r="C26" s="64">
        <v>45224</v>
      </c>
      <c r="D26" s="66" t="s">
        <v>144</v>
      </c>
      <c r="E26" s="70" t="s">
        <v>133</v>
      </c>
      <c r="F26" s="66" t="s">
        <v>10</v>
      </c>
      <c r="G26" s="67" t="s">
        <v>35</v>
      </c>
      <c r="H26" s="68">
        <v>0</v>
      </c>
      <c r="I26" s="68">
        <v>0</v>
      </c>
      <c r="J26" s="65" t="s">
        <v>164</v>
      </c>
      <c r="K26" s="2"/>
    </row>
    <row r="27" spans="2:15" ht="37.5" customHeight="1" x14ac:dyDescent="0.2">
      <c r="B27" s="9">
        <v>17</v>
      </c>
      <c r="C27" s="10">
        <v>45224</v>
      </c>
      <c r="D27" s="11" t="s">
        <v>145</v>
      </c>
      <c r="E27" s="12" t="s">
        <v>129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5" ht="37.5" customHeight="1" x14ac:dyDescent="0.2">
      <c r="B28" s="9">
        <v>18</v>
      </c>
      <c r="C28" s="10">
        <v>45224</v>
      </c>
      <c r="D28" s="12" t="s">
        <v>146</v>
      </c>
      <c r="E28" s="12" t="s">
        <v>133</v>
      </c>
      <c r="F28" s="12" t="s">
        <v>11</v>
      </c>
      <c r="G28" s="41" t="s">
        <v>37</v>
      </c>
      <c r="H28" s="13">
        <v>0</v>
      </c>
      <c r="I28" s="13">
        <v>0</v>
      </c>
      <c r="J28" s="11"/>
      <c r="K28" s="2"/>
    </row>
    <row r="29" spans="2:15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96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14</v>
      </c>
      <c r="J72" s="5"/>
    </row>
    <row r="73" spans="2:10" ht="15.75" customHeight="1" x14ac:dyDescent="0.25">
      <c r="B73" s="134" t="s">
        <v>97</v>
      </c>
      <c r="C73" s="92"/>
      <c r="D73" s="92"/>
      <c r="E73" s="92"/>
      <c r="F73" s="92"/>
      <c r="G73" s="92"/>
      <c r="H73" s="92"/>
      <c r="I73" s="93"/>
    </row>
    <row r="74" spans="2:10" ht="15.75" customHeight="1" x14ac:dyDescent="0.2">
      <c r="B74" s="135" t="s">
        <v>98</v>
      </c>
      <c r="C74" s="92"/>
      <c r="D74" s="92"/>
      <c r="E74" s="92"/>
      <c r="F74" s="92"/>
      <c r="G74" s="93"/>
      <c r="H74" s="7" t="s">
        <v>99</v>
      </c>
      <c r="I74" s="7" t="s">
        <v>19</v>
      </c>
    </row>
    <row r="75" spans="2:10" ht="15.75" customHeight="1" x14ac:dyDescent="0.2">
      <c r="B75" s="133" t="str">
        <f>'Dados do Projeto'!B10</f>
        <v>Guilherme Lage</v>
      </c>
      <c r="C75" s="92"/>
      <c r="D75" s="92"/>
      <c r="E75" s="92"/>
      <c r="F75" s="92"/>
      <c r="G75" s="93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133" t="str">
        <f>'Dados do Projeto'!B11</f>
        <v>João Gabriel Perez</v>
      </c>
      <c r="C76" s="92"/>
      <c r="D76" s="92"/>
      <c r="E76" s="92"/>
      <c r="F76" s="92"/>
      <c r="G76" s="93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133" t="str">
        <f>'Dados do Projeto'!B12</f>
        <v>Lucas Soares</v>
      </c>
      <c r="C77" s="92"/>
      <c r="D77" s="92"/>
      <c r="E77" s="92"/>
      <c r="F77" s="92"/>
      <c r="G77" s="93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133" t="str">
        <f>'Dados do Projeto'!B14</f>
        <v>Marlene Moraes</v>
      </c>
      <c r="C78" s="92"/>
      <c r="D78" s="92"/>
      <c r="E78" s="92"/>
      <c r="F78" s="92"/>
      <c r="G78" s="93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133" t="str">
        <f>'Dados do Projeto'!B15</f>
        <v>Vitor Stahlberg</v>
      </c>
      <c r="C79" s="92"/>
      <c r="D79" s="92"/>
      <c r="E79" s="92"/>
      <c r="F79" s="92"/>
      <c r="G79" s="93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8:G78"/>
    <mergeCell ref="B79:G79"/>
    <mergeCell ref="B9:I9"/>
    <mergeCell ref="B73:I73"/>
    <mergeCell ref="B74:G74"/>
    <mergeCell ref="B75:G75"/>
    <mergeCell ref="B76:G76"/>
    <mergeCell ref="B77:G77"/>
    <mergeCell ref="B7:J7"/>
    <mergeCell ref="B1:J1"/>
    <mergeCell ref="B2:J2"/>
    <mergeCell ref="B3:J3"/>
    <mergeCell ref="B4:J4"/>
    <mergeCell ref="B5:J5"/>
  </mergeCells>
  <conditionalFormatting sqref="C11:C70">
    <cfRule type="expression" dxfId="71" priority="31">
      <formula>AND(ISNUMBER(C11),TRUNC(C11)&lt;TODAY())</formula>
    </cfRule>
  </conditionalFormatting>
  <conditionalFormatting sqref="C11:C70">
    <cfRule type="expression" dxfId="70" priority="44">
      <formula>AND(ISNUMBER(C11),TRUNC(C11)&lt;TODAY())</formula>
    </cfRule>
  </conditionalFormatting>
  <conditionalFormatting sqref="F11:F70">
    <cfRule type="containsBlanks" dxfId="69" priority="6">
      <formula>LEN(TRIM(F11))=0</formula>
    </cfRule>
  </conditionalFormatting>
  <conditionalFormatting sqref="F11:F70">
    <cfRule type="expression" dxfId="68" priority="7">
      <formula>NOT(ISERROR(SEARCH(($B$75),(F11))))</formula>
    </cfRule>
  </conditionalFormatting>
  <conditionalFormatting sqref="F11:F70">
    <cfRule type="expression" dxfId="67" priority="8">
      <formula>NOT(ISERROR(SEARCH(($B$76),(F11))))</formula>
    </cfRule>
  </conditionalFormatting>
  <conditionalFormatting sqref="F11:F70">
    <cfRule type="expression" dxfId="66" priority="9">
      <formula>NOT(ISERROR(SEARCH(($B$77),(F11))))</formula>
    </cfRule>
  </conditionalFormatting>
  <conditionalFormatting sqref="F11:F70">
    <cfRule type="expression" dxfId="65" priority="10">
      <formula>NOT(ISERROR(SEARCH(($B$78),(F11))))</formula>
    </cfRule>
  </conditionalFormatting>
  <conditionalFormatting sqref="F11:F70">
    <cfRule type="expression" dxfId="64" priority="11">
      <formula>NOT(ISERROR(SEARCH(($B$79),(F11))))</formula>
    </cfRule>
  </conditionalFormatting>
  <conditionalFormatting sqref="F11:F70">
    <cfRule type="containsBlanks" dxfId="63" priority="12">
      <formula>LEN(TRIM(F11))=0</formula>
    </cfRule>
  </conditionalFormatting>
  <conditionalFormatting sqref="F11:F70">
    <cfRule type="expression" dxfId="62" priority="13">
      <formula>NOT(ISERROR(SEARCH(($B$75),(F11))))</formula>
    </cfRule>
  </conditionalFormatting>
  <conditionalFormatting sqref="F11:F70">
    <cfRule type="expression" dxfId="61" priority="14">
      <formula>NOT(ISERROR(SEARCH(($B$76),(F11))))</formula>
    </cfRule>
  </conditionalFormatting>
  <conditionalFormatting sqref="F11:F70">
    <cfRule type="expression" dxfId="60" priority="15">
      <formula>NOT(ISERROR(SEARCH(($B$77),(F11))))</formula>
    </cfRule>
  </conditionalFormatting>
  <conditionalFormatting sqref="F11:F70">
    <cfRule type="expression" dxfId="59" priority="16">
      <formula>NOT(ISERROR(SEARCH(($B$78),(F11))))</formula>
    </cfRule>
  </conditionalFormatting>
  <conditionalFormatting sqref="F11:F70">
    <cfRule type="expression" dxfId="58" priority="17">
      <formula>NOT(ISERROR(SEARCH(($B$79),(F11))))</formula>
    </cfRule>
  </conditionalFormatting>
  <conditionalFormatting sqref="F11:F70">
    <cfRule type="containsBlanks" dxfId="57" priority="18">
      <formula>LEN(TRIM(F11))=0</formula>
    </cfRule>
  </conditionalFormatting>
  <conditionalFormatting sqref="F11:F70">
    <cfRule type="expression" dxfId="56" priority="1">
      <formula>NOT(ISERROR(SEARCH(($B$66),(F11))))</formula>
    </cfRule>
  </conditionalFormatting>
  <conditionalFormatting sqref="F11:F70">
    <cfRule type="expression" dxfId="55" priority="2">
      <formula>NOT(ISERROR(SEARCH(($B$67),(F11))))</formula>
    </cfRule>
  </conditionalFormatting>
  <conditionalFormatting sqref="F11:F70">
    <cfRule type="expression" dxfId="54" priority="3">
      <formula>NOT(ISERROR(SEARCH(($B$68),(F11))))</formula>
    </cfRule>
  </conditionalFormatting>
  <conditionalFormatting sqref="F11:F70">
    <cfRule type="expression" dxfId="53" priority="4">
      <formula>NOT(ISERROR(SEARCH(($B$70),(F11))))</formula>
    </cfRule>
  </conditionalFormatting>
  <conditionalFormatting sqref="F11:F70">
    <cfRule type="expression" dxfId="52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8" activePane="bottomLeft" state="frozen"/>
      <selection pane="bottomLeft" activeCell="D14" sqref="D1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31.7109375" style="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106" t="s">
        <v>0</v>
      </c>
      <c r="C1" s="107"/>
      <c r="D1" s="107"/>
      <c r="E1" s="107"/>
      <c r="F1" s="107"/>
      <c r="G1" s="107"/>
      <c r="H1" s="107"/>
      <c r="I1" s="107"/>
      <c r="J1" s="108"/>
      <c r="K1" s="2">
        <f>Requisitos!C14</f>
        <v>45226</v>
      </c>
    </row>
    <row r="2" spans="1:21" ht="21" customHeight="1" x14ac:dyDescent="0.25">
      <c r="B2" s="109" t="s">
        <v>1</v>
      </c>
      <c r="C2" s="90"/>
      <c r="D2" s="90"/>
      <c r="E2" s="90"/>
      <c r="F2" s="90"/>
      <c r="G2" s="90"/>
      <c r="H2" s="90"/>
      <c r="I2" s="90"/>
      <c r="J2" s="110"/>
      <c r="K2" s="2">
        <f t="shared" ref="K2:K21" si="0">K1+1</f>
        <v>45227</v>
      </c>
    </row>
    <row r="3" spans="1:21" ht="15.75" customHeight="1" x14ac:dyDescent="0.2">
      <c r="B3" s="111" t="s">
        <v>2</v>
      </c>
      <c r="C3" s="90"/>
      <c r="D3" s="90"/>
      <c r="E3" s="90"/>
      <c r="F3" s="90"/>
      <c r="G3" s="90"/>
      <c r="H3" s="90"/>
      <c r="I3" s="90"/>
      <c r="J3" s="110"/>
      <c r="K3" s="2">
        <f t="shared" si="0"/>
        <v>45228</v>
      </c>
    </row>
    <row r="4" spans="1:21" ht="15.75" customHeight="1" x14ac:dyDescent="0.2">
      <c r="B4" s="112" t="s">
        <v>3</v>
      </c>
      <c r="C4" s="101"/>
      <c r="D4" s="101"/>
      <c r="E4" s="101"/>
      <c r="F4" s="101"/>
      <c r="G4" s="101"/>
      <c r="H4" s="101"/>
      <c r="I4" s="101"/>
      <c r="J4" s="102"/>
      <c r="K4" s="2">
        <f t="shared" si="0"/>
        <v>45229</v>
      </c>
    </row>
    <row r="5" spans="1:21" ht="15.75" customHeight="1" x14ac:dyDescent="0.2">
      <c r="B5" s="111" t="s">
        <v>4</v>
      </c>
      <c r="C5" s="90"/>
      <c r="D5" s="90"/>
      <c r="E5" s="90"/>
      <c r="F5" s="90"/>
      <c r="G5" s="90"/>
      <c r="H5" s="90"/>
      <c r="I5" s="90"/>
      <c r="J5" s="110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103" t="str">
        <f>'Dados do Projeto'!B7</f>
        <v>Fábrica do Saber</v>
      </c>
      <c r="C7" s="92"/>
      <c r="D7" s="92"/>
      <c r="E7" s="92"/>
      <c r="F7" s="92"/>
      <c r="G7" s="92"/>
      <c r="H7" s="92"/>
      <c r="I7" s="92"/>
      <c r="J7" s="93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34" t="s">
        <v>147</v>
      </c>
      <c r="C9" s="92"/>
      <c r="D9" s="92"/>
      <c r="E9" s="92"/>
      <c r="F9" s="92"/>
      <c r="G9" s="92"/>
      <c r="H9" s="92"/>
      <c r="I9" s="93"/>
      <c r="J9" s="57" t="s">
        <v>66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2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>
        <v>45239</v>
      </c>
      <c r="D11" s="11" t="s">
        <v>128</v>
      </c>
      <c r="E11" s="11" t="s">
        <v>172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45239</v>
      </c>
      <c r="D12" s="11" t="s">
        <v>174</v>
      </c>
      <c r="E12" s="11" t="s">
        <v>172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>
        <v>45239</v>
      </c>
      <c r="D13" s="11" t="s">
        <v>150</v>
      </c>
      <c r="E13" s="11" t="s">
        <v>133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>
        <v>45239</v>
      </c>
      <c r="D14" s="11" t="s">
        <v>149</v>
      </c>
      <c r="E14" s="11" t="s">
        <v>172</v>
      </c>
      <c r="F14" s="12" t="s">
        <v>11</v>
      </c>
      <c r="G14" s="41" t="s">
        <v>37</v>
      </c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>
        <v>45246</v>
      </c>
      <c r="D15" s="11" t="s">
        <v>151</v>
      </c>
      <c r="E15" s="11" t="s">
        <v>133</v>
      </c>
      <c r="F15" s="12" t="s">
        <v>8</v>
      </c>
      <c r="G15" s="41" t="s">
        <v>31</v>
      </c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>
        <v>45246</v>
      </c>
      <c r="D16" s="12" t="s">
        <v>152</v>
      </c>
      <c r="E16" s="11">
        <v>4</v>
      </c>
      <c r="F16" s="12" t="s">
        <v>12</v>
      </c>
      <c r="G16" s="41" t="s">
        <v>26</v>
      </c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>
        <v>45246</v>
      </c>
      <c r="D17" s="11" t="s">
        <v>153</v>
      </c>
      <c r="E17" s="12">
        <v>4</v>
      </c>
      <c r="F17" s="12" t="s">
        <v>12</v>
      </c>
      <c r="G17" s="41" t="s">
        <v>26</v>
      </c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>
        <v>45246</v>
      </c>
      <c r="D18" s="11" t="s">
        <v>154</v>
      </c>
      <c r="E18" s="12">
        <v>4</v>
      </c>
      <c r="F18" s="12" t="s">
        <v>12</v>
      </c>
      <c r="G18" s="41" t="s">
        <v>26</v>
      </c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>
        <v>45246</v>
      </c>
      <c r="D19" s="11" t="s">
        <v>155</v>
      </c>
      <c r="E19" s="12">
        <v>8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>
        <v>45246</v>
      </c>
      <c r="D20" s="11" t="s">
        <v>156</v>
      </c>
      <c r="E20" s="12">
        <v>8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>
        <v>45246</v>
      </c>
      <c r="D21" s="12" t="s">
        <v>167</v>
      </c>
      <c r="E21" s="12">
        <v>11</v>
      </c>
      <c r="F21" s="12" t="s">
        <v>11</v>
      </c>
      <c r="G21" s="41" t="s">
        <v>26</v>
      </c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>
        <v>45246</v>
      </c>
      <c r="D22" s="11" t="s">
        <v>168</v>
      </c>
      <c r="E22" s="12">
        <v>11</v>
      </c>
      <c r="F22" s="12" t="s">
        <v>11</v>
      </c>
      <c r="G22" s="41" t="s">
        <v>26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45246</v>
      </c>
      <c r="D23" s="11" t="s">
        <v>169</v>
      </c>
      <c r="E23" s="12">
        <v>11</v>
      </c>
      <c r="F23" s="12" t="s">
        <v>11</v>
      </c>
      <c r="G23" s="41" t="s">
        <v>26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45246</v>
      </c>
      <c r="D24" s="12" t="s">
        <v>157</v>
      </c>
      <c r="E24" s="12">
        <v>4</v>
      </c>
      <c r="F24" s="12" t="s">
        <v>8</v>
      </c>
      <c r="G24" s="41" t="s">
        <v>26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45246</v>
      </c>
      <c r="D25" s="12" t="s">
        <v>158</v>
      </c>
      <c r="E25" s="12">
        <v>4</v>
      </c>
      <c r="F25" s="12" t="s">
        <v>8</v>
      </c>
      <c r="G25" s="41" t="s">
        <v>26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45246</v>
      </c>
      <c r="D26" s="12" t="s">
        <v>159</v>
      </c>
      <c r="E26" s="12">
        <v>4</v>
      </c>
      <c r="F26" s="12" t="s">
        <v>8</v>
      </c>
      <c r="G26" s="41" t="s">
        <v>26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45246</v>
      </c>
      <c r="D27" s="12" t="s">
        <v>170</v>
      </c>
      <c r="E27" s="12">
        <v>11</v>
      </c>
      <c r="F27" s="12" t="s">
        <v>8</v>
      </c>
      <c r="G27" s="41" t="s">
        <v>26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>
        <v>45246</v>
      </c>
      <c r="D28" s="11" t="s">
        <v>171</v>
      </c>
      <c r="E28" s="12">
        <v>11</v>
      </c>
      <c r="F28" s="12" t="s">
        <v>8</v>
      </c>
      <c r="G28" s="41" t="s">
        <v>26</v>
      </c>
      <c r="H28" s="13">
        <v>0</v>
      </c>
      <c r="I28" s="13">
        <v>0</v>
      </c>
      <c r="J28" s="11"/>
      <c r="K28" s="2"/>
    </row>
    <row r="29" spans="2:11" s="74" customFormat="1" ht="37.5" customHeight="1" x14ac:dyDescent="0.2">
      <c r="B29" s="83">
        <v>19</v>
      </c>
      <c r="C29" s="84">
        <v>45246</v>
      </c>
      <c r="D29" s="85" t="s">
        <v>160</v>
      </c>
      <c r="E29" s="85" t="s">
        <v>133</v>
      </c>
      <c r="F29" s="86" t="s">
        <v>13</v>
      </c>
      <c r="G29" s="87" t="s">
        <v>26</v>
      </c>
      <c r="H29" s="88">
        <v>0</v>
      </c>
      <c r="I29" s="88">
        <v>0</v>
      </c>
      <c r="J29" s="85" t="s">
        <v>162</v>
      </c>
    </row>
    <row r="30" spans="2:11" s="74" customFormat="1" ht="37.5" customHeight="1" x14ac:dyDescent="0.2">
      <c r="B30" s="75">
        <v>20</v>
      </c>
      <c r="C30" s="76">
        <v>45246</v>
      </c>
      <c r="D30" s="77" t="s">
        <v>144</v>
      </c>
      <c r="E30" s="71" t="s">
        <v>133</v>
      </c>
      <c r="F30" s="77" t="s">
        <v>10</v>
      </c>
      <c r="G30" s="78" t="s">
        <v>31</v>
      </c>
      <c r="H30" s="79">
        <v>0</v>
      </c>
      <c r="I30" s="79">
        <v>0</v>
      </c>
      <c r="J30" s="71" t="s">
        <v>163</v>
      </c>
    </row>
    <row r="31" spans="2:11" ht="37.5" customHeight="1" x14ac:dyDescent="0.2">
      <c r="B31" s="75">
        <v>21</v>
      </c>
      <c r="C31" s="76">
        <v>45246</v>
      </c>
      <c r="D31" s="71" t="s">
        <v>161</v>
      </c>
      <c r="E31" s="71" t="s">
        <v>173</v>
      </c>
      <c r="F31" s="77" t="s">
        <v>8</v>
      </c>
      <c r="G31" s="78" t="s">
        <v>26</v>
      </c>
      <c r="H31" s="79">
        <v>0</v>
      </c>
      <c r="I31" s="79">
        <v>0</v>
      </c>
      <c r="J31" s="71"/>
    </row>
    <row r="32" spans="2:11" ht="37.5" customHeight="1" x14ac:dyDescent="0.2">
      <c r="B32" s="9">
        <v>22</v>
      </c>
      <c r="C32" s="76">
        <v>45246</v>
      </c>
      <c r="D32" s="11" t="s">
        <v>142</v>
      </c>
      <c r="E32" s="11" t="s">
        <v>133</v>
      </c>
      <c r="F32" s="12" t="s">
        <v>14</v>
      </c>
      <c r="G32" s="41" t="s">
        <v>26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1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1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1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1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1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1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1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1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1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22</v>
      </c>
      <c r="E71" s="73"/>
      <c r="F71" s="30"/>
      <c r="G71" s="30">
        <f>COUNTIFS(G11:G60, "Concluído",D11:D60, "&lt;&gt;"&amp;"")</f>
        <v>4</v>
      </c>
      <c r="J71" s="5"/>
    </row>
    <row r="72" spans="2:10" ht="15.75" customHeight="1" x14ac:dyDescent="0.25">
      <c r="B72" s="134" t="s">
        <v>97</v>
      </c>
      <c r="C72" s="92"/>
      <c r="D72" s="92"/>
      <c r="E72" s="92"/>
      <c r="F72" s="92"/>
      <c r="G72" s="92"/>
      <c r="H72" s="92"/>
      <c r="I72" s="93"/>
    </row>
    <row r="73" spans="2:10" ht="15.75" customHeight="1" x14ac:dyDescent="0.2">
      <c r="B73" s="135" t="s">
        <v>98</v>
      </c>
      <c r="C73" s="92"/>
      <c r="D73" s="92"/>
      <c r="E73" s="92"/>
      <c r="F73" s="92"/>
      <c r="G73" s="93"/>
      <c r="H73" s="7" t="s">
        <v>99</v>
      </c>
      <c r="I73" s="7" t="s">
        <v>19</v>
      </c>
    </row>
    <row r="74" spans="2:10" ht="15.75" customHeight="1" x14ac:dyDescent="0.2">
      <c r="B74" s="133" t="str">
        <f>'Dados do Projeto'!B10</f>
        <v>Guilherme Lage</v>
      </c>
      <c r="C74" s="92"/>
      <c r="D74" s="92"/>
      <c r="E74" s="92"/>
      <c r="F74" s="92"/>
      <c r="G74" s="9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33" t="str">
        <f>'Dados do Projeto'!B11</f>
        <v>João Gabriel Perez</v>
      </c>
      <c r="C75" s="92"/>
      <c r="D75" s="92"/>
      <c r="E75" s="92"/>
      <c r="F75" s="92"/>
      <c r="G75" s="9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33" t="str">
        <f>'Dados do Projeto'!B12</f>
        <v>Lucas Soares</v>
      </c>
      <c r="C76" s="92"/>
      <c r="D76" s="92"/>
      <c r="E76" s="92"/>
      <c r="F76" s="92"/>
      <c r="G76" s="9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33" t="str">
        <f>'Dados do Projeto'!B14</f>
        <v>Marlene Moraes</v>
      </c>
      <c r="C77" s="92"/>
      <c r="D77" s="92"/>
      <c r="E77" s="92"/>
      <c r="F77" s="92"/>
      <c r="G77" s="9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33" t="str">
        <f>'Dados do Projeto'!B15</f>
        <v>Vitor Stahlberg</v>
      </c>
      <c r="C78" s="92"/>
      <c r="D78" s="92"/>
      <c r="E78" s="92"/>
      <c r="F78" s="92"/>
      <c r="G78" s="9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24"/>
      <c r="G110" s="19"/>
      <c r="J110" s="5"/>
    </row>
    <row r="111" spans="4:10" ht="15.75" customHeight="1" x14ac:dyDescent="0.2">
      <c r="D111" s="19"/>
      <c r="E111" s="24"/>
      <c r="G111" s="19"/>
      <c r="J111" s="5"/>
    </row>
    <row r="112" spans="4:10" ht="15.75" customHeight="1" x14ac:dyDescent="0.2">
      <c r="D112" s="19"/>
      <c r="E112" s="24"/>
      <c r="G112" s="19"/>
      <c r="J112" s="5"/>
    </row>
    <row r="113" spans="4:10" ht="15.75" customHeight="1" x14ac:dyDescent="0.2">
      <c r="D113" s="19"/>
      <c r="E113" s="24"/>
      <c r="G113" s="19"/>
      <c r="J113" s="5"/>
    </row>
    <row r="114" spans="4:10" ht="15.75" customHeight="1" x14ac:dyDescent="0.2">
      <c r="D114" s="19"/>
      <c r="E114" s="24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33:F69">
    <cfRule type="expression" dxfId="51" priority="25">
      <formula>NOT(ISERROR(SEARCH(($B$74),(F33))))</formula>
    </cfRule>
  </conditionalFormatting>
  <conditionalFormatting sqref="F33:F69">
    <cfRule type="expression" dxfId="50" priority="26">
      <formula>NOT(ISERROR(SEARCH(($B$75),(F33))))</formula>
    </cfRule>
  </conditionalFormatting>
  <conditionalFormatting sqref="F33:F69">
    <cfRule type="expression" dxfId="49" priority="27">
      <formula>NOT(ISERROR(SEARCH(($B$76),(F33))))</formula>
    </cfRule>
  </conditionalFormatting>
  <conditionalFormatting sqref="F33:F69">
    <cfRule type="expression" dxfId="48" priority="28">
      <formula>NOT(ISERROR(SEARCH(($B$77),(F33))))</formula>
    </cfRule>
  </conditionalFormatting>
  <conditionalFormatting sqref="F33:F69">
    <cfRule type="expression" dxfId="47" priority="29">
      <formula>NOT(ISERROR(SEARCH(($B$78),(F33))))</formula>
    </cfRule>
  </conditionalFormatting>
  <conditionalFormatting sqref="F33:F69">
    <cfRule type="containsBlanks" dxfId="46" priority="30">
      <formula>LEN(TRIM(F33))=0</formula>
    </cfRule>
  </conditionalFormatting>
  <conditionalFormatting sqref="C11:C69">
    <cfRule type="expression" dxfId="45" priority="31">
      <formula>AND(ISNUMBER(C11),TRUNC(C11)&lt;TODAY())</formula>
    </cfRule>
  </conditionalFormatting>
  <conditionalFormatting sqref="F33:F69">
    <cfRule type="expression" dxfId="44" priority="38">
      <formula>NOT(ISERROR(SEARCH(($B$74),(F33))))</formula>
    </cfRule>
  </conditionalFormatting>
  <conditionalFormatting sqref="F33:F69">
    <cfRule type="expression" dxfId="43" priority="39">
      <formula>NOT(ISERROR(SEARCH(($B$75),(F33))))</formula>
    </cfRule>
  </conditionalFormatting>
  <conditionalFormatting sqref="F33:F69">
    <cfRule type="expression" dxfId="42" priority="40">
      <formula>NOT(ISERROR(SEARCH(($B$76),(F33))))</formula>
    </cfRule>
  </conditionalFormatting>
  <conditionalFormatting sqref="F33:F69">
    <cfRule type="expression" dxfId="41" priority="41">
      <formula>NOT(ISERROR(SEARCH(($B$77),(F33))))</formula>
    </cfRule>
  </conditionalFormatting>
  <conditionalFormatting sqref="F33:F69">
    <cfRule type="expression" dxfId="40" priority="42">
      <formula>NOT(ISERROR(SEARCH(($B$78),(F33))))</formula>
    </cfRule>
  </conditionalFormatting>
  <conditionalFormatting sqref="F33:F69">
    <cfRule type="containsBlanks" dxfId="39" priority="43">
      <formula>LEN(TRIM(F33))=0</formula>
    </cfRule>
  </conditionalFormatting>
  <conditionalFormatting sqref="C11:C69">
    <cfRule type="expression" dxfId="38" priority="44">
      <formula>AND(ISNUMBER(C11),TRUNC(C11)&lt;TODAY())</formula>
    </cfRule>
  </conditionalFormatting>
  <dataValidations count="2">
    <dataValidation type="list" allowBlank="1" showErrorMessage="1" sqref="C11:C69" xr:uid="{00000000-0002-0000-0500-000000000000}">
      <formula1>$K$1:$K$28</formula1>
    </dataValidation>
    <dataValidation type="list" allowBlank="1" showInputMessage="1" showErrorMessage="1" sqref="F11:F32" xr:uid="{1040B484-86BE-438A-B495-D171195E4A5C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14" activePane="bottomLeft" state="frozen"/>
      <selection pane="bottomLeft" activeCell="H11" sqref="H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106" t="s">
        <v>0</v>
      </c>
      <c r="C1" s="107"/>
      <c r="D1" s="107"/>
      <c r="E1" s="107"/>
      <c r="F1" s="107"/>
      <c r="G1" s="107"/>
      <c r="H1" s="107"/>
      <c r="I1" s="107"/>
      <c r="J1" s="108"/>
      <c r="K1" s="2">
        <f>Requisitos!C15</f>
        <v>45247</v>
      </c>
    </row>
    <row r="2" spans="1:21" ht="18" customHeight="1" x14ac:dyDescent="0.25">
      <c r="B2" s="109" t="s">
        <v>1</v>
      </c>
      <c r="C2" s="90"/>
      <c r="D2" s="90"/>
      <c r="E2" s="90"/>
      <c r="F2" s="90"/>
      <c r="G2" s="90"/>
      <c r="H2" s="90"/>
      <c r="I2" s="90"/>
      <c r="J2" s="110"/>
      <c r="K2" s="2">
        <f t="shared" ref="K2:K14" si="0">K1+1</f>
        <v>45248</v>
      </c>
    </row>
    <row r="3" spans="1:21" ht="15.75" customHeight="1" x14ac:dyDescent="0.2">
      <c r="B3" s="111" t="s">
        <v>2</v>
      </c>
      <c r="C3" s="90"/>
      <c r="D3" s="90"/>
      <c r="E3" s="90"/>
      <c r="F3" s="90"/>
      <c r="G3" s="90"/>
      <c r="H3" s="90"/>
      <c r="I3" s="90"/>
      <c r="J3" s="110"/>
      <c r="K3" s="2">
        <f t="shared" si="0"/>
        <v>45249</v>
      </c>
    </row>
    <row r="4" spans="1:21" ht="15.75" customHeight="1" x14ac:dyDescent="0.2">
      <c r="B4" s="112" t="s">
        <v>3</v>
      </c>
      <c r="C4" s="101"/>
      <c r="D4" s="101"/>
      <c r="E4" s="101"/>
      <c r="F4" s="101"/>
      <c r="G4" s="101"/>
      <c r="H4" s="101"/>
      <c r="I4" s="101"/>
      <c r="J4" s="102"/>
      <c r="K4" s="2">
        <f t="shared" si="0"/>
        <v>45250</v>
      </c>
    </row>
    <row r="5" spans="1:21" ht="15.75" customHeight="1" x14ac:dyDescent="0.2">
      <c r="B5" s="111" t="s">
        <v>4</v>
      </c>
      <c r="C5" s="90"/>
      <c r="D5" s="90"/>
      <c r="E5" s="90"/>
      <c r="F5" s="90"/>
      <c r="G5" s="90"/>
      <c r="H5" s="90"/>
      <c r="I5" s="90"/>
      <c r="J5" s="110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103" t="str">
        <f>'Dados do Projeto'!B7</f>
        <v>Fábrica do Saber</v>
      </c>
      <c r="C7" s="92"/>
      <c r="D7" s="92"/>
      <c r="E7" s="92"/>
      <c r="F7" s="92"/>
      <c r="G7" s="92"/>
      <c r="H7" s="92"/>
      <c r="I7" s="92"/>
      <c r="J7" s="93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34" t="s">
        <v>148</v>
      </c>
      <c r="C9" s="92"/>
      <c r="D9" s="92"/>
      <c r="E9" s="92"/>
      <c r="F9" s="92"/>
      <c r="G9" s="92"/>
      <c r="H9" s="92"/>
      <c r="I9" s="93"/>
      <c r="J9" s="58" t="s">
        <v>66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5" t="s">
        <v>74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96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34" t="s">
        <v>97</v>
      </c>
      <c r="C63" s="92"/>
      <c r="D63" s="92"/>
      <c r="E63" s="92"/>
      <c r="F63" s="92"/>
      <c r="G63" s="92"/>
      <c r="H63" s="92"/>
      <c r="I63" s="93"/>
    </row>
    <row r="64" spans="2:10" ht="15.75" customHeight="1" x14ac:dyDescent="0.2">
      <c r="B64" s="135" t="s">
        <v>98</v>
      </c>
      <c r="C64" s="92"/>
      <c r="D64" s="92"/>
      <c r="E64" s="92"/>
      <c r="F64" s="92"/>
      <c r="G64" s="93"/>
      <c r="H64" s="7" t="s">
        <v>99</v>
      </c>
      <c r="I64" s="7" t="s">
        <v>19</v>
      </c>
    </row>
    <row r="65" spans="2:9" ht="15.75" customHeight="1" x14ac:dyDescent="0.2">
      <c r="B65" s="133" t="str">
        <f>'Dados do Projeto'!B10</f>
        <v>Guilherme Lage</v>
      </c>
      <c r="C65" s="92"/>
      <c r="D65" s="92"/>
      <c r="E65" s="92"/>
      <c r="F65" s="92"/>
      <c r="G65" s="9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133" t="str">
        <f>'Dados do Projeto'!B11</f>
        <v>João Gabriel Perez</v>
      </c>
      <c r="C66" s="92"/>
      <c r="D66" s="92"/>
      <c r="E66" s="92"/>
      <c r="F66" s="92"/>
      <c r="G66" s="93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133" t="str">
        <f>'Dados do Projeto'!B12</f>
        <v>Lucas Soares</v>
      </c>
      <c r="C67" s="92"/>
      <c r="D67" s="92"/>
      <c r="E67" s="92"/>
      <c r="F67" s="92"/>
      <c r="G67" s="93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133" t="str">
        <f>'Dados do Projeto'!B14</f>
        <v>Marlene Moraes</v>
      </c>
      <c r="C68" s="92"/>
      <c r="D68" s="92"/>
      <c r="E68" s="92"/>
      <c r="F68" s="92"/>
      <c r="G68" s="93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133" t="str">
        <f>'Dados do Projeto'!B15</f>
        <v>Vitor Stahlberg</v>
      </c>
      <c r="C69" s="92"/>
      <c r="D69" s="92"/>
      <c r="E69" s="92"/>
      <c r="F69" s="92"/>
      <c r="G69" s="93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Lucas Cabral Soares</cp:lastModifiedBy>
  <cp:revision/>
  <dcterms:created xsi:type="dcterms:W3CDTF">2020-02-02T22:15:26Z</dcterms:created>
  <dcterms:modified xsi:type="dcterms:W3CDTF">2023-11-08T22:47:43Z</dcterms:modified>
  <cp:category/>
  <cp:contentStatus/>
</cp:coreProperties>
</file>