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Sprint-04\icei-pucminas-psg-si-n-tiaw-2024-1-grupo-1-reserva-de-lanches\codigo\assets\script\"/>
    </mc:Choice>
  </mc:AlternateContent>
  <xr:revisionPtr revIDLastSave="0" documentId="13_ncr:1_{1E349590-1E5A-4071-BF05-541DFC044B65}" xr6:coauthVersionLast="47" xr6:coauthVersionMax="47" xr10:uidLastSave="{00000000-0000-0000-0000-000000000000}"/>
  <bookViews>
    <workbookView xWindow="19095" yWindow="0" windowWidth="19410" windowHeight="15585" xr2:uid="{4D1AFED7-1EDD-46E3-A830-15DC2F3F764B}"/>
  </bookViews>
  <sheets>
    <sheet name="Planilha1" sheetId="1" r:id="rId1"/>
    <sheet name="Planilha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Q4" i="1"/>
  <c r="Q3" i="1"/>
  <c r="L4" i="1"/>
  <c r="L13" i="1"/>
  <c r="L14" i="1" s="1"/>
  <c r="L15" i="1" s="1"/>
  <c r="Q5" i="1" l="1"/>
  <c r="P9" i="1" s="1"/>
  <c r="L17" i="1"/>
  <c r="M17" i="1" s="1"/>
  <c r="A17" i="1" s="1"/>
  <c r="R17" i="1" s="1"/>
  <c r="L5" i="1"/>
  <c r="M13" i="1"/>
  <c r="A13" i="1" s="1"/>
  <c r="R13" i="1" s="1"/>
  <c r="L18" i="1"/>
  <c r="M14" i="1"/>
  <c r="A14" i="1" s="1"/>
  <c r="R14" i="1" s="1"/>
  <c r="L16" i="1"/>
  <c r="M16" i="1" s="1"/>
  <c r="A16" i="1" s="1"/>
  <c r="R16" i="1" s="1"/>
  <c r="M15" i="1"/>
  <c r="A15" i="1" s="1"/>
  <c r="R15" i="1" s="1"/>
  <c r="M3" i="1"/>
  <c r="A3" i="1" s="1"/>
  <c r="R3" i="1" s="1"/>
  <c r="L7" i="1"/>
  <c r="M4" i="1" l="1"/>
  <c r="A4" i="1" s="1"/>
  <c r="R4" i="1" s="1"/>
  <c r="M5" i="1"/>
  <c r="A5" i="1" s="1"/>
  <c r="R5" i="1" s="1"/>
  <c r="L6" i="1"/>
  <c r="M6" i="1" s="1"/>
  <c r="A6" i="1" s="1"/>
  <c r="R6" i="1" s="1"/>
  <c r="L19" i="1"/>
  <c r="L23" i="1"/>
  <c r="L22" i="1"/>
  <c r="M22" i="1" s="1"/>
  <c r="A22" i="1" s="1"/>
  <c r="R22" i="1" s="1"/>
  <c r="M18" i="1"/>
  <c r="A18" i="1" s="1"/>
  <c r="R18" i="1" s="1"/>
  <c r="M7" i="1"/>
  <c r="A7" i="1" s="1"/>
  <c r="R7" i="1" s="1"/>
  <c r="L8" i="1"/>
  <c r="L9" i="1" l="1"/>
  <c r="M8" i="1"/>
  <c r="A8" i="1" s="1"/>
  <c r="R8" i="1" s="1"/>
  <c r="L24" i="1"/>
  <c r="L28" i="1"/>
  <c r="M23" i="1"/>
  <c r="A23" i="1" s="1"/>
  <c r="R23" i="1" s="1"/>
  <c r="L27" i="1"/>
  <c r="M27" i="1" s="1"/>
  <c r="A27" i="1" s="1"/>
  <c r="R27" i="1" s="1"/>
  <c r="M19" i="1"/>
  <c r="A19" i="1" s="1"/>
  <c r="R19" i="1" s="1"/>
  <c r="L20" i="1"/>
  <c r="L25" i="1" l="1"/>
  <c r="M24" i="1"/>
  <c r="A24" i="1" s="1"/>
  <c r="R24" i="1" s="1"/>
  <c r="L21" i="1"/>
  <c r="M21" i="1" s="1"/>
  <c r="A21" i="1" s="1"/>
  <c r="R21" i="1" s="1"/>
  <c r="M20" i="1"/>
  <c r="A20" i="1" s="1"/>
  <c r="R20" i="1" s="1"/>
  <c r="M28" i="1"/>
  <c r="A28" i="1" s="1"/>
  <c r="R28" i="1" s="1"/>
  <c r="L33" i="1"/>
  <c r="L29" i="1"/>
  <c r="L32" i="1"/>
  <c r="M32" i="1" s="1"/>
  <c r="A32" i="1" s="1"/>
  <c r="R32" i="1" s="1"/>
  <c r="L10" i="1"/>
  <c r="M9" i="1"/>
  <c r="A9" i="1" s="1"/>
  <c r="R9" i="1" s="1"/>
  <c r="M10" i="1" l="1"/>
  <c r="A10" i="1" s="1"/>
  <c r="R10" i="1" s="1"/>
  <c r="L11" i="1"/>
  <c r="M29" i="1"/>
  <c r="A29" i="1" s="1"/>
  <c r="R29" i="1" s="1"/>
  <c r="L30" i="1"/>
  <c r="L37" i="1"/>
  <c r="M37" i="1" s="1"/>
  <c r="A37" i="1" s="1"/>
  <c r="R37" i="1" s="1"/>
  <c r="L38" i="1"/>
  <c r="M33" i="1"/>
  <c r="A33" i="1" s="1"/>
  <c r="R33" i="1" s="1"/>
  <c r="L34" i="1"/>
  <c r="L26" i="1"/>
  <c r="M26" i="1" s="1"/>
  <c r="A26" i="1" s="1"/>
  <c r="R26" i="1" s="1"/>
  <c r="M25" i="1"/>
  <c r="A25" i="1" s="1"/>
  <c r="R25" i="1" s="1"/>
  <c r="L43" i="1" l="1"/>
  <c r="L39" i="1"/>
  <c r="M38" i="1"/>
  <c r="A38" i="1" s="1"/>
  <c r="R38" i="1" s="1"/>
  <c r="L42" i="1"/>
  <c r="M42" i="1" s="1"/>
  <c r="A42" i="1" s="1"/>
  <c r="R42" i="1" s="1"/>
  <c r="M30" i="1"/>
  <c r="A30" i="1" s="1"/>
  <c r="R30" i="1" s="1"/>
  <c r="L31" i="1"/>
  <c r="M31" i="1" s="1"/>
  <c r="A31" i="1" s="1"/>
  <c r="R31" i="1" s="1"/>
  <c r="L35" i="1"/>
  <c r="M34" i="1"/>
  <c r="A34" i="1" s="1"/>
  <c r="R34" i="1" s="1"/>
  <c r="M11" i="1"/>
  <c r="A11" i="1" s="1"/>
  <c r="R11" i="1" s="1"/>
  <c r="L12" i="1"/>
  <c r="M12" i="1" s="1"/>
  <c r="A12" i="1" s="1"/>
  <c r="R12" i="1" s="1"/>
  <c r="M35" i="1" l="1"/>
  <c r="A35" i="1" s="1"/>
  <c r="R35" i="1" s="1"/>
  <c r="L36" i="1"/>
  <c r="M36" i="1" s="1"/>
  <c r="A36" i="1" s="1"/>
  <c r="R36" i="1" s="1"/>
  <c r="M39" i="1"/>
  <c r="A39" i="1" s="1"/>
  <c r="R39" i="1" s="1"/>
  <c r="L40" i="1"/>
  <c r="M43" i="1"/>
  <c r="A43" i="1" s="1"/>
  <c r="R43" i="1" s="1"/>
  <c r="L44" i="1"/>
  <c r="L48" i="1"/>
  <c r="L47" i="1"/>
  <c r="M47" i="1" s="1"/>
  <c r="A47" i="1" s="1"/>
  <c r="R47" i="1" s="1"/>
  <c r="L41" i="1" l="1"/>
  <c r="M41" i="1" s="1"/>
  <c r="A41" i="1" s="1"/>
  <c r="R41" i="1" s="1"/>
  <c r="M40" i="1"/>
  <c r="A40" i="1" s="1"/>
  <c r="R40" i="1" s="1"/>
  <c r="M48" i="1"/>
  <c r="A48" i="1" s="1"/>
  <c r="R48" i="1" s="1"/>
  <c r="L53" i="1"/>
  <c r="L52" i="1"/>
  <c r="M52" i="1" s="1"/>
  <c r="A52" i="1" s="1"/>
  <c r="R52" i="1" s="1"/>
  <c r="L49" i="1"/>
  <c r="M44" i="1"/>
  <c r="A44" i="1" s="1"/>
  <c r="R44" i="1" s="1"/>
  <c r="L45" i="1"/>
  <c r="L54" i="1" l="1"/>
  <c r="L57" i="1"/>
  <c r="M57" i="1" s="1"/>
  <c r="A57" i="1" s="1"/>
  <c r="R57" i="1" s="1"/>
  <c r="L58" i="1"/>
  <c r="M53" i="1"/>
  <c r="A53" i="1" s="1"/>
  <c r="R53" i="1" s="1"/>
  <c r="M45" i="1"/>
  <c r="A45" i="1" s="1"/>
  <c r="R45" i="1" s="1"/>
  <c r="L46" i="1"/>
  <c r="M46" i="1" s="1"/>
  <c r="A46" i="1" s="1"/>
  <c r="R46" i="1" s="1"/>
  <c r="M49" i="1"/>
  <c r="A49" i="1" s="1"/>
  <c r="R49" i="1" s="1"/>
  <c r="L50" i="1"/>
  <c r="M50" i="1" l="1"/>
  <c r="A50" i="1" s="1"/>
  <c r="R50" i="1" s="1"/>
  <c r="L51" i="1"/>
  <c r="M51" i="1" s="1"/>
  <c r="A51" i="1" s="1"/>
  <c r="R51" i="1" s="1"/>
  <c r="M58" i="1"/>
  <c r="A58" i="1" s="1"/>
  <c r="R58" i="1" s="1"/>
  <c r="L62" i="1"/>
  <c r="M62" i="1" s="1"/>
  <c r="A62" i="1" s="1"/>
  <c r="R62" i="1" s="1"/>
  <c r="L63" i="1"/>
  <c r="L59" i="1"/>
  <c r="M54" i="1"/>
  <c r="A54" i="1" s="1"/>
  <c r="R54" i="1" s="1"/>
  <c r="L55" i="1"/>
  <c r="M55" i="1" l="1"/>
  <c r="A55" i="1" s="1"/>
  <c r="R55" i="1" s="1"/>
  <c r="L56" i="1"/>
  <c r="M56" i="1" s="1"/>
  <c r="A56" i="1" s="1"/>
  <c r="R56" i="1" s="1"/>
  <c r="L60" i="1"/>
  <c r="M59" i="1"/>
  <c r="A59" i="1" s="1"/>
  <c r="R59" i="1" s="1"/>
  <c r="L68" i="1"/>
  <c r="M63" i="1"/>
  <c r="A63" i="1" s="1"/>
  <c r="R63" i="1" s="1"/>
  <c r="L64" i="1"/>
  <c r="L67" i="1"/>
  <c r="M67" i="1" s="1"/>
  <c r="A67" i="1" s="1"/>
  <c r="R67" i="1" s="1"/>
  <c r="L72" i="1" l="1"/>
  <c r="M72" i="1" s="1"/>
  <c r="A72" i="1" s="1"/>
  <c r="R72" i="1" s="1"/>
  <c r="L69" i="1"/>
  <c r="M68" i="1"/>
  <c r="A68" i="1" s="1"/>
  <c r="R68" i="1" s="1"/>
  <c r="L73" i="1"/>
  <c r="L65" i="1"/>
  <c r="M64" i="1"/>
  <c r="A64" i="1" s="1"/>
  <c r="R64" i="1" s="1"/>
  <c r="M60" i="1"/>
  <c r="A60" i="1" s="1"/>
  <c r="R60" i="1" s="1"/>
  <c r="L61" i="1"/>
  <c r="M61" i="1" s="1"/>
  <c r="A61" i="1" s="1"/>
  <c r="R61" i="1" s="1"/>
  <c r="M65" i="1" l="1"/>
  <c r="A65" i="1" s="1"/>
  <c r="R65" i="1" s="1"/>
  <c r="L66" i="1"/>
  <c r="M66" i="1" s="1"/>
  <c r="A66" i="1" s="1"/>
  <c r="R66" i="1" s="1"/>
  <c r="L74" i="1"/>
  <c r="L78" i="1"/>
  <c r="L77" i="1"/>
  <c r="M77" i="1" s="1"/>
  <c r="A77" i="1" s="1"/>
  <c r="R77" i="1" s="1"/>
  <c r="M73" i="1"/>
  <c r="A73" i="1" s="1"/>
  <c r="R73" i="1" s="1"/>
  <c r="L70" i="1"/>
  <c r="M69" i="1"/>
  <c r="A69" i="1" s="1"/>
  <c r="R69" i="1" s="1"/>
  <c r="L71" i="1" l="1"/>
  <c r="M71" i="1" s="1"/>
  <c r="A71" i="1" s="1"/>
  <c r="R71" i="1" s="1"/>
  <c r="M70" i="1"/>
  <c r="A70" i="1" s="1"/>
  <c r="R70" i="1" s="1"/>
  <c r="L82" i="1"/>
  <c r="M82" i="1" s="1"/>
  <c r="A82" i="1" s="1"/>
  <c r="R82" i="1" s="1"/>
  <c r="L83" i="1"/>
  <c r="M78" i="1"/>
  <c r="A78" i="1" s="1"/>
  <c r="R78" i="1" s="1"/>
  <c r="L79" i="1"/>
  <c r="L75" i="1"/>
  <c r="M74" i="1"/>
  <c r="A74" i="1" s="1"/>
  <c r="R74" i="1" s="1"/>
  <c r="L84" i="1" l="1"/>
  <c r="L87" i="1"/>
  <c r="M87" i="1" s="1"/>
  <c r="A87" i="1" s="1"/>
  <c r="R87" i="1" s="1"/>
  <c r="M83" i="1"/>
  <c r="A83" i="1" s="1"/>
  <c r="R83" i="1" s="1"/>
  <c r="L88" i="1"/>
  <c r="M75" i="1"/>
  <c r="A75" i="1" s="1"/>
  <c r="R75" i="1" s="1"/>
  <c r="L76" i="1"/>
  <c r="M76" i="1" s="1"/>
  <c r="A76" i="1" s="1"/>
  <c r="R76" i="1" s="1"/>
  <c r="M79" i="1"/>
  <c r="A79" i="1" s="1"/>
  <c r="R79" i="1" s="1"/>
  <c r="L80" i="1"/>
  <c r="L92" i="1" l="1"/>
  <c r="M92" i="1" s="1"/>
  <c r="A92" i="1" s="1"/>
  <c r="R92" i="1" s="1"/>
  <c r="L89" i="1"/>
  <c r="M88" i="1"/>
  <c r="A88" i="1" s="1"/>
  <c r="R88" i="1" s="1"/>
  <c r="L93" i="1"/>
  <c r="M80" i="1"/>
  <c r="A80" i="1" s="1"/>
  <c r="R80" i="1" s="1"/>
  <c r="L81" i="1"/>
  <c r="M81" i="1" s="1"/>
  <c r="A81" i="1" s="1"/>
  <c r="R81" i="1" s="1"/>
  <c r="M84" i="1"/>
  <c r="A84" i="1" s="1"/>
  <c r="R84" i="1" s="1"/>
  <c r="L85" i="1"/>
  <c r="M85" i="1" l="1"/>
  <c r="A85" i="1" s="1"/>
  <c r="R85" i="1" s="1"/>
  <c r="L86" i="1"/>
  <c r="M86" i="1" s="1"/>
  <c r="A86" i="1" s="1"/>
  <c r="R86" i="1" s="1"/>
  <c r="L98" i="1"/>
  <c r="L97" i="1"/>
  <c r="M97" i="1" s="1"/>
  <c r="A97" i="1" s="1"/>
  <c r="R97" i="1" s="1"/>
  <c r="L94" i="1"/>
  <c r="M93" i="1"/>
  <c r="A93" i="1" s="1"/>
  <c r="R93" i="1" s="1"/>
  <c r="M89" i="1"/>
  <c r="A89" i="1" s="1"/>
  <c r="R89" i="1" s="1"/>
  <c r="L90" i="1"/>
  <c r="M90" i="1" l="1"/>
  <c r="A90" i="1" s="1"/>
  <c r="R90" i="1" s="1"/>
  <c r="L91" i="1"/>
  <c r="M91" i="1" s="1"/>
  <c r="A91" i="1" s="1"/>
  <c r="R91" i="1" s="1"/>
  <c r="M94" i="1"/>
  <c r="A94" i="1" s="1"/>
  <c r="R94" i="1" s="1"/>
  <c r="L95" i="1"/>
  <c r="M98" i="1"/>
  <c r="A98" i="1" s="1"/>
  <c r="R98" i="1" s="1"/>
  <c r="L102" i="1"/>
  <c r="M102" i="1" s="1"/>
  <c r="A102" i="1" s="1"/>
  <c r="R102" i="1" s="1"/>
  <c r="L99" i="1"/>
  <c r="L103" i="1"/>
  <c r="M95" i="1" l="1"/>
  <c r="A95" i="1" s="1"/>
  <c r="R95" i="1" s="1"/>
  <c r="L96" i="1"/>
  <c r="M96" i="1" s="1"/>
  <c r="A96" i="1" s="1"/>
  <c r="R96" i="1" s="1"/>
  <c r="L104" i="1"/>
  <c r="L108" i="1"/>
  <c r="L107" i="1"/>
  <c r="M107" i="1" s="1"/>
  <c r="A107" i="1" s="1"/>
  <c r="R107" i="1" s="1"/>
  <c r="M103" i="1"/>
  <c r="A103" i="1" s="1"/>
  <c r="R103" i="1" s="1"/>
  <c r="L100" i="1"/>
  <c r="M99" i="1"/>
  <c r="A99" i="1" s="1"/>
  <c r="R99" i="1" s="1"/>
  <c r="M100" i="1" l="1"/>
  <c r="A100" i="1" s="1"/>
  <c r="R100" i="1" s="1"/>
  <c r="L101" i="1"/>
  <c r="M101" i="1" s="1"/>
  <c r="A101" i="1" s="1"/>
  <c r="R101" i="1" s="1"/>
  <c r="L113" i="1"/>
  <c r="L112" i="1"/>
  <c r="M112" i="1" s="1"/>
  <c r="A112" i="1" s="1"/>
  <c r="R112" i="1" s="1"/>
  <c r="M108" i="1"/>
  <c r="A108" i="1" s="1"/>
  <c r="R108" i="1" s="1"/>
  <c r="L109" i="1"/>
  <c r="M104" i="1"/>
  <c r="A104" i="1" s="1"/>
  <c r="R104" i="1" s="1"/>
  <c r="L105" i="1"/>
  <c r="L110" i="1" l="1"/>
  <c r="M109" i="1"/>
  <c r="A109" i="1" s="1"/>
  <c r="R109" i="1" s="1"/>
  <c r="L114" i="1"/>
  <c r="M113" i="1"/>
  <c r="A113" i="1" s="1"/>
  <c r="R113" i="1" s="1"/>
  <c r="L117" i="1"/>
  <c r="M117" i="1" s="1"/>
  <c r="A117" i="1" s="1"/>
  <c r="R117" i="1" s="1"/>
  <c r="L118" i="1"/>
  <c r="M105" i="1"/>
  <c r="A105" i="1" s="1"/>
  <c r="R105" i="1" s="1"/>
  <c r="L106" i="1"/>
  <c r="M106" i="1" s="1"/>
  <c r="A106" i="1" s="1"/>
  <c r="R106" i="1" s="1"/>
  <c r="L119" i="1" l="1"/>
  <c r="L122" i="1"/>
  <c r="M122" i="1" s="1"/>
  <c r="A122" i="1" s="1"/>
  <c r="R122" i="1" s="1"/>
  <c r="L123" i="1"/>
  <c r="M118" i="1"/>
  <c r="A118" i="1" s="1"/>
  <c r="R118" i="1" s="1"/>
  <c r="L115" i="1"/>
  <c r="M114" i="1"/>
  <c r="A114" i="1" s="1"/>
  <c r="R114" i="1" s="1"/>
  <c r="M110" i="1"/>
  <c r="A110" i="1" s="1"/>
  <c r="R110" i="1" s="1"/>
  <c r="L111" i="1"/>
  <c r="M111" i="1" s="1"/>
  <c r="A111" i="1" s="1"/>
  <c r="R111" i="1" s="1"/>
  <c r="L116" i="1" l="1"/>
  <c r="M116" i="1" s="1"/>
  <c r="A116" i="1" s="1"/>
  <c r="R116" i="1" s="1"/>
  <c r="M115" i="1"/>
  <c r="A115" i="1" s="1"/>
  <c r="R115" i="1" s="1"/>
  <c r="L124" i="1"/>
  <c r="L127" i="1"/>
  <c r="M127" i="1" s="1"/>
  <c r="A127" i="1" s="1"/>
  <c r="R127" i="1" s="1"/>
  <c r="M123" i="1"/>
  <c r="A123" i="1" s="1"/>
  <c r="R123" i="1" s="1"/>
  <c r="L128" i="1"/>
  <c r="L120" i="1"/>
  <c r="M119" i="1"/>
  <c r="A119" i="1" s="1"/>
  <c r="R119" i="1" s="1"/>
  <c r="M120" i="1" l="1"/>
  <c r="A120" i="1" s="1"/>
  <c r="R120" i="1" s="1"/>
  <c r="L121" i="1"/>
  <c r="M121" i="1" s="1"/>
  <c r="A121" i="1" s="1"/>
  <c r="R121" i="1" s="1"/>
  <c r="L129" i="1"/>
  <c r="M128" i="1"/>
  <c r="A128" i="1" s="1"/>
  <c r="R128" i="1" s="1"/>
  <c r="L132" i="1"/>
  <c r="M132" i="1" s="1"/>
  <c r="A132" i="1" s="1"/>
  <c r="R132" i="1" s="1"/>
  <c r="L125" i="1"/>
  <c r="M124" i="1"/>
  <c r="A124" i="1" s="1"/>
  <c r="R124" i="1" s="1"/>
  <c r="M129" i="1" l="1"/>
  <c r="A129" i="1" s="1"/>
  <c r="R129" i="1" s="1"/>
  <c r="L130" i="1"/>
  <c r="L126" i="1"/>
  <c r="M126" i="1" s="1"/>
  <c r="A126" i="1" s="1"/>
  <c r="R126" i="1" s="1"/>
  <c r="M125" i="1"/>
  <c r="A125" i="1" s="1"/>
  <c r="R125" i="1" s="1"/>
  <c r="M130" i="1" l="1"/>
  <c r="A130" i="1" s="1"/>
  <c r="R130" i="1" s="1"/>
  <c r="L131" i="1"/>
  <c r="M131" i="1" s="1"/>
  <c r="A131" i="1" s="1"/>
  <c r="R131" i="1" s="1"/>
</calcChain>
</file>

<file path=xl/sharedStrings.xml><?xml version="1.0" encoding="utf-8"?>
<sst xmlns="http://schemas.openxmlformats.org/spreadsheetml/2006/main" count="453" uniqueCount="36">
  <si>
    <t>ID</t>
  </si>
  <si>
    <t>Produtos</t>
  </si>
  <si>
    <t>Quantidade</t>
  </si>
  <si>
    <t>Descricao</t>
  </si>
  <si>
    <t>Preco</t>
  </si>
  <si>
    <t>Valor Total</t>
  </si>
  <si>
    <t>Data</t>
  </si>
  <si>
    <t>Status</t>
  </si>
  <si>
    <t>TimeStamp</t>
  </si>
  <si>
    <t>Coxinha</t>
  </si>
  <si>
    <t>Empada</t>
  </si>
  <si>
    <t>Vitaminas</t>
  </si>
  <si>
    <t>Sanduíche Natual</t>
  </si>
  <si>
    <t>Sucos</t>
  </si>
  <si>
    <t>Hambúrguer</t>
  </si>
  <si>
    <t>Refrigerante</t>
  </si>
  <si>
    <t>Pão de Queijo Recheado</t>
  </si>
  <si>
    <t>Pastel Assado</t>
  </si>
  <si>
    <t>Pão de Queijo</t>
  </si>
  <si>
    <t>Hamburgão</t>
  </si>
  <si>
    <t>Enrolado de Presunto e Queijo</t>
  </si>
  <si>
    <t>Batata Frita</t>
  </si>
  <si>
    <t>Água</t>
  </si>
  <si>
    <t>Bombom</t>
  </si>
  <si>
    <t>Chicletes</t>
  </si>
  <si>
    <t>Energético</t>
  </si>
  <si>
    <t>Balas</t>
  </si>
  <si>
    <t>Código JSON a ser copiado para o arquivo pedidos_mock.js</t>
  </si>
  <si>
    <t>pendente</t>
  </si>
  <si>
    <t>cancelado</t>
  </si>
  <si>
    <t>aprovado</t>
  </si>
  <si>
    <t>finalizado</t>
  </si>
  <si>
    <t>E-mail</t>
  </si>
  <si>
    <t>aluno1@gmail.com</t>
  </si>
  <si>
    <t>aluno2@gmail.com</t>
  </si>
  <si>
    <t>aluno3@gmail.com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</si>
</sst>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\ hh:mm:ss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3" borderId="1" xfId="2" applyFill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uno2@gmail.com" TargetMode="External"/><Relationship Id="rId13" Type="http://schemas.openxmlformats.org/officeDocument/2006/relationships/hyperlink" Target="mailto:aluno2@gmail.com" TargetMode="External"/><Relationship Id="rId3" Type="http://schemas.openxmlformats.org/officeDocument/2006/relationships/hyperlink" Target="mailto:aluno2@gmail.com" TargetMode="External"/><Relationship Id="rId7" Type="http://schemas.openxmlformats.org/officeDocument/2006/relationships/hyperlink" Target="mailto:aluno1@gmail.com" TargetMode="External"/><Relationship Id="rId12" Type="http://schemas.openxmlformats.org/officeDocument/2006/relationships/hyperlink" Target="mailto:aluno1@gmail.com" TargetMode="External"/><Relationship Id="rId2" Type="http://schemas.openxmlformats.org/officeDocument/2006/relationships/hyperlink" Target="mailto:aluno1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aluno1@gmail.com" TargetMode="External"/><Relationship Id="rId6" Type="http://schemas.openxmlformats.org/officeDocument/2006/relationships/hyperlink" Target="mailto:aluno2@gmail.com" TargetMode="External"/><Relationship Id="rId11" Type="http://schemas.openxmlformats.org/officeDocument/2006/relationships/hyperlink" Target="mailto:aluno1@gmail.com" TargetMode="External"/><Relationship Id="rId5" Type="http://schemas.openxmlformats.org/officeDocument/2006/relationships/hyperlink" Target="mailto:aluno3@gmail.com" TargetMode="External"/><Relationship Id="rId15" Type="http://schemas.openxmlformats.org/officeDocument/2006/relationships/hyperlink" Target="mailto:aluno3@gmail.com" TargetMode="External"/><Relationship Id="rId10" Type="http://schemas.openxmlformats.org/officeDocument/2006/relationships/hyperlink" Target="mailto:aluno2@gmail.com" TargetMode="External"/><Relationship Id="rId4" Type="http://schemas.openxmlformats.org/officeDocument/2006/relationships/hyperlink" Target="mailto:aluno3@gmail.com" TargetMode="External"/><Relationship Id="rId9" Type="http://schemas.openxmlformats.org/officeDocument/2006/relationships/hyperlink" Target="mailto:aluno3@gmail.com" TargetMode="External"/><Relationship Id="rId14" Type="http://schemas.openxmlformats.org/officeDocument/2006/relationships/hyperlink" Target="mailto:aluno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B5AF-CB24-4EB4-A6C3-A7D974C62FF8}">
  <dimension ref="A1:R132"/>
  <sheetViews>
    <sheetView tabSelected="1" zoomScaleNormal="100" workbookViewId="0">
      <selection activeCell="D4" sqref="D4"/>
    </sheetView>
  </sheetViews>
  <sheetFormatPr defaultRowHeight="15" x14ac:dyDescent="0.25"/>
  <cols>
    <col min="1" max="1" width="15.140625" style="3" bestFit="1" customWidth="1"/>
    <col min="2" max="2" width="18.5703125" style="3" bestFit="1" customWidth="1"/>
    <col min="3" max="3" width="3" style="3" customWidth="1"/>
    <col min="4" max="4" width="28.140625" style="9" customWidth="1"/>
    <col min="5" max="5" width="11.42578125" style="3" customWidth="1"/>
    <col min="6" max="6" width="6.140625" style="3" customWidth="1"/>
    <col min="7" max="7" width="3" style="3" customWidth="1"/>
    <col min="8" max="8" width="11.5703125" style="9" customWidth="1"/>
    <col min="9" max="9" width="11.42578125" style="3" customWidth="1"/>
    <col min="10" max="10" width="6.140625" style="3" customWidth="1"/>
    <col min="11" max="11" width="10.42578125" style="3" bestFit="1" customWidth="1"/>
    <col min="12" max="12" width="18.28515625" style="3" customWidth="1"/>
    <col min="13" max="13" width="14.140625" style="3" customWidth="1"/>
    <col min="14" max="14" width="14.42578125" style="3" customWidth="1"/>
    <col min="15" max="15" width="5.7109375" style="1" customWidth="1"/>
    <col min="16" max="16" width="18.28515625" style="1" hidden="1" customWidth="1"/>
    <col min="17" max="17" width="10.42578125" style="1" hidden="1" customWidth="1"/>
    <col min="18" max="18" width="188" style="1" bestFit="1" customWidth="1"/>
    <col min="19" max="16384" width="9.140625" style="1"/>
  </cols>
  <sheetData>
    <row r="1" spans="1:18" x14ac:dyDescent="0.25">
      <c r="A1" s="25" t="s">
        <v>0</v>
      </c>
      <c r="B1" s="25" t="s">
        <v>32</v>
      </c>
      <c r="C1" s="26" t="s">
        <v>1</v>
      </c>
      <c r="D1" s="27"/>
      <c r="E1" s="27"/>
      <c r="F1" s="28"/>
      <c r="G1" s="26" t="s">
        <v>1</v>
      </c>
      <c r="H1" s="27"/>
      <c r="I1" s="27"/>
      <c r="J1" s="28"/>
      <c r="K1" s="29" t="s">
        <v>5</v>
      </c>
      <c r="L1" s="25" t="s">
        <v>6</v>
      </c>
      <c r="M1" s="29" t="s">
        <v>8</v>
      </c>
      <c r="N1" s="25" t="s">
        <v>7</v>
      </c>
      <c r="R1" s="25" t="s">
        <v>27</v>
      </c>
    </row>
    <row r="2" spans="1:18" x14ac:dyDescent="0.25">
      <c r="A2" s="25"/>
      <c r="B2" s="25"/>
      <c r="C2" s="15" t="s">
        <v>0</v>
      </c>
      <c r="D2" s="16" t="s">
        <v>3</v>
      </c>
      <c r="E2" s="15" t="s">
        <v>2</v>
      </c>
      <c r="F2" s="15" t="s">
        <v>4</v>
      </c>
      <c r="G2" s="15" t="s">
        <v>0</v>
      </c>
      <c r="H2" s="16" t="s">
        <v>3</v>
      </c>
      <c r="I2" s="15" t="s">
        <v>2</v>
      </c>
      <c r="J2" s="15" t="s">
        <v>4</v>
      </c>
      <c r="K2" s="30"/>
      <c r="L2" s="25"/>
      <c r="M2" s="30"/>
      <c r="N2" s="25"/>
      <c r="R2" s="25"/>
    </row>
    <row r="3" spans="1:18" x14ac:dyDescent="0.25">
      <c r="A3" s="17">
        <f ca="1">M3</f>
        <v>1719783180000.0002</v>
      </c>
      <c r="B3" s="31" t="s">
        <v>33</v>
      </c>
      <c r="C3" s="11">
        <v>2</v>
      </c>
      <c r="D3" s="12" t="s">
        <v>9</v>
      </c>
      <c r="E3" s="11">
        <v>1</v>
      </c>
      <c r="F3" s="13">
        <v>6.5</v>
      </c>
      <c r="G3" s="11"/>
      <c r="H3" s="12"/>
      <c r="I3" s="11"/>
      <c r="J3" s="13"/>
      <c r="K3" s="14">
        <f>E3*F3+I3*J3</f>
        <v>6.5</v>
      </c>
      <c r="L3" s="19">
        <f ca="1">TODAY() + 18/24 + 33/60/24</f>
        <v>45473.772916666669</v>
      </c>
      <c r="M3" s="17">
        <f ca="1">(L3-$Q$5-0.875)*86400*1000</f>
        <v>1719783180000.0002</v>
      </c>
      <c r="N3" s="21" t="s">
        <v>28</v>
      </c>
      <c r="P3" s="4">
        <v>25569</v>
      </c>
      <c r="Q3" s="1">
        <f>P3</f>
        <v>25569</v>
      </c>
      <c r="R3" s="24" t="str">
        <f ca="1">CONCATENATE("{ id: ",A3,", email: """,B3,""", status: ","""",N3,""""," , carrinho: [ ", "{ nome: ","""",D3,"""",", quantidade: ",E3,", preco: ",SUBSTITUTE(F3,",",".")," },",IF(G3&lt;&gt;"",CONCATENATE(" { id: ",G3,", descricao: ","""",H3,"""",", quantidade: ",I3,", preco: ",SUBSTITUTE(J3,",",".")," },"),""), " ] },")</f>
        <v>{ id: 1719783180000, email: "aluno1@gmail.com", status: "pendente" , carrinho: [ { nome: "Coxinha", quantidade: 1, preco: 6.5 }, ] },</v>
      </c>
    </row>
    <row r="4" spans="1:18" x14ac:dyDescent="0.25">
      <c r="A4" s="17">
        <f t="shared" ref="A4:A67" ca="1" si="0">M4</f>
        <v>1719783150000</v>
      </c>
      <c r="B4" s="31" t="s">
        <v>33</v>
      </c>
      <c r="C4" s="11">
        <v>3</v>
      </c>
      <c r="D4" s="12" t="s">
        <v>10</v>
      </c>
      <c r="E4" s="11">
        <v>1</v>
      </c>
      <c r="F4" s="13">
        <v>6.5</v>
      </c>
      <c r="G4" s="11">
        <v>14</v>
      </c>
      <c r="H4" s="12" t="s">
        <v>11</v>
      </c>
      <c r="I4" s="11">
        <v>1</v>
      </c>
      <c r="J4" s="13">
        <v>7.5</v>
      </c>
      <c r="K4" s="14">
        <f t="shared" ref="K4:K52" si="1">E4*F4+I4*J4</f>
        <v>14</v>
      </c>
      <c r="L4" s="19">
        <f ca="1">L3-30/60/60/24</f>
        <v>45473.772569444445</v>
      </c>
      <c r="M4" s="17">
        <f t="shared" ref="M4:M52" ca="1" si="2">(L4-$Q$5-0.875)*86400*1000</f>
        <v>1719783150000</v>
      </c>
      <c r="N4" s="21" t="s">
        <v>28</v>
      </c>
      <c r="P4" s="4">
        <v>1</v>
      </c>
      <c r="Q4" s="1">
        <f>P4</f>
        <v>1</v>
      </c>
      <c r="R4" s="24" t="str">
        <f t="shared" ref="R4:R67" ca="1" si="3">CONCATENATE("{ id: ",A4,", email: """,B4,""", status: ","""",N4,""""," , carrinho: [ ", "{ nome: ","""",D4,"""",", quantidade: ",E4,", preco: ",SUBSTITUTE(F4,",",".")," },",IF(G4&lt;&gt;"",CONCATENATE(" { id: ",G4,", descricao: ","""",H4,"""",", quantidade: ",I4,", preco: ",SUBSTITUTE(J4,",",".")," },"),""), " ] },")</f>
        <v>{ id: 1719783150000, email: "aluno1@gmail.com", status: "pendente" , carrinho: [ { nome: "Empada", quantidade: 1, preco: 6.5 }, { id: 14, descricao: "Vitaminas", quantidade: 1, preco: 7.5 }, ] },</v>
      </c>
    </row>
    <row r="5" spans="1:18" x14ac:dyDescent="0.25">
      <c r="A5" s="17">
        <f t="shared" ca="1" si="0"/>
        <v>1719783120000</v>
      </c>
      <c r="B5" s="31" t="s">
        <v>34</v>
      </c>
      <c r="C5" s="11">
        <v>1</v>
      </c>
      <c r="D5" s="12" t="s">
        <v>12</v>
      </c>
      <c r="E5" s="11">
        <v>1</v>
      </c>
      <c r="F5" s="13">
        <v>10</v>
      </c>
      <c r="G5" s="11">
        <v>13</v>
      </c>
      <c r="H5" s="12" t="s">
        <v>13</v>
      </c>
      <c r="I5" s="11">
        <v>1</v>
      </c>
      <c r="J5" s="13">
        <v>6.5</v>
      </c>
      <c r="K5" s="14">
        <f t="shared" si="1"/>
        <v>16.5</v>
      </c>
      <c r="L5" s="19">
        <f t="shared" ref="L5:L6" ca="1" si="4">L4-30/60/60/24</f>
        <v>45473.772222222222</v>
      </c>
      <c r="M5" s="17">
        <f t="shared" ca="1" si="2"/>
        <v>1719783120000</v>
      </c>
      <c r="N5" s="21" t="s">
        <v>28</v>
      </c>
      <c r="Q5" s="10">
        <f>Q3-Q4</f>
        <v>25568</v>
      </c>
      <c r="R5" s="24" t="str">
        <f t="shared" ca="1" si="3"/>
        <v>{ id: 1719783120000, email: "aluno2@gmail.com", status: "pendente" , carrinho: [ { nome: "Sanduíche Natual", quantidade: 1, preco: 10 }, { id: 13, descricao: "Sucos", quantidade: 1, preco: 6.5 }, ] },</v>
      </c>
    </row>
    <row r="6" spans="1:18" x14ac:dyDescent="0.25">
      <c r="A6" s="17">
        <f t="shared" ca="1" si="0"/>
        <v>1719783089999.9998</v>
      </c>
      <c r="B6" s="31" t="s">
        <v>35</v>
      </c>
      <c r="C6" s="11">
        <v>10</v>
      </c>
      <c r="D6" s="12" t="s">
        <v>14</v>
      </c>
      <c r="E6" s="11">
        <v>1</v>
      </c>
      <c r="F6" s="13">
        <v>12</v>
      </c>
      <c r="G6" s="11">
        <v>12</v>
      </c>
      <c r="H6" s="12" t="s">
        <v>15</v>
      </c>
      <c r="I6" s="11">
        <v>1</v>
      </c>
      <c r="J6" s="13">
        <v>6</v>
      </c>
      <c r="K6" s="14">
        <f t="shared" si="1"/>
        <v>18</v>
      </c>
      <c r="L6" s="19">
        <f t="shared" ca="1" si="4"/>
        <v>45473.771874999999</v>
      </c>
      <c r="M6" s="17">
        <f t="shared" ca="1" si="2"/>
        <v>1719783089999.9998</v>
      </c>
      <c r="N6" s="22" t="s">
        <v>30</v>
      </c>
      <c r="R6" s="24" t="str">
        <f t="shared" ca="1" si="3"/>
        <v>{ id: 1719783090000, email: "aluno3@gmail.com", status: "aprovado" , carrinho: [ { nome: "Hambúrguer", quantidade: 1, preco: 12 }, { id: 12, descricao: "Refrigerante", quantidade: 1, preco: 6 }, ] },</v>
      </c>
    </row>
    <row r="7" spans="1:18" x14ac:dyDescent="0.25">
      <c r="A7" s="17">
        <f t="shared" ca="1" si="0"/>
        <v>1719782400000.0002</v>
      </c>
      <c r="B7" s="31" t="s">
        <v>35</v>
      </c>
      <c r="C7" s="11">
        <v>5</v>
      </c>
      <c r="D7" s="12" t="s">
        <v>16</v>
      </c>
      <c r="E7" s="11">
        <v>1</v>
      </c>
      <c r="F7" s="13">
        <v>5</v>
      </c>
      <c r="G7" s="11"/>
      <c r="H7" s="12"/>
      <c r="I7" s="11"/>
      <c r="J7" s="13"/>
      <c r="K7" s="14">
        <f t="shared" si="1"/>
        <v>5</v>
      </c>
      <c r="L7" s="19">
        <f ca="1">L3-13/60/24</f>
        <v>45473.763888888891</v>
      </c>
      <c r="M7" s="17">
        <f t="shared" ca="1" si="2"/>
        <v>1719782400000.0002</v>
      </c>
      <c r="N7" s="22" t="s">
        <v>30</v>
      </c>
      <c r="P7" s="18"/>
      <c r="R7" s="24" t="str">
        <f t="shared" ca="1" si="3"/>
        <v>{ id: 1719782400000, email: "aluno3@gmail.com", status: "aprovado" , carrinho: [ { nome: "Pão de Queijo Recheado", quantidade: 1, preco: 5 }, ] },</v>
      </c>
    </row>
    <row r="8" spans="1:18" x14ac:dyDescent="0.25">
      <c r="A8" s="17">
        <f t="shared" ca="1" si="0"/>
        <v>1719782220000.0002</v>
      </c>
      <c r="B8" s="31" t="s">
        <v>34</v>
      </c>
      <c r="C8" s="11">
        <v>6</v>
      </c>
      <c r="D8" s="12" t="s">
        <v>17</v>
      </c>
      <c r="E8" s="11">
        <v>1</v>
      </c>
      <c r="F8" s="13">
        <v>6.5</v>
      </c>
      <c r="G8" s="11"/>
      <c r="H8" s="12"/>
      <c r="I8" s="11"/>
      <c r="J8" s="13"/>
      <c r="K8" s="14">
        <f t="shared" si="1"/>
        <v>6.5</v>
      </c>
      <c r="L8" s="19">
        <f ca="1">L7-3/60/24</f>
        <v>45473.761805555558</v>
      </c>
      <c r="M8" s="17">
        <f t="shared" ca="1" si="2"/>
        <v>1719782220000.0002</v>
      </c>
      <c r="N8" s="22" t="s">
        <v>30</v>
      </c>
      <c r="P8" s="19">
        <v>45450.999988425923</v>
      </c>
      <c r="R8" s="24" t="str">
        <f t="shared" ca="1" si="3"/>
        <v>{ id: 1719782220000, email: "aluno2@gmail.com", status: "aprovado" , carrinho: [ { nome: "Pastel Assado", quantidade: 1, preco: 6.5 }, ] },</v>
      </c>
    </row>
    <row r="9" spans="1:18" x14ac:dyDescent="0.25">
      <c r="A9" s="17">
        <f t="shared" ca="1" si="0"/>
        <v>1719782040000.0002</v>
      </c>
      <c r="B9" s="31" t="s">
        <v>33</v>
      </c>
      <c r="C9" s="11">
        <v>4</v>
      </c>
      <c r="D9" s="12" t="s">
        <v>18</v>
      </c>
      <c r="E9" s="11">
        <v>1</v>
      </c>
      <c r="F9" s="13">
        <v>3</v>
      </c>
      <c r="G9" s="11"/>
      <c r="H9" s="12"/>
      <c r="I9" s="11"/>
      <c r="J9" s="13"/>
      <c r="K9" s="14">
        <f t="shared" si="1"/>
        <v>3</v>
      </c>
      <c r="L9" s="19">
        <f t="shared" ref="L9:L12" ca="1" si="5">L8-3/60/24</f>
        <v>45473.759722222225</v>
      </c>
      <c r="M9" s="17">
        <f t="shared" ca="1" si="2"/>
        <v>1719782040000.0002</v>
      </c>
      <c r="N9" s="22" t="s">
        <v>30</v>
      </c>
      <c r="P9" s="17">
        <f>(P8-$Q$5-0.875)*86400*1000</f>
        <v>1717815598999.9998</v>
      </c>
      <c r="R9" s="24" t="str">
        <f t="shared" ca="1" si="3"/>
        <v>{ id: 1719782040000, email: "aluno1@gmail.com", status: "aprovado" , carrinho: [ { nome: "Pão de Queijo", quantidade: 1, preco: 3 }, ] },</v>
      </c>
    </row>
    <row r="10" spans="1:18" x14ac:dyDescent="0.25">
      <c r="A10" s="17">
        <f t="shared" ca="1" si="0"/>
        <v>1719781860000.0002</v>
      </c>
      <c r="B10" s="31" t="s">
        <v>34</v>
      </c>
      <c r="C10" s="11">
        <v>7</v>
      </c>
      <c r="D10" s="12" t="s">
        <v>19</v>
      </c>
      <c r="E10" s="11">
        <v>1</v>
      </c>
      <c r="F10" s="13">
        <v>6.5</v>
      </c>
      <c r="G10" s="11"/>
      <c r="H10" s="12"/>
      <c r="I10" s="11"/>
      <c r="J10" s="13"/>
      <c r="K10" s="14">
        <f t="shared" si="1"/>
        <v>6.5</v>
      </c>
      <c r="L10" s="19">
        <f t="shared" ca="1" si="5"/>
        <v>45473.757638888892</v>
      </c>
      <c r="M10" s="17">
        <f t="shared" ca="1" si="2"/>
        <v>1719781860000.0002</v>
      </c>
      <c r="N10" s="21" t="s">
        <v>29</v>
      </c>
      <c r="R10" s="24" t="str">
        <f t="shared" ca="1" si="3"/>
        <v>{ id: 1719781860000, email: "aluno2@gmail.com", status: "cancelado" , carrinho: [ { nome: "Hamburgão", quantidade: 1, preco: 6.5 }, ] },</v>
      </c>
    </row>
    <row r="11" spans="1:18" x14ac:dyDescent="0.25">
      <c r="A11" s="17">
        <f t="shared" ca="1" si="0"/>
        <v>1719781680000.0002</v>
      </c>
      <c r="B11" s="31" t="s">
        <v>35</v>
      </c>
      <c r="C11" s="11">
        <v>4</v>
      </c>
      <c r="D11" s="12" t="s">
        <v>18</v>
      </c>
      <c r="E11" s="11">
        <v>1</v>
      </c>
      <c r="F11" s="13">
        <v>3</v>
      </c>
      <c r="G11" s="11">
        <v>14</v>
      </c>
      <c r="H11" s="12" t="s">
        <v>11</v>
      </c>
      <c r="I11" s="11">
        <v>1</v>
      </c>
      <c r="J11" s="13">
        <v>7.5</v>
      </c>
      <c r="K11" s="14">
        <f t="shared" si="1"/>
        <v>10.5</v>
      </c>
      <c r="L11" s="19">
        <f t="shared" ca="1" si="5"/>
        <v>45473.755555555559</v>
      </c>
      <c r="M11" s="17">
        <f t="shared" ca="1" si="2"/>
        <v>1719781680000.0002</v>
      </c>
      <c r="N11" s="11" t="s">
        <v>31</v>
      </c>
      <c r="R11" s="24" t="str">
        <f t="shared" ca="1" si="3"/>
        <v>{ id: 1719781680000, email: "aluno3@gmail.com", status: "finalizado" , carrinho: [ { nome: "Pão de Queijo", quantidade: 1, preco: 3 }, { id: 14, descricao: "Vitaminas", quantidade: 1, preco: 7.5 }, ] },</v>
      </c>
    </row>
    <row r="12" spans="1:18" x14ac:dyDescent="0.25">
      <c r="A12" s="17">
        <f t="shared" ca="1" si="0"/>
        <v>1719781500000.0002</v>
      </c>
      <c r="B12" s="31" t="s">
        <v>34</v>
      </c>
      <c r="C12" s="11">
        <v>10</v>
      </c>
      <c r="D12" s="12" t="s">
        <v>14</v>
      </c>
      <c r="E12" s="11">
        <v>1</v>
      </c>
      <c r="F12" s="13">
        <v>12</v>
      </c>
      <c r="G12" s="11">
        <v>14</v>
      </c>
      <c r="H12" s="12" t="s">
        <v>11</v>
      </c>
      <c r="I12" s="11">
        <v>1</v>
      </c>
      <c r="J12" s="13">
        <v>7.5</v>
      </c>
      <c r="K12" s="14">
        <f t="shared" si="1"/>
        <v>19.5</v>
      </c>
      <c r="L12" s="19">
        <f t="shared" ca="1" si="5"/>
        <v>45473.753472222226</v>
      </c>
      <c r="M12" s="17">
        <f t="shared" ca="1" si="2"/>
        <v>1719781500000.0002</v>
      </c>
      <c r="N12" s="11" t="s">
        <v>31</v>
      </c>
      <c r="R12" s="24" t="str">
        <f t="shared" ca="1" si="3"/>
        <v>{ id: 1719781500000, email: "aluno2@gmail.com", status: "finalizado" , carrinho: [ { nome: "Hambúrguer", quantidade: 1, preco: 12 }, { id: 14, descricao: "Vitaminas", quantidade: 1, preco: 7.5 }, ] },</v>
      </c>
    </row>
    <row r="13" spans="1:18" x14ac:dyDescent="0.25">
      <c r="A13" s="17">
        <f t="shared" ca="1" si="0"/>
        <v>1719696780000.0002</v>
      </c>
      <c r="B13" s="32" t="s">
        <v>33</v>
      </c>
      <c r="C13" s="2">
        <v>5</v>
      </c>
      <c r="D13" s="8" t="s">
        <v>16</v>
      </c>
      <c r="E13" s="2">
        <v>1</v>
      </c>
      <c r="F13" s="6">
        <v>5</v>
      </c>
      <c r="G13" s="2"/>
      <c r="H13" s="8"/>
      <c r="I13" s="2"/>
      <c r="J13" s="6"/>
      <c r="K13" s="7">
        <f t="shared" si="1"/>
        <v>5</v>
      </c>
      <c r="L13" s="20">
        <f ca="1">L3-1</f>
        <v>45472.772916666669</v>
      </c>
      <c r="M13" s="5">
        <f t="shared" ca="1" si="2"/>
        <v>1719696780000.0002</v>
      </c>
      <c r="N13" s="2" t="s">
        <v>31</v>
      </c>
      <c r="R13" s="24" t="str">
        <f t="shared" ca="1" si="3"/>
        <v>{ id: 1719696780000, email: "aluno1@gmail.com", status: "finalizado" , carrinho: [ { nome: "Pão de Queijo Recheado", quantidade: 1, preco: 5 }, ] },</v>
      </c>
    </row>
    <row r="14" spans="1:18" x14ac:dyDescent="0.25">
      <c r="A14" s="17">
        <f t="shared" ca="1" si="0"/>
        <v>1719696750000</v>
      </c>
      <c r="B14" s="32" t="s">
        <v>33</v>
      </c>
      <c r="C14" s="2">
        <v>8</v>
      </c>
      <c r="D14" s="8" t="s">
        <v>20</v>
      </c>
      <c r="E14" s="2">
        <v>1</v>
      </c>
      <c r="F14" s="6">
        <v>6.5</v>
      </c>
      <c r="G14" s="2">
        <v>15</v>
      </c>
      <c r="H14" s="8" t="s">
        <v>22</v>
      </c>
      <c r="I14" s="2">
        <v>1</v>
      </c>
      <c r="J14" s="6">
        <v>4.5</v>
      </c>
      <c r="K14" s="7">
        <f t="shared" si="1"/>
        <v>11</v>
      </c>
      <c r="L14" s="20">
        <f ca="1">L13-30/60/60/24</f>
        <v>45472.772569444445</v>
      </c>
      <c r="M14" s="5">
        <f t="shared" ca="1" si="2"/>
        <v>1719696750000</v>
      </c>
      <c r="N14" s="2" t="s">
        <v>31</v>
      </c>
      <c r="R14" s="24" t="str">
        <f t="shared" ca="1" si="3"/>
        <v>{ id: 1719696750000, email: "aluno1@gmail.com", status: "finalizado" , carrinho: [ { nome: "Enrolado de Presunto e Queijo", quantidade: 1, preco: 6.5 }, { id: 15, descricao: "Água", quantidade: 1, preco: 4.5 }, ] },</v>
      </c>
    </row>
    <row r="15" spans="1:18" x14ac:dyDescent="0.25">
      <c r="A15" s="17">
        <f t="shared" ca="1" si="0"/>
        <v>1719696720000</v>
      </c>
      <c r="B15" s="32" t="s">
        <v>34</v>
      </c>
      <c r="C15" s="2">
        <v>9</v>
      </c>
      <c r="D15" s="8" t="s">
        <v>20</v>
      </c>
      <c r="E15" s="2">
        <v>1</v>
      </c>
      <c r="F15" s="6">
        <v>6.5</v>
      </c>
      <c r="G15" s="2"/>
      <c r="H15" s="8"/>
      <c r="I15" s="2"/>
      <c r="J15" s="6"/>
      <c r="K15" s="7">
        <f t="shared" si="1"/>
        <v>6.5</v>
      </c>
      <c r="L15" s="20">
        <f t="shared" ref="L15:L16" ca="1" si="6">L14-30/60/60/24</f>
        <v>45472.772222222222</v>
      </c>
      <c r="M15" s="5">
        <f t="shared" ca="1" si="2"/>
        <v>1719696720000</v>
      </c>
      <c r="N15" s="2" t="s">
        <v>31</v>
      </c>
      <c r="R15" s="24" t="str">
        <f t="shared" ca="1" si="3"/>
        <v>{ id: 1719696720000, email: "aluno2@gmail.com", status: "finalizado" , carrinho: [ { nome: "Enrolado de Presunto e Queijo", quantidade: 1, preco: 6.5 }, ] },</v>
      </c>
    </row>
    <row r="16" spans="1:18" x14ac:dyDescent="0.25">
      <c r="A16" s="17">
        <f t="shared" ca="1" si="0"/>
        <v>1719696689999.9998</v>
      </c>
      <c r="B16" s="32" t="s">
        <v>35</v>
      </c>
      <c r="C16" s="2">
        <v>11</v>
      </c>
      <c r="D16" s="8" t="s">
        <v>21</v>
      </c>
      <c r="E16" s="2">
        <v>1</v>
      </c>
      <c r="F16" s="6">
        <v>15</v>
      </c>
      <c r="G16" s="2">
        <v>19</v>
      </c>
      <c r="H16" s="8" t="s">
        <v>24</v>
      </c>
      <c r="I16" s="2">
        <v>1</v>
      </c>
      <c r="J16" s="6">
        <v>2.5</v>
      </c>
      <c r="K16" s="7">
        <f t="shared" si="1"/>
        <v>17.5</v>
      </c>
      <c r="L16" s="20">
        <f t="shared" ca="1" si="6"/>
        <v>45472.771874999999</v>
      </c>
      <c r="M16" s="5">
        <f t="shared" ca="1" si="2"/>
        <v>1719696689999.9998</v>
      </c>
      <c r="N16" s="2" t="s">
        <v>31</v>
      </c>
      <c r="R16" s="24" t="str">
        <f t="shared" ca="1" si="3"/>
        <v>{ id: 1719696690000, email: "aluno3@gmail.com", status: "finalizado" , carrinho: [ { nome: "Batata Frita", quantidade: 1, preco: 15 }, { id: 19, descricao: "Chicletes", quantidade: 1, preco: 2.5 }, ] },</v>
      </c>
    </row>
    <row r="17" spans="1:18" x14ac:dyDescent="0.25">
      <c r="A17" s="17">
        <f t="shared" ca="1" si="0"/>
        <v>1719696000000.0002</v>
      </c>
      <c r="B17" s="32" t="s">
        <v>35</v>
      </c>
      <c r="C17" s="2">
        <v>15</v>
      </c>
      <c r="D17" s="8" t="s">
        <v>22</v>
      </c>
      <c r="E17" s="2">
        <v>1</v>
      </c>
      <c r="F17" s="6">
        <v>4.5</v>
      </c>
      <c r="G17" s="2">
        <v>17</v>
      </c>
      <c r="H17" s="8" t="s">
        <v>23</v>
      </c>
      <c r="I17" s="2">
        <v>1</v>
      </c>
      <c r="J17" s="6">
        <v>3</v>
      </c>
      <c r="K17" s="7">
        <f t="shared" si="1"/>
        <v>7.5</v>
      </c>
      <c r="L17" s="20">
        <f ca="1">L13-13/60/24</f>
        <v>45472.763888888891</v>
      </c>
      <c r="M17" s="5">
        <f t="shared" ca="1" si="2"/>
        <v>1719696000000.0002</v>
      </c>
      <c r="N17" s="2" t="s">
        <v>31</v>
      </c>
      <c r="R17" s="24" t="str">
        <f t="shared" ca="1" si="3"/>
        <v>{ id: 1719696000000, email: "aluno3@gmail.com", status: "finalizado" , carrinho: [ { nome: "Água", quantidade: 1, preco: 4.5 }, { id: 17, descricao: "Bombom", quantidade: 1, preco: 3 }, ] },</v>
      </c>
    </row>
    <row r="18" spans="1:18" x14ac:dyDescent="0.25">
      <c r="A18" s="17">
        <f t="shared" ca="1" si="0"/>
        <v>1719610380000.0002</v>
      </c>
      <c r="B18" s="11" t="s">
        <v>33</v>
      </c>
      <c r="C18" s="11">
        <v>16</v>
      </c>
      <c r="D18" s="12" t="s">
        <v>25</v>
      </c>
      <c r="E18" s="11">
        <v>1</v>
      </c>
      <c r="F18" s="13">
        <v>12</v>
      </c>
      <c r="G18" s="11"/>
      <c r="H18" s="12"/>
      <c r="I18" s="11"/>
      <c r="J18" s="13"/>
      <c r="K18" s="14">
        <f t="shared" si="1"/>
        <v>12</v>
      </c>
      <c r="L18" s="19">
        <f ca="1">L13-1</f>
        <v>45471.772916666669</v>
      </c>
      <c r="M18" s="17">
        <f t="shared" ca="1" si="2"/>
        <v>1719610380000.0002</v>
      </c>
      <c r="N18" s="11" t="s">
        <v>31</v>
      </c>
      <c r="P18" s="3"/>
      <c r="R18" s="24" t="str">
        <f t="shared" ca="1" si="3"/>
        <v>{ id: 1719610380000, email: "aluno1@gmail.com", status: "finalizado" , carrinho: [ { nome: "Energético", quantidade: 1, preco: 12 }, ] },</v>
      </c>
    </row>
    <row r="19" spans="1:18" x14ac:dyDescent="0.25">
      <c r="A19" s="17">
        <f t="shared" ca="1" si="0"/>
        <v>1719610350000</v>
      </c>
      <c r="B19" s="11" t="s">
        <v>33</v>
      </c>
      <c r="C19" s="11">
        <v>4</v>
      </c>
      <c r="D19" s="12" t="s">
        <v>18</v>
      </c>
      <c r="E19" s="11">
        <v>1</v>
      </c>
      <c r="F19" s="13">
        <v>3</v>
      </c>
      <c r="G19" s="11">
        <v>18</v>
      </c>
      <c r="H19" s="12" t="s">
        <v>26</v>
      </c>
      <c r="I19" s="11">
        <v>2</v>
      </c>
      <c r="J19" s="13">
        <v>0.25</v>
      </c>
      <c r="K19" s="14">
        <f t="shared" si="1"/>
        <v>3.5</v>
      </c>
      <c r="L19" s="19">
        <f ca="1">L18-30/60/60/24</f>
        <v>45471.772569444445</v>
      </c>
      <c r="M19" s="17">
        <f t="shared" ca="1" si="2"/>
        <v>1719610350000</v>
      </c>
      <c r="N19" s="11" t="s">
        <v>31</v>
      </c>
      <c r="P19" s="3"/>
      <c r="R19" s="24" t="str">
        <f t="shared" ca="1" si="3"/>
        <v>{ id: 1719610350000, email: "aluno1@gmail.com", status: "finalizado" , carrinho: [ { nome: "Pão de Queijo", quantidade: 1, preco: 3 }, { id: 18, descricao: "Balas", quantidade: 2, preco: 0.25 }, ] },</v>
      </c>
    </row>
    <row r="20" spans="1:18" x14ac:dyDescent="0.25">
      <c r="A20" s="17">
        <f t="shared" ca="1" si="0"/>
        <v>1719610320000</v>
      </c>
      <c r="B20" s="11" t="s">
        <v>34</v>
      </c>
      <c r="C20" s="11">
        <v>2</v>
      </c>
      <c r="D20" s="12" t="s">
        <v>9</v>
      </c>
      <c r="E20" s="11">
        <v>1</v>
      </c>
      <c r="F20" s="13">
        <v>6.5</v>
      </c>
      <c r="G20" s="11"/>
      <c r="H20" s="12"/>
      <c r="I20" s="11"/>
      <c r="J20" s="13"/>
      <c r="K20" s="14">
        <f t="shared" si="1"/>
        <v>6.5</v>
      </c>
      <c r="L20" s="19">
        <f t="shared" ref="L20:L21" ca="1" si="7">L19-30/60/60/24</f>
        <v>45471.772222222222</v>
      </c>
      <c r="M20" s="17">
        <f t="shared" ca="1" si="2"/>
        <v>1719610320000</v>
      </c>
      <c r="N20" s="11" t="s">
        <v>31</v>
      </c>
      <c r="R20" s="24" t="str">
        <f t="shared" ca="1" si="3"/>
        <v>{ id: 1719610320000, email: "aluno2@gmail.com", status: "finalizado" , carrinho: [ { nome: "Coxinha", quantidade: 1, preco: 6.5 }, ] },</v>
      </c>
    </row>
    <row r="21" spans="1:18" x14ac:dyDescent="0.25">
      <c r="A21" s="17">
        <f t="shared" ca="1" si="0"/>
        <v>1719610289999.9998</v>
      </c>
      <c r="B21" s="11" t="s">
        <v>35</v>
      </c>
      <c r="C21" s="11">
        <v>14</v>
      </c>
      <c r="D21" s="12" t="s">
        <v>11</v>
      </c>
      <c r="E21" s="11">
        <v>1</v>
      </c>
      <c r="F21" s="13">
        <v>7.5</v>
      </c>
      <c r="G21" s="11"/>
      <c r="H21" s="12"/>
      <c r="I21" s="11"/>
      <c r="J21" s="13"/>
      <c r="K21" s="14">
        <f t="shared" si="1"/>
        <v>7.5</v>
      </c>
      <c r="L21" s="19">
        <f t="shared" ca="1" si="7"/>
        <v>45471.771874999999</v>
      </c>
      <c r="M21" s="17">
        <f t="shared" ca="1" si="2"/>
        <v>1719610289999.9998</v>
      </c>
      <c r="N21" s="11" t="s">
        <v>31</v>
      </c>
      <c r="R21" s="24" t="str">
        <f t="shared" ca="1" si="3"/>
        <v>{ id: 1719610290000, email: "aluno3@gmail.com", status: "finalizado" , carrinho: [ { nome: "Vitaminas", quantidade: 1, preco: 7.5 }, ] },</v>
      </c>
    </row>
    <row r="22" spans="1:18" x14ac:dyDescent="0.25">
      <c r="A22" s="17">
        <f t="shared" ca="1" si="0"/>
        <v>1719609600000.0002</v>
      </c>
      <c r="B22" s="11" t="s">
        <v>35</v>
      </c>
      <c r="C22" s="11">
        <v>5</v>
      </c>
      <c r="D22" s="12" t="s">
        <v>16</v>
      </c>
      <c r="E22" s="11">
        <v>1</v>
      </c>
      <c r="F22" s="13">
        <v>5</v>
      </c>
      <c r="G22" s="11"/>
      <c r="H22" s="12"/>
      <c r="I22" s="11"/>
      <c r="J22" s="13"/>
      <c r="K22" s="14">
        <f t="shared" si="1"/>
        <v>5</v>
      </c>
      <c r="L22" s="19">
        <f ca="1">L18-13/60/24</f>
        <v>45471.763888888891</v>
      </c>
      <c r="M22" s="17">
        <f t="shared" ca="1" si="2"/>
        <v>1719609600000.0002</v>
      </c>
      <c r="N22" s="11" t="s">
        <v>31</v>
      </c>
      <c r="P22" s="23"/>
      <c r="R22" s="24" t="str">
        <f t="shared" ca="1" si="3"/>
        <v>{ id: 1719609600000, email: "aluno3@gmail.com", status: "finalizado" , carrinho: [ { nome: "Pão de Queijo Recheado", quantidade: 1, preco: 5 }, ] },</v>
      </c>
    </row>
    <row r="23" spans="1:18" x14ac:dyDescent="0.25">
      <c r="A23" s="17">
        <f t="shared" ca="1" si="0"/>
        <v>1719523980000.0002</v>
      </c>
      <c r="B23" s="2" t="s">
        <v>33</v>
      </c>
      <c r="C23" s="2">
        <v>6</v>
      </c>
      <c r="D23" s="8" t="s">
        <v>17</v>
      </c>
      <c r="E23" s="2">
        <v>1</v>
      </c>
      <c r="F23" s="6">
        <v>6.5</v>
      </c>
      <c r="G23" s="2"/>
      <c r="H23" s="8"/>
      <c r="I23" s="2"/>
      <c r="J23" s="6"/>
      <c r="K23" s="7">
        <f t="shared" si="1"/>
        <v>6.5</v>
      </c>
      <c r="L23" s="20">
        <f ca="1">L18-1</f>
        <v>45470.772916666669</v>
      </c>
      <c r="M23" s="5">
        <f t="shared" ca="1" si="2"/>
        <v>1719523980000.0002</v>
      </c>
      <c r="N23" s="2" t="s">
        <v>31</v>
      </c>
      <c r="R23" s="24" t="str">
        <f t="shared" ca="1" si="3"/>
        <v>{ id: 1719523980000, email: "aluno1@gmail.com", status: "finalizado" , carrinho: [ { nome: "Pastel Assado", quantidade: 1, preco: 6.5 }, ] },</v>
      </c>
    </row>
    <row r="24" spans="1:18" x14ac:dyDescent="0.25">
      <c r="A24" s="17">
        <f t="shared" ca="1" si="0"/>
        <v>1719523950000</v>
      </c>
      <c r="B24" s="2" t="s">
        <v>33</v>
      </c>
      <c r="C24" s="2">
        <v>7</v>
      </c>
      <c r="D24" s="8" t="s">
        <v>19</v>
      </c>
      <c r="E24" s="2">
        <v>1</v>
      </c>
      <c r="F24" s="6">
        <v>6.5</v>
      </c>
      <c r="G24" s="2">
        <v>13</v>
      </c>
      <c r="H24" s="8" t="s">
        <v>13</v>
      </c>
      <c r="I24" s="2">
        <v>1</v>
      </c>
      <c r="J24" s="6">
        <v>6.5</v>
      </c>
      <c r="K24" s="7">
        <f t="shared" si="1"/>
        <v>13</v>
      </c>
      <c r="L24" s="20">
        <f ca="1">L23-30/60/60/24</f>
        <v>45470.772569444445</v>
      </c>
      <c r="M24" s="5">
        <f t="shared" ca="1" si="2"/>
        <v>1719523950000</v>
      </c>
      <c r="N24" s="2" t="s">
        <v>31</v>
      </c>
      <c r="R24" s="24" t="str">
        <f t="shared" ca="1" si="3"/>
        <v>{ id: 1719523950000, email: "aluno1@gmail.com", status: "finalizado" , carrinho: [ { nome: "Hamburgão", quantidade: 1, preco: 6.5 }, { id: 13, descricao: "Sucos", quantidade: 1, preco: 6.5 }, ] },</v>
      </c>
    </row>
    <row r="25" spans="1:18" x14ac:dyDescent="0.25">
      <c r="A25" s="17">
        <f t="shared" ca="1" si="0"/>
        <v>1719523920000</v>
      </c>
      <c r="B25" s="2" t="s">
        <v>34</v>
      </c>
      <c r="C25" s="2">
        <v>5</v>
      </c>
      <c r="D25" s="8" t="s">
        <v>16</v>
      </c>
      <c r="E25" s="2">
        <v>1</v>
      </c>
      <c r="F25" s="6">
        <v>5</v>
      </c>
      <c r="G25" s="2"/>
      <c r="H25" s="8"/>
      <c r="I25" s="2"/>
      <c r="J25" s="6"/>
      <c r="K25" s="7">
        <f t="shared" si="1"/>
        <v>5</v>
      </c>
      <c r="L25" s="20">
        <f t="shared" ref="L25:L26" ca="1" si="8">L24-30/60/60/24</f>
        <v>45470.772222222222</v>
      </c>
      <c r="M25" s="5">
        <f t="shared" ca="1" si="2"/>
        <v>1719523920000</v>
      </c>
      <c r="N25" s="21" t="s">
        <v>29</v>
      </c>
      <c r="R25" s="24" t="str">
        <f t="shared" ca="1" si="3"/>
        <v>{ id: 1719523920000, email: "aluno2@gmail.com", status: "cancelado" , carrinho: [ { nome: "Pão de Queijo Recheado", quantidade: 1, preco: 5 }, ] },</v>
      </c>
    </row>
    <row r="26" spans="1:18" x14ac:dyDescent="0.25">
      <c r="A26" s="17">
        <f t="shared" ca="1" si="0"/>
        <v>1719523889999.9998</v>
      </c>
      <c r="B26" s="2" t="s">
        <v>35</v>
      </c>
      <c r="C26" s="2">
        <v>5</v>
      </c>
      <c r="D26" s="8" t="s">
        <v>16</v>
      </c>
      <c r="E26" s="2">
        <v>1</v>
      </c>
      <c r="F26" s="6">
        <v>5</v>
      </c>
      <c r="G26" s="2"/>
      <c r="H26" s="8"/>
      <c r="I26" s="2"/>
      <c r="J26" s="6"/>
      <c r="K26" s="7">
        <f t="shared" si="1"/>
        <v>5</v>
      </c>
      <c r="L26" s="20">
        <f t="shared" ca="1" si="8"/>
        <v>45470.771874999999</v>
      </c>
      <c r="M26" s="5">
        <f t="shared" ca="1" si="2"/>
        <v>1719523889999.9998</v>
      </c>
      <c r="N26" s="2" t="s">
        <v>31</v>
      </c>
      <c r="R26" s="24" t="str">
        <f t="shared" ca="1" si="3"/>
        <v>{ id: 1719523890000, email: "aluno3@gmail.com", status: "finalizado" , carrinho: [ { nome: "Pão de Queijo Recheado", quantidade: 1, preco: 5 }, ] },</v>
      </c>
    </row>
    <row r="27" spans="1:18" x14ac:dyDescent="0.25">
      <c r="A27" s="17">
        <f t="shared" ca="1" si="0"/>
        <v>1719523200000.0002</v>
      </c>
      <c r="B27" s="2" t="s">
        <v>35</v>
      </c>
      <c r="C27" s="2">
        <v>1</v>
      </c>
      <c r="D27" s="8" t="s">
        <v>12</v>
      </c>
      <c r="E27" s="2">
        <v>1</v>
      </c>
      <c r="F27" s="6">
        <v>10</v>
      </c>
      <c r="G27" s="2">
        <v>13</v>
      </c>
      <c r="H27" s="8" t="s">
        <v>13</v>
      </c>
      <c r="I27" s="2">
        <v>1</v>
      </c>
      <c r="J27" s="6">
        <v>6.5</v>
      </c>
      <c r="K27" s="7">
        <f t="shared" si="1"/>
        <v>16.5</v>
      </c>
      <c r="L27" s="20">
        <f ca="1">L23-13/60/24</f>
        <v>45470.763888888891</v>
      </c>
      <c r="M27" s="5">
        <f t="shared" ca="1" si="2"/>
        <v>1719523200000.0002</v>
      </c>
      <c r="N27" s="2" t="s">
        <v>31</v>
      </c>
      <c r="R27" s="24" t="str">
        <f t="shared" ca="1" si="3"/>
        <v>{ id: 1719523200000, email: "aluno3@gmail.com", status: "finalizado" , carrinho: [ { nome: "Sanduíche Natual", quantidade: 1, preco: 10 }, { id: 13, descricao: "Sucos", quantidade: 1, preco: 6.5 }, ] },</v>
      </c>
    </row>
    <row r="28" spans="1:18" x14ac:dyDescent="0.25">
      <c r="A28" s="17">
        <f t="shared" ca="1" si="0"/>
        <v>1719437580000.0002</v>
      </c>
      <c r="B28" s="11" t="s">
        <v>33</v>
      </c>
      <c r="C28" s="11">
        <v>7</v>
      </c>
      <c r="D28" s="12" t="s">
        <v>19</v>
      </c>
      <c r="E28" s="11">
        <v>1</v>
      </c>
      <c r="F28" s="13">
        <v>6.5</v>
      </c>
      <c r="G28" s="11"/>
      <c r="H28" s="12"/>
      <c r="I28" s="11"/>
      <c r="J28" s="13"/>
      <c r="K28" s="14">
        <f t="shared" si="1"/>
        <v>6.5</v>
      </c>
      <c r="L28" s="19">
        <f ca="1">L23-1</f>
        <v>45469.772916666669</v>
      </c>
      <c r="M28" s="17">
        <f t="shared" ca="1" si="2"/>
        <v>1719437580000.0002</v>
      </c>
      <c r="N28" s="11" t="s">
        <v>31</v>
      </c>
      <c r="R28" s="24" t="str">
        <f t="shared" ca="1" si="3"/>
        <v>{ id: 1719437580000, email: "aluno1@gmail.com", status: "finalizado" , carrinho: [ { nome: "Hamburgão", quantidade: 1, preco: 6.5 }, ] },</v>
      </c>
    </row>
    <row r="29" spans="1:18" x14ac:dyDescent="0.25">
      <c r="A29" s="17">
        <f t="shared" ca="1" si="0"/>
        <v>1719437550000</v>
      </c>
      <c r="B29" s="11" t="s">
        <v>33</v>
      </c>
      <c r="C29" s="11">
        <v>10</v>
      </c>
      <c r="D29" s="12" t="s">
        <v>14</v>
      </c>
      <c r="E29" s="11">
        <v>1</v>
      </c>
      <c r="F29" s="13">
        <v>12</v>
      </c>
      <c r="G29" s="11"/>
      <c r="H29" s="12"/>
      <c r="I29" s="11"/>
      <c r="J29" s="13"/>
      <c r="K29" s="14">
        <f t="shared" si="1"/>
        <v>12</v>
      </c>
      <c r="L29" s="19">
        <f ca="1">L28-30/60/60/24</f>
        <v>45469.772569444445</v>
      </c>
      <c r="M29" s="17">
        <f t="shared" ca="1" si="2"/>
        <v>1719437550000</v>
      </c>
      <c r="N29" s="11" t="s">
        <v>31</v>
      </c>
      <c r="R29" s="24" t="str">
        <f t="shared" ca="1" si="3"/>
        <v>{ id: 1719437550000, email: "aluno1@gmail.com", status: "finalizado" , carrinho: [ { nome: "Hambúrguer", quantidade: 1, preco: 12 }, ] },</v>
      </c>
    </row>
    <row r="30" spans="1:18" x14ac:dyDescent="0.25">
      <c r="A30" s="17">
        <f t="shared" ca="1" si="0"/>
        <v>1719437520000</v>
      </c>
      <c r="B30" s="11" t="s">
        <v>34</v>
      </c>
      <c r="C30" s="11">
        <v>4</v>
      </c>
      <c r="D30" s="12" t="s">
        <v>18</v>
      </c>
      <c r="E30" s="11">
        <v>1</v>
      </c>
      <c r="F30" s="13">
        <v>3</v>
      </c>
      <c r="G30" s="11">
        <v>15</v>
      </c>
      <c r="H30" s="12" t="s">
        <v>22</v>
      </c>
      <c r="I30" s="11">
        <v>1</v>
      </c>
      <c r="J30" s="13">
        <v>4.5</v>
      </c>
      <c r="K30" s="14">
        <f t="shared" si="1"/>
        <v>7.5</v>
      </c>
      <c r="L30" s="19">
        <f t="shared" ref="L30:L31" ca="1" si="9">L29-30/60/60/24</f>
        <v>45469.772222222222</v>
      </c>
      <c r="M30" s="17">
        <f t="shared" ca="1" si="2"/>
        <v>1719437520000</v>
      </c>
      <c r="N30" s="11" t="s">
        <v>31</v>
      </c>
      <c r="R30" s="24" t="str">
        <f t="shared" ca="1" si="3"/>
        <v>{ id: 1719437520000, email: "aluno2@gmail.com", status: "finalizado" , carrinho: [ { nome: "Pão de Queijo", quantidade: 1, preco: 3 }, { id: 15, descricao: "Água", quantidade: 1, preco: 4.5 }, ] },</v>
      </c>
    </row>
    <row r="31" spans="1:18" x14ac:dyDescent="0.25">
      <c r="A31" s="17">
        <f t="shared" ca="1" si="0"/>
        <v>1719437489999.9998</v>
      </c>
      <c r="B31" s="11" t="s">
        <v>35</v>
      </c>
      <c r="C31" s="11">
        <v>15</v>
      </c>
      <c r="D31" s="12" t="s">
        <v>22</v>
      </c>
      <c r="E31" s="11">
        <v>1</v>
      </c>
      <c r="F31" s="13">
        <v>4.5</v>
      </c>
      <c r="G31" s="11"/>
      <c r="H31" s="12"/>
      <c r="I31" s="11"/>
      <c r="J31" s="13"/>
      <c r="K31" s="14">
        <f t="shared" si="1"/>
        <v>4.5</v>
      </c>
      <c r="L31" s="19">
        <f t="shared" ca="1" si="9"/>
        <v>45469.771874999999</v>
      </c>
      <c r="M31" s="17">
        <f t="shared" ca="1" si="2"/>
        <v>1719437489999.9998</v>
      </c>
      <c r="N31" s="11" t="s">
        <v>31</v>
      </c>
      <c r="R31" s="24" t="str">
        <f t="shared" ca="1" si="3"/>
        <v>{ id: 1719437490000, email: "aluno3@gmail.com", status: "finalizado" , carrinho: [ { nome: "Água", quantidade: 1, preco: 4.5 }, ] },</v>
      </c>
    </row>
    <row r="32" spans="1:18" x14ac:dyDescent="0.25">
      <c r="A32" s="17">
        <f t="shared" ca="1" si="0"/>
        <v>1719436800000.0002</v>
      </c>
      <c r="B32" s="11" t="s">
        <v>35</v>
      </c>
      <c r="C32" s="11">
        <v>6</v>
      </c>
      <c r="D32" s="12" t="s">
        <v>17</v>
      </c>
      <c r="E32" s="11">
        <v>1</v>
      </c>
      <c r="F32" s="13">
        <v>6.5</v>
      </c>
      <c r="G32" s="11"/>
      <c r="H32" s="12"/>
      <c r="I32" s="11"/>
      <c r="J32" s="13"/>
      <c r="K32" s="14">
        <f t="shared" si="1"/>
        <v>6.5</v>
      </c>
      <c r="L32" s="19">
        <f ca="1">L28-13/60/24</f>
        <v>45469.763888888891</v>
      </c>
      <c r="M32" s="17">
        <f t="shared" ca="1" si="2"/>
        <v>1719436800000.0002</v>
      </c>
      <c r="N32" s="11" t="s">
        <v>31</v>
      </c>
      <c r="R32" s="24" t="str">
        <f t="shared" ca="1" si="3"/>
        <v>{ id: 1719436800000, email: "aluno3@gmail.com", status: "finalizado" , carrinho: [ { nome: "Pastel Assado", quantidade: 1, preco: 6.5 }, ] },</v>
      </c>
    </row>
    <row r="33" spans="1:18" x14ac:dyDescent="0.25">
      <c r="A33" s="17">
        <f t="shared" ca="1" si="0"/>
        <v>1719178380000.0002</v>
      </c>
      <c r="B33" s="2" t="s">
        <v>33</v>
      </c>
      <c r="C33" s="2">
        <v>8</v>
      </c>
      <c r="D33" s="8" t="s">
        <v>20</v>
      </c>
      <c r="E33" s="2">
        <v>1</v>
      </c>
      <c r="F33" s="6">
        <v>6.5</v>
      </c>
      <c r="G33" s="2"/>
      <c r="H33" s="8"/>
      <c r="I33" s="2"/>
      <c r="J33" s="6"/>
      <c r="K33" s="7">
        <f t="shared" si="1"/>
        <v>6.5</v>
      </c>
      <c r="L33" s="20">
        <f ca="1">L28-3</f>
        <v>45466.772916666669</v>
      </c>
      <c r="M33" s="5">
        <f t="shared" ca="1" si="2"/>
        <v>1719178380000.0002</v>
      </c>
      <c r="N33" s="2" t="s">
        <v>31</v>
      </c>
      <c r="R33" s="24" t="str">
        <f t="shared" ca="1" si="3"/>
        <v>{ id: 1719178380000, email: "aluno1@gmail.com", status: "finalizado" , carrinho: [ { nome: "Enrolado de Presunto e Queijo", quantidade: 1, preco: 6.5 }, ] },</v>
      </c>
    </row>
    <row r="34" spans="1:18" x14ac:dyDescent="0.25">
      <c r="A34" s="17">
        <f t="shared" ca="1" si="0"/>
        <v>1719178350000</v>
      </c>
      <c r="B34" s="2" t="s">
        <v>33</v>
      </c>
      <c r="C34" s="2">
        <v>1</v>
      </c>
      <c r="D34" s="8" t="s">
        <v>12</v>
      </c>
      <c r="E34" s="2">
        <v>1</v>
      </c>
      <c r="F34" s="6">
        <v>10</v>
      </c>
      <c r="G34" s="2">
        <v>13</v>
      </c>
      <c r="H34" s="8" t="s">
        <v>13</v>
      </c>
      <c r="I34" s="2">
        <v>1</v>
      </c>
      <c r="J34" s="6">
        <v>6.5</v>
      </c>
      <c r="K34" s="7">
        <f t="shared" si="1"/>
        <v>16.5</v>
      </c>
      <c r="L34" s="20">
        <f ca="1">L33-30/60/60/24</f>
        <v>45466.772569444445</v>
      </c>
      <c r="M34" s="5">
        <f t="shared" ca="1" si="2"/>
        <v>1719178350000</v>
      </c>
      <c r="N34" s="2" t="s">
        <v>31</v>
      </c>
      <c r="R34" s="24" t="str">
        <f t="shared" ca="1" si="3"/>
        <v>{ id: 1719178350000, email: "aluno1@gmail.com", status: "finalizado" , carrinho: [ { nome: "Sanduíche Natual", quantidade: 1, preco: 10 }, { id: 13, descricao: "Sucos", quantidade: 1, preco: 6.5 }, ] },</v>
      </c>
    </row>
    <row r="35" spans="1:18" x14ac:dyDescent="0.25">
      <c r="A35" s="17">
        <f t="shared" ca="1" si="0"/>
        <v>1719178320000</v>
      </c>
      <c r="B35" s="2" t="s">
        <v>34</v>
      </c>
      <c r="C35" s="2">
        <v>14</v>
      </c>
      <c r="D35" s="8" t="s">
        <v>11</v>
      </c>
      <c r="E35" s="2">
        <v>1</v>
      </c>
      <c r="F35" s="6">
        <v>7.5</v>
      </c>
      <c r="G35" s="2"/>
      <c r="H35" s="8"/>
      <c r="I35" s="2"/>
      <c r="J35" s="6"/>
      <c r="K35" s="7">
        <f t="shared" si="1"/>
        <v>7.5</v>
      </c>
      <c r="L35" s="20">
        <f t="shared" ref="L35:L36" ca="1" si="10">L34-30/60/60/24</f>
        <v>45466.772222222222</v>
      </c>
      <c r="M35" s="5">
        <f t="shared" ca="1" si="2"/>
        <v>1719178320000</v>
      </c>
      <c r="N35" s="2" t="s">
        <v>31</v>
      </c>
      <c r="R35" s="24" t="str">
        <f t="shared" ca="1" si="3"/>
        <v>{ id: 1719178320000, email: "aluno2@gmail.com", status: "finalizado" , carrinho: [ { nome: "Vitaminas", quantidade: 1, preco: 7.5 }, ] },</v>
      </c>
    </row>
    <row r="36" spans="1:18" x14ac:dyDescent="0.25">
      <c r="A36" s="17">
        <f t="shared" ca="1" si="0"/>
        <v>1719178289999.9998</v>
      </c>
      <c r="B36" s="2" t="s">
        <v>35</v>
      </c>
      <c r="C36" s="2">
        <v>14</v>
      </c>
      <c r="D36" s="8" t="s">
        <v>11</v>
      </c>
      <c r="E36" s="2">
        <v>1</v>
      </c>
      <c r="F36" s="6">
        <v>7.5</v>
      </c>
      <c r="G36" s="2"/>
      <c r="H36" s="8"/>
      <c r="I36" s="2"/>
      <c r="J36" s="6"/>
      <c r="K36" s="7">
        <f t="shared" si="1"/>
        <v>7.5</v>
      </c>
      <c r="L36" s="20">
        <f t="shared" ca="1" si="10"/>
        <v>45466.771874999999</v>
      </c>
      <c r="M36" s="5">
        <f t="shared" ca="1" si="2"/>
        <v>1719178289999.9998</v>
      </c>
      <c r="N36" s="2" t="s">
        <v>31</v>
      </c>
      <c r="R36" s="24" t="str">
        <f t="shared" ca="1" si="3"/>
        <v>{ id: 1719178290000, email: "aluno3@gmail.com", status: "finalizado" , carrinho: [ { nome: "Vitaminas", quantidade: 1, preco: 7.5 }, ] },</v>
      </c>
    </row>
    <row r="37" spans="1:18" x14ac:dyDescent="0.25">
      <c r="A37" s="17">
        <f t="shared" ca="1" si="0"/>
        <v>1719177600000.0002</v>
      </c>
      <c r="B37" s="2" t="s">
        <v>35</v>
      </c>
      <c r="C37" s="2">
        <v>5</v>
      </c>
      <c r="D37" s="8" t="s">
        <v>16</v>
      </c>
      <c r="E37" s="2">
        <v>1</v>
      </c>
      <c r="F37" s="6">
        <v>5</v>
      </c>
      <c r="G37" s="2"/>
      <c r="H37" s="8"/>
      <c r="I37" s="2"/>
      <c r="J37" s="6"/>
      <c r="K37" s="7">
        <f t="shared" si="1"/>
        <v>5</v>
      </c>
      <c r="L37" s="20">
        <f ca="1">L33-13/60/24</f>
        <v>45466.763888888891</v>
      </c>
      <c r="M37" s="5">
        <f t="shared" ca="1" si="2"/>
        <v>1719177600000.0002</v>
      </c>
      <c r="N37" s="2" t="s">
        <v>31</v>
      </c>
      <c r="R37" s="24" t="str">
        <f t="shared" ca="1" si="3"/>
        <v>{ id: 1719177600000, email: "aluno3@gmail.com", status: "finalizado" , carrinho: [ { nome: "Pão de Queijo Recheado", quantidade: 1, preco: 5 }, ] },</v>
      </c>
    </row>
    <row r="38" spans="1:18" x14ac:dyDescent="0.25">
      <c r="A38" s="17">
        <f t="shared" ca="1" si="0"/>
        <v>1719091980000.0002</v>
      </c>
      <c r="B38" s="11" t="s">
        <v>33</v>
      </c>
      <c r="C38" s="11">
        <v>3</v>
      </c>
      <c r="D38" s="12" t="s">
        <v>10</v>
      </c>
      <c r="E38" s="11">
        <v>1</v>
      </c>
      <c r="F38" s="13">
        <v>6.5</v>
      </c>
      <c r="G38" s="11">
        <v>17</v>
      </c>
      <c r="H38" s="12" t="s">
        <v>23</v>
      </c>
      <c r="I38" s="11">
        <v>1</v>
      </c>
      <c r="J38" s="13">
        <v>3</v>
      </c>
      <c r="K38" s="14">
        <f t="shared" si="1"/>
        <v>9.5</v>
      </c>
      <c r="L38" s="19">
        <f ca="1">L33-1</f>
        <v>45465.772916666669</v>
      </c>
      <c r="M38" s="17">
        <f t="shared" ca="1" si="2"/>
        <v>1719091980000.0002</v>
      </c>
      <c r="N38" s="11" t="s">
        <v>31</v>
      </c>
      <c r="R38" s="24" t="str">
        <f t="shared" ca="1" si="3"/>
        <v>{ id: 1719091980000, email: "aluno1@gmail.com", status: "finalizado" , carrinho: [ { nome: "Empada", quantidade: 1, preco: 6.5 }, { id: 17, descricao: "Bombom", quantidade: 1, preco: 3 }, ] },</v>
      </c>
    </row>
    <row r="39" spans="1:18" x14ac:dyDescent="0.25">
      <c r="A39" s="17">
        <f t="shared" ca="1" si="0"/>
        <v>1719091950000</v>
      </c>
      <c r="B39" s="11" t="s">
        <v>33</v>
      </c>
      <c r="C39" s="11">
        <v>5</v>
      </c>
      <c r="D39" s="12" t="s">
        <v>16</v>
      </c>
      <c r="E39" s="11">
        <v>1</v>
      </c>
      <c r="F39" s="13">
        <v>5</v>
      </c>
      <c r="G39" s="11"/>
      <c r="H39" s="12"/>
      <c r="I39" s="11"/>
      <c r="J39" s="13"/>
      <c r="K39" s="14">
        <f t="shared" si="1"/>
        <v>5</v>
      </c>
      <c r="L39" s="19">
        <f ca="1">L38-30/60/60/24</f>
        <v>45465.772569444445</v>
      </c>
      <c r="M39" s="17">
        <f t="shared" ca="1" si="2"/>
        <v>1719091950000</v>
      </c>
      <c r="N39" s="11" t="s">
        <v>31</v>
      </c>
      <c r="R39" s="24" t="str">
        <f t="shared" ca="1" si="3"/>
        <v>{ id: 1719091950000, email: "aluno1@gmail.com", status: "finalizado" , carrinho: [ { nome: "Pão de Queijo Recheado", quantidade: 1, preco: 5 }, ] },</v>
      </c>
    </row>
    <row r="40" spans="1:18" x14ac:dyDescent="0.25">
      <c r="A40" s="17">
        <f t="shared" ca="1" si="0"/>
        <v>1719091920000</v>
      </c>
      <c r="B40" s="11" t="s">
        <v>34</v>
      </c>
      <c r="C40" s="11">
        <v>14</v>
      </c>
      <c r="D40" s="12" t="s">
        <v>11</v>
      </c>
      <c r="E40" s="11">
        <v>1</v>
      </c>
      <c r="F40" s="13">
        <v>7.5</v>
      </c>
      <c r="G40" s="11"/>
      <c r="H40" s="12"/>
      <c r="I40" s="11"/>
      <c r="J40" s="13"/>
      <c r="K40" s="14">
        <f t="shared" si="1"/>
        <v>7.5</v>
      </c>
      <c r="L40" s="19">
        <f t="shared" ref="L40:L41" ca="1" si="11">L39-30/60/60/24</f>
        <v>45465.772222222222</v>
      </c>
      <c r="M40" s="17">
        <f t="shared" ca="1" si="2"/>
        <v>1719091920000</v>
      </c>
      <c r="N40" s="11" t="s">
        <v>31</v>
      </c>
      <c r="R40" s="24" t="str">
        <f t="shared" ca="1" si="3"/>
        <v>{ id: 1719091920000, email: "aluno2@gmail.com", status: "finalizado" , carrinho: [ { nome: "Vitaminas", quantidade: 1, preco: 7.5 }, ] },</v>
      </c>
    </row>
    <row r="41" spans="1:18" x14ac:dyDescent="0.25">
      <c r="A41" s="17">
        <f t="shared" ca="1" si="0"/>
        <v>1719091889999.9998</v>
      </c>
      <c r="B41" s="11" t="s">
        <v>35</v>
      </c>
      <c r="C41" s="11">
        <v>7</v>
      </c>
      <c r="D41" s="12" t="s">
        <v>19</v>
      </c>
      <c r="E41" s="11">
        <v>1</v>
      </c>
      <c r="F41" s="13">
        <v>6.5</v>
      </c>
      <c r="G41" s="11"/>
      <c r="H41" s="12"/>
      <c r="I41" s="11"/>
      <c r="J41" s="13"/>
      <c r="K41" s="14">
        <f t="shared" si="1"/>
        <v>6.5</v>
      </c>
      <c r="L41" s="19">
        <f t="shared" ca="1" si="11"/>
        <v>45465.771874999999</v>
      </c>
      <c r="M41" s="17">
        <f t="shared" ca="1" si="2"/>
        <v>1719091889999.9998</v>
      </c>
      <c r="N41" s="11" t="s">
        <v>31</v>
      </c>
      <c r="R41" s="24" t="str">
        <f t="shared" ca="1" si="3"/>
        <v>{ id: 1719091890000, email: "aluno3@gmail.com", status: "finalizado" , carrinho: [ { nome: "Hamburgão", quantidade: 1, preco: 6.5 }, ] },</v>
      </c>
    </row>
    <row r="42" spans="1:18" x14ac:dyDescent="0.25">
      <c r="A42" s="17">
        <f t="shared" ca="1" si="0"/>
        <v>1719091200000.0002</v>
      </c>
      <c r="B42" s="11" t="s">
        <v>35</v>
      </c>
      <c r="C42" s="11">
        <v>10</v>
      </c>
      <c r="D42" s="12" t="s">
        <v>14</v>
      </c>
      <c r="E42" s="11">
        <v>1</v>
      </c>
      <c r="F42" s="13">
        <v>12</v>
      </c>
      <c r="G42" s="11">
        <v>12</v>
      </c>
      <c r="H42" s="12" t="s">
        <v>15</v>
      </c>
      <c r="I42" s="11">
        <v>1</v>
      </c>
      <c r="J42" s="13">
        <v>6</v>
      </c>
      <c r="K42" s="14">
        <f t="shared" si="1"/>
        <v>18</v>
      </c>
      <c r="L42" s="19">
        <f ca="1">L38-13/60/24</f>
        <v>45465.763888888891</v>
      </c>
      <c r="M42" s="17">
        <f t="shared" ca="1" si="2"/>
        <v>1719091200000.0002</v>
      </c>
      <c r="N42" s="21" t="s">
        <v>29</v>
      </c>
      <c r="R42" s="24" t="str">
        <f t="shared" ca="1" si="3"/>
        <v>{ id: 1719091200000, email: "aluno3@gmail.com", status: "cancelado" , carrinho: [ { nome: "Hambúrguer", quantidade: 1, preco: 12 }, { id: 12, descricao: "Refrigerante", quantidade: 1, preco: 6 }, ] },</v>
      </c>
    </row>
    <row r="43" spans="1:18" x14ac:dyDescent="0.25">
      <c r="A43" s="17">
        <f t="shared" ca="1" si="0"/>
        <v>1719005580000.0002</v>
      </c>
      <c r="B43" s="2" t="s">
        <v>33</v>
      </c>
      <c r="C43" s="2">
        <v>4</v>
      </c>
      <c r="D43" s="8" t="s">
        <v>18</v>
      </c>
      <c r="E43" s="2">
        <v>1</v>
      </c>
      <c r="F43" s="6">
        <v>3</v>
      </c>
      <c r="G43" s="2"/>
      <c r="H43" s="8"/>
      <c r="I43" s="2"/>
      <c r="J43" s="6"/>
      <c r="K43" s="7">
        <f t="shared" si="1"/>
        <v>3</v>
      </c>
      <c r="L43" s="20">
        <f ca="1">L38-1</f>
        <v>45464.772916666669</v>
      </c>
      <c r="M43" s="5">
        <f t="shared" ca="1" si="2"/>
        <v>1719005580000.0002</v>
      </c>
      <c r="N43" s="2" t="s">
        <v>31</v>
      </c>
      <c r="R43" s="24" t="str">
        <f t="shared" ca="1" si="3"/>
        <v>{ id: 1719005580000, email: "aluno1@gmail.com", status: "finalizado" , carrinho: [ { nome: "Pão de Queijo", quantidade: 1, preco: 3 }, ] },</v>
      </c>
    </row>
    <row r="44" spans="1:18" x14ac:dyDescent="0.25">
      <c r="A44" s="17">
        <f t="shared" ca="1" si="0"/>
        <v>1719005550000</v>
      </c>
      <c r="B44" s="2" t="s">
        <v>33</v>
      </c>
      <c r="C44" s="2">
        <v>14</v>
      </c>
      <c r="D44" s="8" t="s">
        <v>11</v>
      </c>
      <c r="E44" s="2">
        <v>1</v>
      </c>
      <c r="F44" s="6">
        <v>7.5</v>
      </c>
      <c r="G44" s="2"/>
      <c r="H44" s="8"/>
      <c r="I44" s="2"/>
      <c r="J44" s="6"/>
      <c r="K44" s="7">
        <f t="shared" si="1"/>
        <v>7.5</v>
      </c>
      <c r="L44" s="20">
        <f ca="1">L43-30/60/60/24</f>
        <v>45464.772569444445</v>
      </c>
      <c r="M44" s="5">
        <f t="shared" ca="1" si="2"/>
        <v>1719005550000</v>
      </c>
      <c r="N44" s="2" t="s">
        <v>31</v>
      </c>
      <c r="R44" s="24" t="str">
        <f t="shared" ca="1" si="3"/>
        <v>{ id: 1719005550000, email: "aluno1@gmail.com", status: "finalizado" , carrinho: [ { nome: "Vitaminas", quantidade: 1, preco: 7.5 }, ] },</v>
      </c>
    </row>
    <row r="45" spans="1:18" x14ac:dyDescent="0.25">
      <c r="A45" s="17">
        <f t="shared" ca="1" si="0"/>
        <v>1719005520000</v>
      </c>
      <c r="B45" s="2" t="s">
        <v>34</v>
      </c>
      <c r="C45" s="2">
        <v>4</v>
      </c>
      <c r="D45" s="8" t="s">
        <v>18</v>
      </c>
      <c r="E45" s="2">
        <v>1</v>
      </c>
      <c r="F45" s="6">
        <v>3</v>
      </c>
      <c r="G45" s="2"/>
      <c r="H45" s="8"/>
      <c r="I45" s="2"/>
      <c r="J45" s="6"/>
      <c r="K45" s="7">
        <f t="shared" si="1"/>
        <v>3</v>
      </c>
      <c r="L45" s="20">
        <f t="shared" ref="L45:L46" ca="1" si="12">L44-30/60/60/24</f>
        <v>45464.772222222222</v>
      </c>
      <c r="M45" s="5">
        <f t="shared" ca="1" si="2"/>
        <v>1719005520000</v>
      </c>
      <c r="N45" s="2" t="s">
        <v>31</v>
      </c>
      <c r="R45" s="24" t="str">
        <f t="shared" ca="1" si="3"/>
        <v>{ id: 1719005520000, email: "aluno2@gmail.com", status: "finalizado" , carrinho: [ { nome: "Pão de Queijo", quantidade: 1, preco: 3 }, ] },</v>
      </c>
    </row>
    <row r="46" spans="1:18" x14ac:dyDescent="0.25">
      <c r="A46" s="17">
        <f t="shared" ca="1" si="0"/>
        <v>1719005489999.9998</v>
      </c>
      <c r="B46" s="2" t="s">
        <v>35</v>
      </c>
      <c r="C46" s="2">
        <v>3</v>
      </c>
      <c r="D46" s="8" t="s">
        <v>10</v>
      </c>
      <c r="E46" s="2">
        <v>1</v>
      </c>
      <c r="F46" s="6">
        <v>6.5</v>
      </c>
      <c r="G46" s="2">
        <v>15</v>
      </c>
      <c r="H46" s="8" t="s">
        <v>22</v>
      </c>
      <c r="I46" s="2">
        <v>1</v>
      </c>
      <c r="J46" s="6">
        <v>4.5</v>
      </c>
      <c r="K46" s="7">
        <f t="shared" si="1"/>
        <v>11</v>
      </c>
      <c r="L46" s="20">
        <f t="shared" ca="1" si="12"/>
        <v>45464.771874999999</v>
      </c>
      <c r="M46" s="5">
        <f t="shared" ca="1" si="2"/>
        <v>1719005489999.9998</v>
      </c>
      <c r="N46" s="2" t="s">
        <v>31</v>
      </c>
      <c r="R46" s="24" t="str">
        <f t="shared" ca="1" si="3"/>
        <v>{ id: 1719005490000, email: "aluno3@gmail.com", status: "finalizado" , carrinho: [ { nome: "Empada", quantidade: 1, preco: 6.5 }, { id: 15, descricao: "Água", quantidade: 1, preco: 4.5 }, ] },</v>
      </c>
    </row>
    <row r="47" spans="1:18" x14ac:dyDescent="0.25">
      <c r="A47" s="17">
        <f t="shared" ca="1" si="0"/>
        <v>1719004800000.0002</v>
      </c>
      <c r="B47" s="2" t="s">
        <v>35</v>
      </c>
      <c r="C47" s="2">
        <v>8</v>
      </c>
      <c r="D47" s="8" t="s">
        <v>20</v>
      </c>
      <c r="E47" s="2">
        <v>1</v>
      </c>
      <c r="F47" s="6">
        <v>6.5</v>
      </c>
      <c r="G47" s="2"/>
      <c r="H47" s="8"/>
      <c r="I47" s="2"/>
      <c r="J47" s="6"/>
      <c r="K47" s="7">
        <f t="shared" si="1"/>
        <v>6.5</v>
      </c>
      <c r="L47" s="20">
        <f ca="1">L43-13/60/24</f>
        <v>45464.763888888891</v>
      </c>
      <c r="M47" s="5">
        <f t="shared" ca="1" si="2"/>
        <v>1719004800000.0002</v>
      </c>
      <c r="N47" s="2" t="s">
        <v>31</v>
      </c>
      <c r="R47" s="24" t="str">
        <f t="shared" ca="1" si="3"/>
        <v>{ id: 1719004800000, email: "aluno3@gmail.com", status: "finalizado" , carrinho: [ { nome: "Enrolado de Presunto e Queijo", quantidade: 1, preco: 6.5 }, ] },</v>
      </c>
    </row>
    <row r="48" spans="1:18" x14ac:dyDescent="0.25">
      <c r="A48" s="17">
        <f t="shared" ca="1" si="0"/>
        <v>1718919180000.0002</v>
      </c>
      <c r="B48" s="11" t="s">
        <v>33</v>
      </c>
      <c r="C48" s="11">
        <v>4</v>
      </c>
      <c r="D48" s="12" t="s">
        <v>18</v>
      </c>
      <c r="E48" s="11">
        <v>1</v>
      </c>
      <c r="F48" s="13">
        <v>3</v>
      </c>
      <c r="G48" s="11"/>
      <c r="H48" s="12"/>
      <c r="I48" s="11"/>
      <c r="J48" s="13"/>
      <c r="K48" s="14">
        <f t="shared" si="1"/>
        <v>3</v>
      </c>
      <c r="L48" s="19">
        <f ca="1">L43-1</f>
        <v>45463.772916666669</v>
      </c>
      <c r="M48" s="17">
        <f t="shared" ca="1" si="2"/>
        <v>1718919180000.0002</v>
      </c>
      <c r="N48" s="11" t="s">
        <v>31</v>
      </c>
      <c r="R48" s="24" t="str">
        <f t="shared" ca="1" si="3"/>
        <v>{ id: 1718919180000, email: "aluno1@gmail.com", status: "finalizado" , carrinho: [ { nome: "Pão de Queijo", quantidade: 1, preco: 3 }, ] },</v>
      </c>
    </row>
    <row r="49" spans="1:18" x14ac:dyDescent="0.25">
      <c r="A49" s="17">
        <f t="shared" ca="1" si="0"/>
        <v>1718919150000</v>
      </c>
      <c r="B49" s="11" t="s">
        <v>33</v>
      </c>
      <c r="C49" s="11">
        <v>14</v>
      </c>
      <c r="D49" s="12" t="s">
        <v>11</v>
      </c>
      <c r="E49" s="11">
        <v>1</v>
      </c>
      <c r="F49" s="13">
        <v>7.5</v>
      </c>
      <c r="G49" s="11"/>
      <c r="H49" s="12"/>
      <c r="I49" s="11"/>
      <c r="J49" s="13"/>
      <c r="K49" s="14">
        <f t="shared" si="1"/>
        <v>7.5</v>
      </c>
      <c r="L49" s="19">
        <f ca="1">L48-30/60/60/24</f>
        <v>45463.772569444445</v>
      </c>
      <c r="M49" s="17">
        <f t="shared" ca="1" si="2"/>
        <v>1718919150000</v>
      </c>
      <c r="N49" s="11" t="s">
        <v>31</v>
      </c>
      <c r="R49" s="24" t="str">
        <f t="shared" ca="1" si="3"/>
        <v>{ id: 1718919150000, email: "aluno1@gmail.com", status: "finalizado" , carrinho: [ { nome: "Vitaminas", quantidade: 1, preco: 7.5 }, ] },</v>
      </c>
    </row>
    <row r="50" spans="1:18" x14ac:dyDescent="0.25">
      <c r="A50" s="17">
        <f t="shared" ca="1" si="0"/>
        <v>1718919120000</v>
      </c>
      <c r="B50" s="11" t="s">
        <v>34</v>
      </c>
      <c r="C50" s="11">
        <v>7</v>
      </c>
      <c r="D50" s="12" t="s">
        <v>19</v>
      </c>
      <c r="E50" s="11">
        <v>1</v>
      </c>
      <c r="F50" s="13">
        <v>6.5</v>
      </c>
      <c r="G50" s="11">
        <v>12</v>
      </c>
      <c r="H50" s="12" t="s">
        <v>15</v>
      </c>
      <c r="I50" s="11">
        <v>1</v>
      </c>
      <c r="J50" s="13">
        <v>6</v>
      </c>
      <c r="K50" s="14">
        <f t="shared" si="1"/>
        <v>12.5</v>
      </c>
      <c r="L50" s="19">
        <f t="shared" ref="L50:L51" ca="1" si="13">L49-30/60/60/24</f>
        <v>45463.772222222222</v>
      </c>
      <c r="M50" s="17">
        <f t="shared" ca="1" si="2"/>
        <v>1718919120000</v>
      </c>
      <c r="N50" s="11" t="s">
        <v>31</v>
      </c>
      <c r="R50" s="24" t="str">
        <f t="shared" ca="1" si="3"/>
        <v>{ id: 1718919120000, email: "aluno2@gmail.com", status: "finalizado" , carrinho: [ { nome: "Hamburgão", quantidade: 1, preco: 6.5 }, { id: 12, descricao: "Refrigerante", quantidade: 1, preco: 6 }, ] },</v>
      </c>
    </row>
    <row r="51" spans="1:18" x14ac:dyDescent="0.25">
      <c r="A51" s="17">
        <f t="shared" ca="1" si="0"/>
        <v>1718919089999.9998</v>
      </c>
      <c r="B51" s="11" t="s">
        <v>35</v>
      </c>
      <c r="C51" s="11">
        <v>10</v>
      </c>
      <c r="D51" s="12" t="s">
        <v>14</v>
      </c>
      <c r="E51" s="11">
        <v>1</v>
      </c>
      <c r="F51" s="13">
        <v>12</v>
      </c>
      <c r="G51" s="11"/>
      <c r="H51" s="12"/>
      <c r="I51" s="11"/>
      <c r="J51" s="13"/>
      <c r="K51" s="14">
        <f t="shared" si="1"/>
        <v>12</v>
      </c>
      <c r="L51" s="19">
        <f t="shared" ca="1" si="13"/>
        <v>45463.771874999999</v>
      </c>
      <c r="M51" s="17">
        <f t="shared" ca="1" si="2"/>
        <v>1718919089999.9998</v>
      </c>
      <c r="N51" s="11" t="s">
        <v>31</v>
      </c>
      <c r="R51" s="24" t="str">
        <f t="shared" ca="1" si="3"/>
        <v>{ id: 1718919090000, email: "aluno3@gmail.com", status: "finalizado" , carrinho: [ { nome: "Hambúrguer", quantidade: 1, preco: 12 }, ] },</v>
      </c>
    </row>
    <row r="52" spans="1:18" x14ac:dyDescent="0.25">
      <c r="A52" s="17">
        <f t="shared" ca="1" si="0"/>
        <v>1718918400000.0002</v>
      </c>
      <c r="B52" s="11" t="s">
        <v>35</v>
      </c>
      <c r="C52" s="11">
        <v>5</v>
      </c>
      <c r="D52" s="12" t="s">
        <v>16</v>
      </c>
      <c r="E52" s="11">
        <v>1</v>
      </c>
      <c r="F52" s="13">
        <v>5</v>
      </c>
      <c r="G52" s="11">
        <v>17</v>
      </c>
      <c r="H52" s="12" t="s">
        <v>23</v>
      </c>
      <c r="I52" s="11">
        <v>1</v>
      </c>
      <c r="J52" s="13">
        <v>3</v>
      </c>
      <c r="K52" s="14">
        <f t="shared" si="1"/>
        <v>8</v>
      </c>
      <c r="L52" s="19">
        <f ca="1">L48-13/60/24</f>
        <v>45463.763888888891</v>
      </c>
      <c r="M52" s="17">
        <f t="shared" ca="1" si="2"/>
        <v>1718918400000.0002</v>
      </c>
      <c r="N52" s="11" t="s">
        <v>31</v>
      </c>
      <c r="R52" s="24" t="str">
        <f t="shared" ca="1" si="3"/>
        <v>{ id: 1718918400000, email: "aluno3@gmail.com", status: "finalizado" , carrinho: [ { nome: "Pão de Queijo Recheado", quantidade: 1, preco: 5 }, { id: 17, descricao: "Bombom", quantidade: 1, preco: 3 }, ] },</v>
      </c>
    </row>
    <row r="53" spans="1:18" x14ac:dyDescent="0.25">
      <c r="A53" s="17">
        <f t="shared" ca="1" si="0"/>
        <v>1718832780000.0002</v>
      </c>
      <c r="B53" s="2" t="s">
        <v>33</v>
      </c>
      <c r="C53" s="2">
        <v>10</v>
      </c>
      <c r="D53" s="8" t="s">
        <v>14</v>
      </c>
      <c r="E53" s="2">
        <v>1</v>
      </c>
      <c r="F53" s="6">
        <v>12</v>
      </c>
      <c r="G53" s="2"/>
      <c r="H53" s="8"/>
      <c r="I53" s="2"/>
      <c r="J53" s="6"/>
      <c r="K53" s="7">
        <f t="shared" ref="K53:K67" si="14">E53*F53+I53*J53</f>
        <v>12</v>
      </c>
      <c r="L53" s="20">
        <f ca="1">L48-1</f>
        <v>45462.772916666669</v>
      </c>
      <c r="M53" s="5">
        <f t="shared" ref="M53:M67" ca="1" si="15">(L53-$Q$5-0.875)*86400*1000</f>
        <v>1718832780000.0002</v>
      </c>
      <c r="N53" s="2" t="s">
        <v>31</v>
      </c>
      <c r="R53" s="24" t="str">
        <f t="shared" ca="1" si="3"/>
        <v>{ id: 1718832780000, email: "aluno1@gmail.com", status: "finalizado" , carrinho: [ { nome: "Hambúrguer", quantidade: 1, preco: 12 }, ] },</v>
      </c>
    </row>
    <row r="54" spans="1:18" x14ac:dyDescent="0.25">
      <c r="A54" s="17">
        <f t="shared" ca="1" si="0"/>
        <v>1718832750000</v>
      </c>
      <c r="B54" s="2" t="s">
        <v>33</v>
      </c>
      <c r="C54" s="2">
        <v>14</v>
      </c>
      <c r="D54" s="8" t="s">
        <v>11</v>
      </c>
      <c r="E54" s="2">
        <v>1</v>
      </c>
      <c r="F54" s="6">
        <v>7.5</v>
      </c>
      <c r="G54" s="2"/>
      <c r="H54" s="8"/>
      <c r="I54" s="2"/>
      <c r="J54" s="6"/>
      <c r="K54" s="7">
        <f t="shared" si="14"/>
        <v>7.5</v>
      </c>
      <c r="L54" s="20">
        <f ca="1">L53-30/60/60/24</f>
        <v>45462.772569444445</v>
      </c>
      <c r="M54" s="5">
        <f t="shared" ca="1" si="15"/>
        <v>1718832750000</v>
      </c>
      <c r="N54" s="2" t="s">
        <v>31</v>
      </c>
      <c r="R54" s="24" t="str">
        <f t="shared" ca="1" si="3"/>
        <v>{ id: 1718832750000, email: "aluno1@gmail.com", status: "finalizado" , carrinho: [ { nome: "Vitaminas", quantidade: 1, preco: 7.5 }, ] },</v>
      </c>
    </row>
    <row r="55" spans="1:18" x14ac:dyDescent="0.25">
      <c r="A55" s="17">
        <f t="shared" ca="1" si="0"/>
        <v>1718832720000</v>
      </c>
      <c r="B55" s="2" t="s">
        <v>34</v>
      </c>
      <c r="C55" s="2">
        <v>4</v>
      </c>
      <c r="D55" s="8" t="s">
        <v>18</v>
      </c>
      <c r="E55" s="2">
        <v>1</v>
      </c>
      <c r="F55" s="6">
        <v>3</v>
      </c>
      <c r="G55" s="2"/>
      <c r="H55" s="8"/>
      <c r="I55" s="2"/>
      <c r="J55" s="6"/>
      <c r="K55" s="7">
        <f t="shared" si="14"/>
        <v>3</v>
      </c>
      <c r="L55" s="20">
        <f t="shared" ref="L55:L56" ca="1" si="16">L54-30/60/60/24</f>
        <v>45462.772222222222</v>
      </c>
      <c r="M55" s="5">
        <f t="shared" ca="1" si="15"/>
        <v>1718832720000</v>
      </c>
      <c r="N55" s="2" t="s">
        <v>31</v>
      </c>
      <c r="R55" s="24" t="str">
        <f t="shared" ca="1" si="3"/>
        <v>{ id: 1718832720000, email: "aluno2@gmail.com", status: "finalizado" , carrinho: [ { nome: "Pão de Queijo", quantidade: 1, preco: 3 }, ] },</v>
      </c>
    </row>
    <row r="56" spans="1:18" x14ac:dyDescent="0.25">
      <c r="A56" s="17">
        <f t="shared" ca="1" si="0"/>
        <v>1718832689999.9998</v>
      </c>
      <c r="B56" s="2" t="s">
        <v>35</v>
      </c>
      <c r="C56" s="2">
        <v>15</v>
      </c>
      <c r="D56" s="8" t="s">
        <v>22</v>
      </c>
      <c r="E56" s="2">
        <v>1</v>
      </c>
      <c r="F56" s="6">
        <v>4.5</v>
      </c>
      <c r="G56" s="2">
        <v>15</v>
      </c>
      <c r="H56" s="8" t="s">
        <v>22</v>
      </c>
      <c r="I56" s="2">
        <v>1</v>
      </c>
      <c r="J56" s="6">
        <v>4.5</v>
      </c>
      <c r="K56" s="7">
        <f t="shared" si="14"/>
        <v>9</v>
      </c>
      <c r="L56" s="20">
        <f t="shared" ca="1" si="16"/>
        <v>45462.771874999999</v>
      </c>
      <c r="M56" s="5">
        <f t="shared" ca="1" si="15"/>
        <v>1718832689999.9998</v>
      </c>
      <c r="N56" s="2" t="s">
        <v>31</v>
      </c>
      <c r="R56" s="24" t="str">
        <f t="shared" ca="1" si="3"/>
        <v>{ id: 1718832690000, email: "aluno3@gmail.com", status: "finalizado" , carrinho: [ { nome: "Água", quantidade: 1, preco: 4.5 }, { id: 15, descricao: "Água", quantidade: 1, preco: 4.5 }, ] },</v>
      </c>
    </row>
    <row r="57" spans="1:18" x14ac:dyDescent="0.25">
      <c r="A57" s="17">
        <f t="shared" ca="1" si="0"/>
        <v>1718832000000.0002</v>
      </c>
      <c r="B57" s="2" t="s">
        <v>35</v>
      </c>
      <c r="C57" s="2">
        <v>6</v>
      </c>
      <c r="D57" s="8" t="s">
        <v>17</v>
      </c>
      <c r="E57" s="2">
        <v>1</v>
      </c>
      <c r="F57" s="6">
        <v>6.5</v>
      </c>
      <c r="G57" s="2"/>
      <c r="H57" s="8"/>
      <c r="I57" s="2"/>
      <c r="J57" s="6"/>
      <c r="K57" s="7">
        <f t="shared" si="14"/>
        <v>6.5</v>
      </c>
      <c r="L57" s="20">
        <f ca="1">L53-13/60/24</f>
        <v>45462.763888888891</v>
      </c>
      <c r="M57" s="5">
        <f t="shared" ca="1" si="15"/>
        <v>1718832000000.0002</v>
      </c>
      <c r="N57" s="2" t="s">
        <v>31</v>
      </c>
      <c r="R57" s="24" t="str">
        <f t="shared" ca="1" si="3"/>
        <v>{ id: 1718832000000, email: "aluno3@gmail.com", status: "finalizado" , carrinho: [ { nome: "Pastel Assado", quantidade: 1, preco: 6.5 }, ] },</v>
      </c>
    </row>
    <row r="58" spans="1:18" x14ac:dyDescent="0.25">
      <c r="A58" s="17">
        <f t="shared" ca="1" si="0"/>
        <v>1718573580000.0002</v>
      </c>
      <c r="B58" s="11" t="s">
        <v>33</v>
      </c>
      <c r="C58" s="11">
        <v>4</v>
      </c>
      <c r="D58" s="12" t="s">
        <v>18</v>
      </c>
      <c r="E58" s="11">
        <v>1</v>
      </c>
      <c r="F58" s="13">
        <v>3</v>
      </c>
      <c r="G58" s="11"/>
      <c r="H58" s="12"/>
      <c r="I58" s="11"/>
      <c r="J58" s="13"/>
      <c r="K58" s="14">
        <f t="shared" si="14"/>
        <v>3</v>
      </c>
      <c r="L58" s="19">
        <f ca="1">L53-3</f>
        <v>45459.772916666669</v>
      </c>
      <c r="M58" s="17">
        <f t="shared" ca="1" si="15"/>
        <v>1718573580000.0002</v>
      </c>
      <c r="N58" s="11" t="s">
        <v>31</v>
      </c>
      <c r="R58" s="24" t="str">
        <f t="shared" ca="1" si="3"/>
        <v>{ id: 1718573580000, email: "aluno1@gmail.com", status: "finalizado" , carrinho: [ { nome: "Pão de Queijo", quantidade: 1, preco: 3 }, ] },</v>
      </c>
    </row>
    <row r="59" spans="1:18" x14ac:dyDescent="0.25">
      <c r="A59" s="17">
        <f t="shared" ca="1" si="0"/>
        <v>1718573550000</v>
      </c>
      <c r="B59" s="11" t="s">
        <v>33</v>
      </c>
      <c r="C59" s="11">
        <v>1</v>
      </c>
      <c r="D59" s="12" t="s">
        <v>12</v>
      </c>
      <c r="E59" s="11">
        <v>1</v>
      </c>
      <c r="F59" s="13">
        <v>10</v>
      </c>
      <c r="G59" s="11"/>
      <c r="H59" s="12"/>
      <c r="I59" s="11"/>
      <c r="J59" s="13"/>
      <c r="K59" s="14">
        <f t="shared" si="14"/>
        <v>10</v>
      </c>
      <c r="L59" s="19">
        <f ca="1">L58-30/60/60/24</f>
        <v>45459.772569444445</v>
      </c>
      <c r="M59" s="17">
        <f t="shared" ca="1" si="15"/>
        <v>1718573550000</v>
      </c>
      <c r="N59" s="11" t="s">
        <v>31</v>
      </c>
      <c r="R59" s="24" t="str">
        <f t="shared" ca="1" si="3"/>
        <v>{ id: 1718573550000, email: "aluno1@gmail.com", status: "finalizado" , carrinho: [ { nome: "Sanduíche Natual", quantidade: 1, preco: 10 }, ] },</v>
      </c>
    </row>
    <row r="60" spans="1:18" x14ac:dyDescent="0.25">
      <c r="A60" s="17">
        <f t="shared" ca="1" si="0"/>
        <v>1718573520000</v>
      </c>
      <c r="B60" s="11" t="s">
        <v>34</v>
      </c>
      <c r="C60" s="11">
        <v>7</v>
      </c>
      <c r="D60" s="12" t="s">
        <v>19</v>
      </c>
      <c r="E60" s="11">
        <v>1</v>
      </c>
      <c r="F60" s="13">
        <v>6.5</v>
      </c>
      <c r="G60" s="11">
        <v>13</v>
      </c>
      <c r="H60" s="12" t="s">
        <v>13</v>
      </c>
      <c r="I60" s="11">
        <v>1</v>
      </c>
      <c r="J60" s="13">
        <v>6.5</v>
      </c>
      <c r="K60" s="14">
        <f t="shared" si="14"/>
        <v>13</v>
      </c>
      <c r="L60" s="19">
        <f t="shared" ref="L60:L61" ca="1" si="17">L59-30/60/60/24</f>
        <v>45459.772222222222</v>
      </c>
      <c r="M60" s="17">
        <f t="shared" ca="1" si="15"/>
        <v>1718573520000</v>
      </c>
      <c r="N60" s="11" t="s">
        <v>31</v>
      </c>
      <c r="R60" s="24" t="str">
        <f t="shared" ca="1" si="3"/>
        <v>{ id: 1718573520000, email: "aluno2@gmail.com", status: "finalizado" , carrinho: [ { nome: "Hamburgão", quantidade: 1, preco: 6.5 }, { id: 13, descricao: "Sucos", quantidade: 1, preco: 6.5 }, ] },</v>
      </c>
    </row>
    <row r="61" spans="1:18" x14ac:dyDescent="0.25">
      <c r="A61" s="17">
        <f t="shared" ca="1" si="0"/>
        <v>1718573489999.9998</v>
      </c>
      <c r="B61" s="11" t="s">
        <v>35</v>
      </c>
      <c r="C61" s="11">
        <v>2</v>
      </c>
      <c r="D61" s="12" t="s">
        <v>9</v>
      </c>
      <c r="E61" s="11">
        <v>1</v>
      </c>
      <c r="F61" s="13">
        <v>6.5</v>
      </c>
      <c r="G61" s="11"/>
      <c r="H61" s="12"/>
      <c r="I61" s="11"/>
      <c r="J61" s="13"/>
      <c r="K61" s="14">
        <f t="shared" si="14"/>
        <v>6.5</v>
      </c>
      <c r="L61" s="19">
        <f t="shared" ca="1" si="17"/>
        <v>45459.771874999999</v>
      </c>
      <c r="M61" s="17">
        <f t="shared" ca="1" si="15"/>
        <v>1718573489999.9998</v>
      </c>
      <c r="N61" s="11" t="s">
        <v>31</v>
      </c>
      <c r="R61" s="24" t="str">
        <f t="shared" ca="1" si="3"/>
        <v>{ id: 1718573490000, email: "aluno3@gmail.com", status: "finalizado" , carrinho: [ { nome: "Coxinha", quantidade: 1, preco: 6.5 }, ] },</v>
      </c>
    </row>
    <row r="62" spans="1:18" x14ac:dyDescent="0.25">
      <c r="A62" s="17">
        <f t="shared" ca="1" si="0"/>
        <v>1718572800000.0002</v>
      </c>
      <c r="B62" s="11" t="s">
        <v>35</v>
      </c>
      <c r="C62" s="11">
        <v>15</v>
      </c>
      <c r="D62" s="12" t="s">
        <v>22</v>
      </c>
      <c r="E62" s="11">
        <v>1</v>
      </c>
      <c r="F62" s="13">
        <v>4.5</v>
      </c>
      <c r="G62" s="11"/>
      <c r="H62" s="12"/>
      <c r="I62" s="11"/>
      <c r="J62" s="13"/>
      <c r="K62" s="14">
        <f t="shared" si="14"/>
        <v>4.5</v>
      </c>
      <c r="L62" s="19">
        <f ca="1">L58-13/60/24</f>
        <v>45459.763888888891</v>
      </c>
      <c r="M62" s="17">
        <f t="shared" ca="1" si="15"/>
        <v>1718572800000.0002</v>
      </c>
      <c r="N62" s="11" t="s">
        <v>31</v>
      </c>
      <c r="R62" s="24" t="str">
        <f t="shared" ca="1" si="3"/>
        <v>{ id: 1718572800000, email: "aluno3@gmail.com", status: "finalizado" , carrinho: [ { nome: "Água", quantidade: 1, preco: 4.5 }, ] },</v>
      </c>
    </row>
    <row r="63" spans="1:18" x14ac:dyDescent="0.25">
      <c r="A63" s="17">
        <f t="shared" ca="1" si="0"/>
        <v>1718487180000.0002</v>
      </c>
      <c r="B63" s="2" t="s">
        <v>33</v>
      </c>
      <c r="C63" s="2">
        <v>4</v>
      </c>
      <c r="D63" s="8" t="s">
        <v>18</v>
      </c>
      <c r="E63" s="2">
        <v>1</v>
      </c>
      <c r="F63" s="6">
        <v>3</v>
      </c>
      <c r="G63" s="2"/>
      <c r="H63" s="8"/>
      <c r="I63" s="2"/>
      <c r="J63" s="6"/>
      <c r="K63" s="7">
        <f t="shared" si="14"/>
        <v>3</v>
      </c>
      <c r="L63" s="20">
        <f ca="1">L58-1</f>
        <v>45458.772916666669</v>
      </c>
      <c r="M63" s="5">
        <f t="shared" ca="1" si="15"/>
        <v>1718487180000.0002</v>
      </c>
      <c r="N63" s="2" t="s">
        <v>31</v>
      </c>
      <c r="R63" s="24" t="str">
        <f t="shared" ca="1" si="3"/>
        <v>{ id: 1718487180000, email: "aluno1@gmail.com", status: "finalizado" , carrinho: [ { nome: "Pão de Queijo", quantidade: 1, preco: 3 }, ] },</v>
      </c>
    </row>
    <row r="64" spans="1:18" x14ac:dyDescent="0.25">
      <c r="A64" s="17">
        <f t="shared" ca="1" si="0"/>
        <v>1718487150000</v>
      </c>
      <c r="B64" s="2" t="s">
        <v>33</v>
      </c>
      <c r="C64" s="2">
        <v>6</v>
      </c>
      <c r="D64" s="8" t="s">
        <v>17</v>
      </c>
      <c r="E64" s="2">
        <v>1</v>
      </c>
      <c r="F64" s="6">
        <v>6.5</v>
      </c>
      <c r="G64" s="2">
        <v>13</v>
      </c>
      <c r="H64" s="8" t="s">
        <v>13</v>
      </c>
      <c r="I64" s="2">
        <v>1</v>
      </c>
      <c r="J64" s="6">
        <v>6.5</v>
      </c>
      <c r="K64" s="7">
        <f t="shared" si="14"/>
        <v>13</v>
      </c>
      <c r="L64" s="20">
        <f ca="1">L63-30/60/60/24</f>
        <v>45458.772569444445</v>
      </c>
      <c r="M64" s="5">
        <f t="shared" ca="1" si="15"/>
        <v>1718487150000</v>
      </c>
      <c r="N64" s="2" t="s">
        <v>31</v>
      </c>
      <c r="R64" s="24" t="str">
        <f t="shared" ca="1" si="3"/>
        <v>{ id: 1718487150000, email: "aluno1@gmail.com", status: "finalizado" , carrinho: [ { nome: "Pastel Assado", quantidade: 1, preco: 6.5 }, { id: 13, descricao: "Sucos", quantidade: 1, preco: 6.5 }, ] },</v>
      </c>
    </row>
    <row r="65" spans="1:18" x14ac:dyDescent="0.25">
      <c r="A65" s="17">
        <f t="shared" ca="1" si="0"/>
        <v>1718487120000</v>
      </c>
      <c r="B65" s="2" t="s">
        <v>34</v>
      </c>
      <c r="C65" s="2">
        <v>5</v>
      </c>
      <c r="D65" s="8" t="s">
        <v>16</v>
      </c>
      <c r="E65" s="2">
        <v>1</v>
      </c>
      <c r="F65" s="6">
        <v>5</v>
      </c>
      <c r="G65" s="2"/>
      <c r="H65" s="8"/>
      <c r="I65" s="2"/>
      <c r="J65" s="6"/>
      <c r="K65" s="7">
        <f t="shared" si="14"/>
        <v>5</v>
      </c>
      <c r="L65" s="20">
        <f t="shared" ref="L65:L66" ca="1" si="18">L64-30/60/60/24</f>
        <v>45458.772222222222</v>
      </c>
      <c r="M65" s="5">
        <f t="shared" ca="1" si="15"/>
        <v>1718487120000</v>
      </c>
      <c r="N65" s="2" t="s">
        <v>31</v>
      </c>
      <c r="R65" s="24" t="str">
        <f t="shared" ca="1" si="3"/>
        <v>{ id: 1718487120000, email: "aluno2@gmail.com", status: "finalizado" , carrinho: [ { nome: "Pão de Queijo Recheado", quantidade: 1, preco: 5 }, ] },</v>
      </c>
    </row>
    <row r="66" spans="1:18" x14ac:dyDescent="0.25">
      <c r="A66" s="17">
        <f t="shared" ca="1" si="0"/>
        <v>1718487089999.9998</v>
      </c>
      <c r="B66" s="2" t="s">
        <v>35</v>
      </c>
      <c r="C66" s="2">
        <v>3</v>
      </c>
      <c r="D66" s="8" t="s">
        <v>10</v>
      </c>
      <c r="E66" s="2">
        <v>1</v>
      </c>
      <c r="F66" s="6">
        <v>6.5</v>
      </c>
      <c r="G66" s="2">
        <v>15</v>
      </c>
      <c r="H66" s="8" t="s">
        <v>22</v>
      </c>
      <c r="I66" s="2">
        <v>1</v>
      </c>
      <c r="J66" s="6">
        <v>4.5</v>
      </c>
      <c r="K66" s="7">
        <f t="shared" si="14"/>
        <v>11</v>
      </c>
      <c r="L66" s="20">
        <f t="shared" ca="1" si="18"/>
        <v>45458.771874999999</v>
      </c>
      <c r="M66" s="5">
        <f t="shared" ca="1" si="15"/>
        <v>1718487089999.9998</v>
      </c>
      <c r="N66" s="2" t="s">
        <v>31</v>
      </c>
      <c r="R66" s="24" t="str">
        <f t="shared" ca="1" si="3"/>
        <v>{ id: 1718487090000, email: "aluno3@gmail.com", status: "finalizado" , carrinho: [ { nome: "Empada", quantidade: 1, preco: 6.5 }, { id: 15, descricao: "Água", quantidade: 1, preco: 4.5 }, ] },</v>
      </c>
    </row>
    <row r="67" spans="1:18" x14ac:dyDescent="0.25">
      <c r="A67" s="17">
        <f t="shared" ca="1" si="0"/>
        <v>1718486400000.0002</v>
      </c>
      <c r="B67" s="2" t="s">
        <v>35</v>
      </c>
      <c r="C67" s="2">
        <v>8</v>
      </c>
      <c r="D67" s="8" t="s">
        <v>20</v>
      </c>
      <c r="E67" s="2">
        <v>1</v>
      </c>
      <c r="F67" s="6">
        <v>6.5</v>
      </c>
      <c r="G67" s="2"/>
      <c r="H67" s="8"/>
      <c r="I67" s="2"/>
      <c r="J67" s="6"/>
      <c r="K67" s="7">
        <f t="shared" si="14"/>
        <v>6.5</v>
      </c>
      <c r="L67" s="20">
        <f ca="1">L63-13/60/24</f>
        <v>45458.763888888891</v>
      </c>
      <c r="M67" s="5">
        <f t="shared" ca="1" si="15"/>
        <v>1718486400000.0002</v>
      </c>
      <c r="N67" s="2" t="s">
        <v>31</v>
      </c>
      <c r="R67" s="24" t="str">
        <f t="shared" ca="1" si="3"/>
        <v>{ id: 1718486400000, email: "aluno3@gmail.com", status: "finalizado" , carrinho: [ { nome: "Enrolado de Presunto e Queijo", quantidade: 1, preco: 6.5 }, ] },</v>
      </c>
    </row>
    <row r="68" spans="1:18" x14ac:dyDescent="0.25">
      <c r="A68" s="17">
        <f t="shared" ref="A68:A131" ca="1" si="19">M68</f>
        <v>1718400780000.0002</v>
      </c>
      <c r="B68" s="11" t="s">
        <v>33</v>
      </c>
      <c r="C68" s="11">
        <v>4</v>
      </c>
      <c r="D68" s="12" t="s">
        <v>18</v>
      </c>
      <c r="E68" s="11">
        <v>1</v>
      </c>
      <c r="F68" s="13">
        <v>3</v>
      </c>
      <c r="G68" s="11"/>
      <c r="H68" s="12"/>
      <c r="I68" s="11"/>
      <c r="J68" s="13"/>
      <c r="K68" s="14">
        <f t="shared" ref="K68:K92" si="20">E68*F68+I68*J68</f>
        <v>3</v>
      </c>
      <c r="L68" s="19">
        <f ca="1">L63-1</f>
        <v>45457.772916666669</v>
      </c>
      <c r="M68" s="17">
        <f t="shared" ref="M68:M92" ca="1" si="21">(L68-$Q$5-0.875)*86400*1000</f>
        <v>1718400780000.0002</v>
      </c>
      <c r="N68" s="11" t="s">
        <v>31</v>
      </c>
      <c r="R68" s="24" t="str">
        <f t="shared" ref="R68:R131" ca="1" si="22">CONCATENATE("{ id: ",A68,", email: """,B68,""", status: ","""",N68,""""," , carrinho: [ ", "{ nome: ","""",D68,"""",", quantidade: ",E68,", preco: ",SUBSTITUTE(F68,",",".")," },",IF(G68&lt;&gt;"",CONCATENATE(" { id: ",G68,", descricao: ","""",H68,"""",", quantidade: ",I68,", preco: ",SUBSTITUTE(J68,",",".")," },"),""), " ] },")</f>
        <v>{ id: 1718400780000, email: "aluno1@gmail.com", status: "finalizado" , carrinho: [ { nome: "Pão de Queijo", quantidade: 1, preco: 3 }, ] },</v>
      </c>
    </row>
    <row r="69" spans="1:18" x14ac:dyDescent="0.25">
      <c r="A69" s="17">
        <f t="shared" ca="1" si="19"/>
        <v>1718400750000</v>
      </c>
      <c r="B69" s="11" t="s">
        <v>33</v>
      </c>
      <c r="C69" s="11">
        <v>1</v>
      </c>
      <c r="D69" s="12" t="s">
        <v>12</v>
      </c>
      <c r="E69" s="11">
        <v>1</v>
      </c>
      <c r="F69" s="13">
        <v>10</v>
      </c>
      <c r="G69" s="11"/>
      <c r="H69" s="12"/>
      <c r="I69" s="11"/>
      <c r="J69" s="13"/>
      <c r="K69" s="14">
        <f t="shared" si="20"/>
        <v>10</v>
      </c>
      <c r="L69" s="19">
        <f ca="1">L68-30/60/60/24</f>
        <v>45457.772569444445</v>
      </c>
      <c r="M69" s="17">
        <f t="shared" ca="1" si="21"/>
        <v>1718400750000</v>
      </c>
      <c r="N69" s="11" t="s">
        <v>31</v>
      </c>
      <c r="R69" s="24" t="str">
        <f t="shared" ca="1" si="22"/>
        <v>{ id: 1718400750000, email: "aluno1@gmail.com", status: "finalizado" , carrinho: [ { nome: "Sanduíche Natual", quantidade: 1, preco: 10 }, ] },</v>
      </c>
    </row>
    <row r="70" spans="1:18" x14ac:dyDescent="0.25">
      <c r="A70" s="17">
        <f t="shared" ca="1" si="19"/>
        <v>1718400720000</v>
      </c>
      <c r="B70" s="11" t="s">
        <v>34</v>
      </c>
      <c r="C70" s="11">
        <v>5</v>
      </c>
      <c r="D70" s="12" t="s">
        <v>16</v>
      </c>
      <c r="E70" s="11">
        <v>1</v>
      </c>
      <c r="F70" s="13">
        <v>5</v>
      </c>
      <c r="G70" s="11">
        <v>13</v>
      </c>
      <c r="H70" s="12" t="s">
        <v>13</v>
      </c>
      <c r="I70" s="11">
        <v>1</v>
      </c>
      <c r="J70" s="13">
        <v>6.5</v>
      </c>
      <c r="K70" s="14">
        <f t="shared" si="20"/>
        <v>11.5</v>
      </c>
      <c r="L70" s="19">
        <f t="shared" ref="L70:L71" ca="1" si="23">L69-30/60/60/24</f>
        <v>45457.772222222222</v>
      </c>
      <c r="M70" s="17">
        <f t="shared" ca="1" si="21"/>
        <v>1718400720000</v>
      </c>
      <c r="N70" s="11" t="s">
        <v>31</v>
      </c>
      <c r="R70" s="24" t="str">
        <f t="shared" ca="1" si="22"/>
        <v>{ id: 1718400720000, email: "aluno2@gmail.com", status: "finalizado" , carrinho: [ { nome: "Pão de Queijo Recheado", quantidade: 1, preco: 5 }, { id: 13, descricao: "Sucos", quantidade: 1, preco: 6.5 }, ] },</v>
      </c>
    </row>
    <row r="71" spans="1:18" x14ac:dyDescent="0.25">
      <c r="A71" s="17">
        <f t="shared" ca="1" si="19"/>
        <v>1718400689999.9998</v>
      </c>
      <c r="B71" s="11" t="s">
        <v>35</v>
      </c>
      <c r="C71" s="11">
        <v>2</v>
      </c>
      <c r="D71" s="12" t="s">
        <v>9</v>
      </c>
      <c r="E71" s="11">
        <v>1</v>
      </c>
      <c r="F71" s="13">
        <v>6.5</v>
      </c>
      <c r="G71" s="11"/>
      <c r="H71" s="12"/>
      <c r="I71" s="11"/>
      <c r="J71" s="13"/>
      <c r="K71" s="14">
        <f t="shared" si="20"/>
        <v>6.5</v>
      </c>
      <c r="L71" s="19">
        <f t="shared" ca="1" si="23"/>
        <v>45457.771874999999</v>
      </c>
      <c r="M71" s="17">
        <f t="shared" ca="1" si="21"/>
        <v>1718400689999.9998</v>
      </c>
      <c r="N71" s="11" t="s">
        <v>31</v>
      </c>
      <c r="R71" s="24" t="str">
        <f t="shared" ca="1" si="22"/>
        <v>{ id: 1718400690000, email: "aluno3@gmail.com", status: "finalizado" , carrinho: [ { nome: "Coxinha", quantidade: 1, preco: 6.5 }, ] },</v>
      </c>
    </row>
    <row r="72" spans="1:18" x14ac:dyDescent="0.25">
      <c r="A72" s="17">
        <f t="shared" ca="1" si="19"/>
        <v>1718400000000.0002</v>
      </c>
      <c r="B72" s="11" t="s">
        <v>35</v>
      </c>
      <c r="C72" s="11">
        <v>14</v>
      </c>
      <c r="D72" s="12" t="s">
        <v>11</v>
      </c>
      <c r="E72" s="11">
        <v>1</v>
      </c>
      <c r="F72" s="13">
        <v>7.5</v>
      </c>
      <c r="G72" s="11"/>
      <c r="H72" s="12"/>
      <c r="I72" s="11"/>
      <c r="J72" s="13"/>
      <c r="K72" s="14">
        <f t="shared" si="20"/>
        <v>7.5</v>
      </c>
      <c r="L72" s="19">
        <f ca="1">L68-13/60/24</f>
        <v>45457.763888888891</v>
      </c>
      <c r="M72" s="17">
        <f t="shared" ca="1" si="21"/>
        <v>1718400000000.0002</v>
      </c>
      <c r="N72" s="11" t="s">
        <v>31</v>
      </c>
      <c r="R72" s="24" t="str">
        <f t="shared" ca="1" si="22"/>
        <v>{ id: 1718400000000, email: "aluno3@gmail.com", status: "finalizado" , carrinho: [ { nome: "Vitaminas", quantidade: 1, preco: 7.5 }, ] },</v>
      </c>
    </row>
    <row r="73" spans="1:18" x14ac:dyDescent="0.25">
      <c r="A73" s="17">
        <f t="shared" ca="1" si="19"/>
        <v>1718314380000.0002</v>
      </c>
      <c r="B73" s="2" t="s">
        <v>33</v>
      </c>
      <c r="C73" s="2">
        <v>4</v>
      </c>
      <c r="D73" s="8" t="s">
        <v>18</v>
      </c>
      <c r="E73" s="2">
        <v>1</v>
      </c>
      <c r="F73" s="6">
        <v>3</v>
      </c>
      <c r="G73" s="2"/>
      <c r="H73" s="8"/>
      <c r="I73" s="2"/>
      <c r="J73" s="6"/>
      <c r="K73" s="7">
        <f t="shared" si="20"/>
        <v>3</v>
      </c>
      <c r="L73" s="20">
        <f ca="1">L68-1</f>
        <v>45456.772916666669</v>
      </c>
      <c r="M73" s="5">
        <f t="shared" ca="1" si="21"/>
        <v>1718314380000.0002</v>
      </c>
      <c r="N73" s="2" t="s">
        <v>31</v>
      </c>
      <c r="R73" s="24" t="str">
        <f t="shared" ca="1" si="22"/>
        <v>{ id: 1718314380000, email: "aluno1@gmail.com", status: "finalizado" , carrinho: [ { nome: "Pão de Queijo", quantidade: 1, preco: 3 }, ] },</v>
      </c>
    </row>
    <row r="74" spans="1:18" x14ac:dyDescent="0.25">
      <c r="A74" s="17">
        <f t="shared" ca="1" si="19"/>
        <v>1718314350000</v>
      </c>
      <c r="B74" s="2" t="s">
        <v>33</v>
      </c>
      <c r="C74" s="2">
        <v>8</v>
      </c>
      <c r="D74" s="8" t="s">
        <v>20</v>
      </c>
      <c r="E74" s="2">
        <v>1</v>
      </c>
      <c r="F74" s="6">
        <v>6.5</v>
      </c>
      <c r="G74" s="2">
        <v>13</v>
      </c>
      <c r="H74" s="8" t="s">
        <v>13</v>
      </c>
      <c r="I74" s="2">
        <v>1</v>
      </c>
      <c r="J74" s="6">
        <v>6.5</v>
      </c>
      <c r="K74" s="7">
        <f t="shared" si="20"/>
        <v>13</v>
      </c>
      <c r="L74" s="20">
        <f ca="1">L73-30/60/60/24</f>
        <v>45456.772569444445</v>
      </c>
      <c r="M74" s="5">
        <f t="shared" ca="1" si="21"/>
        <v>1718314350000</v>
      </c>
      <c r="N74" s="2" t="s">
        <v>31</v>
      </c>
      <c r="R74" s="24" t="str">
        <f t="shared" ca="1" si="22"/>
        <v>{ id: 1718314350000, email: "aluno1@gmail.com", status: "finalizado" , carrinho: [ { nome: "Enrolado de Presunto e Queijo", quantidade: 1, preco: 6.5 }, { id: 13, descricao: "Sucos", quantidade: 1, preco: 6.5 }, ] },</v>
      </c>
    </row>
    <row r="75" spans="1:18" x14ac:dyDescent="0.25">
      <c r="A75" s="17">
        <f t="shared" ca="1" si="19"/>
        <v>1718314320000</v>
      </c>
      <c r="B75" s="2" t="s">
        <v>34</v>
      </c>
      <c r="C75" s="2">
        <v>5</v>
      </c>
      <c r="D75" s="8" t="s">
        <v>16</v>
      </c>
      <c r="E75" s="2">
        <v>1</v>
      </c>
      <c r="F75" s="6">
        <v>5</v>
      </c>
      <c r="G75" s="2"/>
      <c r="H75" s="8"/>
      <c r="I75" s="2"/>
      <c r="J75" s="6"/>
      <c r="K75" s="7">
        <f t="shared" si="20"/>
        <v>5</v>
      </c>
      <c r="L75" s="20">
        <f t="shared" ref="L75:L76" ca="1" si="24">L74-30/60/60/24</f>
        <v>45456.772222222222</v>
      </c>
      <c r="M75" s="5">
        <f t="shared" ca="1" si="21"/>
        <v>1718314320000</v>
      </c>
      <c r="N75" s="2" t="s">
        <v>31</v>
      </c>
      <c r="R75" s="24" t="str">
        <f t="shared" ca="1" si="22"/>
        <v>{ id: 1718314320000, email: "aluno2@gmail.com", status: "finalizado" , carrinho: [ { nome: "Pão de Queijo Recheado", quantidade: 1, preco: 5 }, ] },</v>
      </c>
    </row>
    <row r="76" spans="1:18" x14ac:dyDescent="0.25">
      <c r="A76" s="17">
        <f t="shared" ca="1" si="19"/>
        <v>1718314289999.9998</v>
      </c>
      <c r="B76" s="2" t="s">
        <v>35</v>
      </c>
      <c r="C76" s="2">
        <v>7</v>
      </c>
      <c r="D76" s="8" t="s">
        <v>19</v>
      </c>
      <c r="E76" s="2">
        <v>1</v>
      </c>
      <c r="F76" s="6">
        <v>6.5</v>
      </c>
      <c r="G76" s="2">
        <v>12</v>
      </c>
      <c r="H76" s="8" t="s">
        <v>15</v>
      </c>
      <c r="I76" s="2">
        <v>1</v>
      </c>
      <c r="J76" s="6">
        <v>6</v>
      </c>
      <c r="K76" s="7">
        <f t="shared" si="20"/>
        <v>12.5</v>
      </c>
      <c r="L76" s="20">
        <f t="shared" ca="1" si="24"/>
        <v>45456.771874999999</v>
      </c>
      <c r="M76" s="5">
        <f t="shared" ca="1" si="21"/>
        <v>1718314289999.9998</v>
      </c>
      <c r="N76" s="2" t="s">
        <v>31</v>
      </c>
      <c r="R76" s="24" t="str">
        <f t="shared" ca="1" si="22"/>
        <v>{ id: 1718314290000, email: "aluno3@gmail.com", status: "finalizado" , carrinho: [ { nome: "Hamburgão", quantidade: 1, preco: 6.5 }, { id: 12, descricao: "Refrigerante", quantidade: 1, preco: 6 }, ] },</v>
      </c>
    </row>
    <row r="77" spans="1:18" x14ac:dyDescent="0.25">
      <c r="A77" s="17">
        <f t="shared" ca="1" si="19"/>
        <v>1718313600000.0002</v>
      </c>
      <c r="B77" s="2" t="s">
        <v>35</v>
      </c>
      <c r="C77" s="2">
        <v>8</v>
      </c>
      <c r="D77" s="8" t="s">
        <v>20</v>
      </c>
      <c r="E77" s="2">
        <v>1</v>
      </c>
      <c r="F77" s="6">
        <v>6.5</v>
      </c>
      <c r="G77" s="2"/>
      <c r="H77" s="8"/>
      <c r="I77" s="2"/>
      <c r="J77" s="6"/>
      <c r="K77" s="7">
        <f t="shared" si="20"/>
        <v>6.5</v>
      </c>
      <c r="L77" s="20">
        <f ca="1">L73-13/60/24</f>
        <v>45456.763888888891</v>
      </c>
      <c r="M77" s="5">
        <f t="shared" ca="1" si="21"/>
        <v>1718313600000.0002</v>
      </c>
      <c r="N77" s="2" t="s">
        <v>31</v>
      </c>
      <c r="R77" s="24" t="str">
        <f t="shared" ca="1" si="22"/>
        <v>{ id: 1718313600000, email: "aluno3@gmail.com", status: "finalizado" , carrinho: [ { nome: "Enrolado de Presunto e Queijo", quantidade: 1, preco: 6.5 }, ] },</v>
      </c>
    </row>
    <row r="78" spans="1:18" x14ac:dyDescent="0.25">
      <c r="A78" s="17">
        <f t="shared" ca="1" si="19"/>
        <v>1718227980000.0002</v>
      </c>
      <c r="B78" s="11" t="s">
        <v>33</v>
      </c>
      <c r="C78" s="11">
        <v>5</v>
      </c>
      <c r="D78" s="12" t="s">
        <v>16</v>
      </c>
      <c r="E78" s="11">
        <v>1</v>
      </c>
      <c r="F78" s="13">
        <v>5</v>
      </c>
      <c r="G78" s="11"/>
      <c r="H78" s="12"/>
      <c r="I78" s="11"/>
      <c r="J78" s="13"/>
      <c r="K78" s="14">
        <f t="shared" si="20"/>
        <v>5</v>
      </c>
      <c r="L78" s="19">
        <f ca="1">L73-1</f>
        <v>45455.772916666669</v>
      </c>
      <c r="M78" s="17">
        <f t="shared" ca="1" si="21"/>
        <v>1718227980000.0002</v>
      </c>
      <c r="N78" s="11" t="s">
        <v>31</v>
      </c>
      <c r="R78" s="24" t="str">
        <f t="shared" ca="1" si="22"/>
        <v>{ id: 1718227980000, email: "aluno1@gmail.com", status: "finalizado" , carrinho: [ { nome: "Pão de Queijo Recheado", quantidade: 1, preco: 5 }, ] },</v>
      </c>
    </row>
    <row r="79" spans="1:18" x14ac:dyDescent="0.25">
      <c r="A79" s="17">
        <f t="shared" ca="1" si="19"/>
        <v>1718227950000</v>
      </c>
      <c r="B79" s="11" t="s">
        <v>33</v>
      </c>
      <c r="C79" s="11">
        <v>8</v>
      </c>
      <c r="D79" s="12" t="s">
        <v>20</v>
      </c>
      <c r="E79" s="11">
        <v>1</v>
      </c>
      <c r="F79" s="13">
        <v>6.5</v>
      </c>
      <c r="G79" s="11">
        <v>15</v>
      </c>
      <c r="H79" s="12" t="s">
        <v>22</v>
      </c>
      <c r="I79" s="11">
        <v>1</v>
      </c>
      <c r="J79" s="13">
        <v>4.5</v>
      </c>
      <c r="K79" s="14">
        <f t="shared" si="20"/>
        <v>11</v>
      </c>
      <c r="L79" s="19">
        <f ca="1">L78-30/60/60/24</f>
        <v>45455.772569444445</v>
      </c>
      <c r="M79" s="17">
        <f t="shared" ca="1" si="21"/>
        <v>1718227950000</v>
      </c>
      <c r="N79" s="11" t="s">
        <v>31</v>
      </c>
      <c r="R79" s="24" t="str">
        <f t="shared" ca="1" si="22"/>
        <v>{ id: 1718227950000, email: "aluno1@gmail.com", status: "finalizado" , carrinho: [ { nome: "Enrolado de Presunto e Queijo", quantidade: 1, preco: 6.5 }, { id: 15, descricao: "Água", quantidade: 1, preco: 4.5 }, ] },</v>
      </c>
    </row>
    <row r="80" spans="1:18" x14ac:dyDescent="0.25">
      <c r="A80" s="17">
        <f t="shared" ca="1" si="19"/>
        <v>1718227920000</v>
      </c>
      <c r="B80" s="11" t="s">
        <v>34</v>
      </c>
      <c r="C80" s="11">
        <v>9</v>
      </c>
      <c r="D80" s="12" t="s">
        <v>20</v>
      </c>
      <c r="E80" s="11">
        <v>1</v>
      </c>
      <c r="F80" s="13">
        <v>6.5</v>
      </c>
      <c r="G80" s="11"/>
      <c r="H80" s="12"/>
      <c r="I80" s="11"/>
      <c r="J80" s="13"/>
      <c r="K80" s="14">
        <f t="shared" si="20"/>
        <v>6.5</v>
      </c>
      <c r="L80" s="19">
        <f t="shared" ref="L80:L81" ca="1" si="25">L79-30/60/60/24</f>
        <v>45455.772222222222</v>
      </c>
      <c r="M80" s="17">
        <f t="shared" ca="1" si="21"/>
        <v>1718227920000</v>
      </c>
      <c r="N80" s="11" t="s">
        <v>31</v>
      </c>
      <c r="R80" s="24" t="str">
        <f t="shared" ca="1" si="22"/>
        <v>{ id: 1718227920000, email: "aluno2@gmail.com", status: "finalizado" , carrinho: [ { nome: "Enrolado de Presunto e Queijo", quantidade: 1, preco: 6.5 }, ] },</v>
      </c>
    </row>
    <row r="81" spans="1:18" x14ac:dyDescent="0.25">
      <c r="A81" s="17">
        <f t="shared" ca="1" si="19"/>
        <v>1718227889999.9998</v>
      </c>
      <c r="B81" s="11" t="s">
        <v>35</v>
      </c>
      <c r="C81" s="11">
        <v>11</v>
      </c>
      <c r="D81" s="12" t="s">
        <v>21</v>
      </c>
      <c r="E81" s="11">
        <v>1</v>
      </c>
      <c r="F81" s="13">
        <v>15</v>
      </c>
      <c r="G81" s="11">
        <v>19</v>
      </c>
      <c r="H81" s="12" t="s">
        <v>24</v>
      </c>
      <c r="I81" s="11">
        <v>1</v>
      </c>
      <c r="J81" s="13">
        <v>2.5</v>
      </c>
      <c r="K81" s="14">
        <f t="shared" si="20"/>
        <v>17.5</v>
      </c>
      <c r="L81" s="19">
        <f t="shared" ca="1" si="25"/>
        <v>45455.771874999999</v>
      </c>
      <c r="M81" s="17">
        <f t="shared" ca="1" si="21"/>
        <v>1718227889999.9998</v>
      </c>
      <c r="N81" s="11" t="s">
        <v>31</v>
      </c>
      <c r="R81" s="24" t="str">
        <f t="shared" ca="1" si="22"/>
        <v>{ id: 1718227890000, email: "aluno3@gmail.com", status: "finalizado" , carrinho: [ { nome: "Batata Frita", quantidade: 1, preco: 15 }, { id: 19, descricao: "Chicletes", quantidade: 1, preco: 2.5 }, ] },</v>
      </c>
    </row>
    <row r="82" spans="1:18" x14ac:dyDescent="0.25">
      <c r="A82" s="17">
        <f t="shared" ca="1" si="19"/>
        <v>1718227200000.0002</v>
      </c>
      <c r="B82" s="11" t="s">
        <v>35</v>
      </c>
      <c r="C82" s="11">
        <v>15</v>
      </c>
      <c r="D82" s="12" t="s">
        <v>22</v>
      </c>
      <c r="E82" s="11">
        <v>1</v>
      </c>
      <c r="F82" s="13">
        <v>4.5</v>
      </c>
      <c r="G82" s="11">
        <v>17</v>
      </c>
      <c r="H82" s="12" t="s">
        <v>23</v>
      </c>
      <c r="I82" s="11">
        <v>1</v>
      </c>
      <c r="J82" s="13">
        <v>3</v>
      </c>
      <c r="K82" s="14">
        <f t="shared" si="20"/>
        <v>7.5</v>
      </c>
      <c r="L82" s="19">
        <f ca="1">L78-13/60/24</f>
        <v>45455.763888888891</v>
      </c>
      <c r="M82" s="17">
        <f t="shared" ca="1" si="21"/>
        <v>1718227200000.0002</v>
      </c>
      <c r="N82" s="11" t="s">
        <v>31</v>
      </c>
      <c r="R82" s="24" t="str">
        <f t="shared" ca="1" si="22"/>
        <v>{ id: 1718227200000, email: "aluno3@gmail.com", status: "finalizado" , carrinho: [ { nome: "Água", quantidade: 1, preco: 4.5 }, { id: 17, descricao: "Bombom", quantidade: 1, preco: 3 }, ] },</v>
      </c>
    </row>
    <row r="83" spans="1:18" x14ac:dyDescent="0.25">
      <c r="A83" s="17">
        <f t="shared" ca="1" si="19"/>
        <v>1717968780000.0002</v>
      </c>
      <c r="B83" s="11" t="s">
        <v>34</v>
      </c>
      <c r="C83" s="11">
        <v>4</v>
      </c>
      <c r="D83" s="12" t="s">
        <v>18</v>
      </c>
      <c r="E83" s="11">
        <v>1</v>
      </c>
      <c r="F83" s="13">
        <v>3</v>
      </c>
      <c r="G83" s="11"/>
      <c r="H83" s="12"/>
      <c r="I83" s="11"/>
      <c r="J83" s="13"/>
      <c r="K83" s="14">
        <f t="shared" si="20"/>
        <v>3</v>
      </c>
      <c r="L83" s="19">
        <f ca="1">L78-3</f>
        <v>45452.772916666669</v>
      </c>
      <c r="M83" s="17">
        <f t="shared" ca="1" si="21"/>
        <v>1717968780000.0002</v>
      </c>
      <c r="N83" s="11" t="s">
        <v>31</v>
      </c>
      <c r="R83" s="24" t="str">
        <f t="shared" ca="1" si="22"/>
        <v>{ id: 1717968780000, email: "aluno2@gmail.com", status: "finalizado" , carrinho: [ { nome: "Pão de Queijo", quantidade: 1, preco: 3 }, ] },</v>
      </c>
    </row>
    <row r="84" spans="1:18" x14ac:dyDescent="0.25">
      <c r="A84" s="17">
        <f t="shared" ca="1" si="19"/>
        <v>1717968750000</v>
      </c>
      <c r="B84" s="11" t="s">
        <v>33</v>
      </c>
      <c r="C84" s="11">
        <v>1</v>
      </c>
      <c r="D84" s="12" t="s">
        <v>12</v>
      </c>
      <c r="E84" s="11">
        <v>1</v>
      </c>
      <c r="F84" s="13">
        <v>10</v>
      </c>
      <c r="G84" s="11"/>
      <c r="H84" s="12"/>
      <c r="I84" s="11"/>
      <c r="J84" s="13"/>
      <c r="K84" s="14">
        <f t="shared" si="20"/>
        <v>10</v>
      </c>
      <c r="L84" s="19">
        <f ca="1">L83-30/60/60/24</f>
        <v>45452.772569444445</v>
      </c>
      <c r="M84" s="17">
        <f t="shared" ca="1" si="21"/>
        <v>1717968750000</v>
      </c>
      <c r="N84" s="11" t="s">
        <v>31</v>
      </c>
      <c r="R84" s="24" t="str">
        <f t="shared" ca="1" si="22"/>
        <v>{ id: 1717968750000, email: "aluno1@gmail.com", status: "finalizado" , carrinho: [ { nome: "Sanduíche Natual", quantidade: 1, preco: 10 }, ] },</v>
      </c>
    </row>
    <row r="85" spans="1:18" x14ac:dyDescent="0.25">
      <c r="A85" s="17">
        <f t="shared" ca="1" si="19"/>
        <v>1717968720000</v>
      </c>
      <c r="B85" s="11" t="s">
        <v>34</v>
      </c>
      <c r="C85" s="11">
        <v>7</v>
      </c>
      <c r="D85" s="12" t="s">
        <v>19</v>
      </c>
      <c r="E85" s="11">
        <v>1</v>
      </c>
      <c r="F85" s="13">
        <v>6.5</v>
      </c>
      <c r="G85" s="11">
        <v>13</v>
      </c>
      <c r="H85" s="12" t="s">
        <v>13</v>
      </c>
      <c r="I85" s="11">
        <v>1</v>
      </c>
      <c r="J85" s="13">
        <v>6.5</v>
      </c>
      <c r="K85" s="14">
        <f t="shared" si="20"/>
        <v>13</v>
      </c>
      <c r="L85" s="19">
        <f t="shared" ref="L85:L86" ca="1" si="26">L84-30/60/60/24</f>
        <v>45452.772222222222</v>
      </c>
      <c r="M85" s="17">
        <f t="shared" ca="1" si="21"/>
        <v>1717968720000</v>
      </c>
      <c r="N85" s="11" t="s">
        <v>31</v>
      </c>
      <c r="R85" s="24" t="str">
        <f t="shared" ca="1" si="22"/>
        <v>{ id: 1717968720000, email: "aluno2@gmail.com", status: "finalizado" , carrinho: [ { nome: "Hamburgão", quantidade: 1, preco: 6.5 }, { id: 13, descricao: "Sucos", quantidade: 1, preco: 6.5 }, ] },</v>
      </c>
    </row>
    <row r="86" spans="1:18" x14ac:dyDescent="0.25">
      <c r="A86" s="17">
        <f t="shared" ca="1" si="19"/>
        <v>1717968689999.9998</v>
      </c>
      <c r="B86" s="11" t="s">
        <v>35</v>
      </c>
      <c r="C86" s="11">
        <v>2</v>
      </c>
      <c r="D86" s="12" t="s">
        <v>9</v>
      </c>
      <c r="E86" s="11">
        <v>1</v>
      </c>
      <c r="F86" s="13">
        <v>6.5</v>
      </c>
      <c r="G86" s="11"/>
      <c r="H86" s="12"/>
      <c r="I86" s="11"/>
      <c r="J86" s="13"/>
      <c r="K86" s="14">
        <f t="shared" si="20"/>
        <v>6.5</v>
      </c>
      <c r="L86" s="19">
        <f t="shared" ca="1" si="26"/>
        <v>45452.771874999999</v>
      </c>
      <c r="M86" s="17">
        <f t="shared" ca="1" si="21"/>
        <v>1717968689999.9998</v>
      </c>
      <c r="N86" s="11" t="s">
        <v>31</v>
      </c>
      <c r="R86" s="24" t="str">
        <f t="shared" ca="1" si="22"/>
        <v>{ id: 1717968690000, email: "aluno3@gmail.com", status: "finalizado" , carrinho: [ { nome: "Coxinha", quantidade: 1, preco: 6.5 }, ] },</v>
      </c>
    </row>
    <row r="87" spans="1:18" x14ac:dyDescent="0.25">
      <c r="A87" s="17">
        <f t="shared" ca="1" si="19"/>
        <v>1717968000000.0002</v>
      </c>
      <c r="B87" s="11" t="s">
        <v>34</v>
      </c>
      <c r="C87" s="11">
        <v>15</v>
      </c>
      <c r="D87" s="12" t="s">
        <v>22</v>
      </c>
      <c r="E87" s="11">
        <v>1</v>
      </c>
      <c r="F87" s="13">
        <v>4.5</v>
      </c>
      <c r="G87" s="11"/>
      <c r="H87" s="12"/>
      <c r="I87" s="11"/>
      <c r="J87" s="13"/>
      <c r="K87" s="14">
        <f t="shared" si="20"/>
        <v>4.5</v>
      </c>
      <c r="L87" s="19">
        <f ca="1">L83-13/60/24</f>
        <v>45452.763888888891</v>
      </c>
      <c r="M87" s="17">
        <f t="shared" ca="1" si="21"/>
        <v>1717968000000.0002</v>
      </c>
      <c r="N87" s="11" t="s">
        <v>31</v>
      </c>
      <c r="R87" s="24" t="str">
        <f t="shared" ca="1" si="22"/>
        <v>{ id: 1717968000000, email: "aluno2@gmail.com", status: "finalizado" , carrinho: [ { nome: "Água", quantidade: 1, preco: 4.5 }, ] },</v>
      </c>
    </row>
    <row r="88" spans="1:18" x14ac:dyDescent="0.25">
      <c r="A88" s="17">
        <f t="shared" ca="1" si="19"/>
        <v>1717882380000.0002</v>
      </c>
      <c r="B88" s="2" t="s">
        <v>33</v>
      </c>
      <c r="C88" s="2">
        <v>4</v>
      </c>
      <c r="D88" s="8" t="s">
        <v>18</v>
      </c>
      <c r="E88" s="2">
        <v>1</v>
      </c>
      <c r="F88" s="6">
        <v>3</v>
      </c>
      <c r="G88" s="2"/>
      <c r="H88" s="8"/>
      <c r="I88" s="2"/>
      <c r="J88" s="6"/>
      <c r="K88" s="7">
        <f t="shared" si="20"/>
        <v>3</v>
      </c>
      <c r="L88" s="20">
        <f ca="1">L83-1</f>
        <v>45451.772916666669</v>
      </c>
      <c r="M88" s="5">
        <f t="shared" ca="1" si="21"/>
        <v>1717882380000.0002</v>
      </c>
      <c r="N88" s="2" t="s">
        <v>31</v>
      </c>
      <c r="R88" s="24" t="str">
        <f t="shared" ca="1" si="22"/>
        <v>{ id: 1717882380000, email: "aluno1@gmail.com", status: "finalizado" , carrinho: [ { nome: "Pão de Queijo", quantidade: 1, preco: 3 }, ] },</v>
      </c>
    </row>
    <row r="89" spans="1:18" x14ac:dyDescent="0.25">
      <c r="A89" s="17">
        <f t="shared" ca="1" si="19"/>
        <v>1717882350000</v>
      </c>
      <c r="B89" s="2" t="s">
        <v>33</v>
      </c>
      <c r="C89" s="2">
        <v>6</v>
      </c>
      <c r="D89" s="8" t="s">
        <v>17</v>
      </c>
      <c r="E89" s="2">
        <v>1</v>
      </c>
      <c r="F89" s="6">
        <v>6.5</v>
      </c>
      <c r="G89" s="2">
        <v>13</v>
      </c>
      <c r="H89" s="8" t="s">
        <v>13</v>
      </c>
      <c r="I89" s="2">
        <v>1</v>
      </c>
      <c r="J89" s="6">
        <v>6.5</v>
      </c>
      <c r="K89" s="7">
        <f t="shared" si="20"/>
        <v>13</v>
      </c>
      <c r="L89" s="20">
        <f ca="1">L88-30/60/60/24</f>
        <v>45451.772569444445</v>
      </c>
      <c r="M89" s="5">
        <f t="shared" ca="1" si="21"/>
        <v>1717882350000</v>
      </c>
      <c r="N89" s="2" t="s">
        <v>31</v>
      </c>
      <c r="R89" s="24" t="str">
        <f t="shared" ca="1" si="22"/>
        <v>{ id: 1717882350000, email: "aluno1@gmail.com", status: "finalizado" , carrinho: [ { nome: "Pastel Assado", quantidade: 1, preco: 6.5 }, { id: 13, descricao: "Sucos", quantidade: 1, preco: 6.5 }, ] },</v>
      </c>
    </row>
    <row r="90" spans="1:18" x14ac:dyDescent="0.25">
      <c r="A90" s="17">
        <f t="shared" ca="1" si="19"/>
        <v>1717882320000</v>
      </c>
      <c r="B90" s="2" t="s">
        <v>34</v>
      </c>
      <c r="C90" s="2">
        <v>5</v>
      </c>
      <c r="D90" s="8" t="s">
        <v>16</v>
      </c>
      <c r="E90" s="2">
        <v>1</v>
      </c>
      <c r="F90" s="6">
        <v>5</v>
      </c>
      <c r="G90" s="2"/>
      <c r="H90" s="8"/>
      <c r="I90" s="2"/>
      <c r="J90" s="6"/>
      <c r="K90" s="7">
        <f t="shared" si="20"/>
        <v>5</v>
      </c>
      <c r="L90" s="20">
        <f t="shared" ref="L90:L91" ca="1" si="27">L89-30/60/60/24</f>
        <v>45451.772222222222</v>
      </c>
      <c r="M90" s="5">
        <f t="shared" ca="1" si="21"/>
        <v>1717882320000</v>
      </c>
      <c r="N90" s="2" t="s">
        <v>31</v>
      </c>
      <c r="R90" s="24" t="str">
        <f t="shared" ca="1" si="22"/>
        <v>{ id: 1717882320000, email: "aluno2@gmail.com", status: "finalizado" , carrinho: [ { nome: "Pão de Queijo Recheado", quantidade: 1, preco: 5 }, ] },</v>
      </c>
    </row>
    <row r="91" spans="1:18" x14ac:dyDescent="0.25">
      <c r="A91" s="17">
        <f t="shared" ca="1" si="19"/>
        <v>1717882289999.9998</v>
      </c>
      <c r="B91" s="2" t="s">
        <v>35</v>
      </c>
      <c r="C91" s="2">
        <v>3</v>
      </c>
      <c r="D91" s="8" t="s">
        <v>10</v>
      </c>
      <c r="E91" s="2">
        <v>1</v>
      </c>
      <c r="F91" s="6">
        <v>6.5</v>
      </c>
      <c r="G91" s="2">
        <v>15</v>
      </c>
      <c r="H91" s="8" t="s">
        <v>22</v>
      </c>
      <c r="I91" s="2">
        <v>1</v>
      </c>
      <c r="J91" s="6">
        <v>4.5</v>
      </c>
      <c r="K91" s="7">
        <f t="shared" si="20"/>
        <v>11</v>
      </c>
      <c r="L91" s="20">
        <f t="shared" ca="1" si="27"/>
        <v>45451.771874999999</v>
      </c>
      <c r="M91" s="5">
        <f t="shared" ca="1" si="21"/>
        <v>1717882289999.9998</v>
      </c>
      <c r="N91" s="2" t="s">
        <v>31</v>
      </c>
      <c r="R91" s="24" t="str">
        <f t="shared" ca="1" si="22"/>
        <v>{ id: 1717882290000, email: "aluno3@gmail.com", status: "finalizado" , carrinho: [ { nome: "Empada", quantidade: 1, preco: 6.5 }, { id: 15, descricao: "Água", quantidade: 1, preco: 4.5 }, ] },</v>
      </c>
    </row>
    <row r="92" spans="1:18" x14ac:dyDescent="0.25">
      <c r="A92" s="17">
        <f t="shared" ca="1" si="19"/>
        <v>1717881600000.0002</v>
      </c>
      <c r="B92" s="2" t="s">
        <v>35</v>
      </c>
      <c r="C92" s="2">
        <v>8</v>
      </c>
      <c r="D92" s="8" t="s">
        <v>20</v>
      </c>
      <c r="E92" s="2">
        <v>1</v>
      </c>
      <c r="F92" s="6">
        <v>6.5</v>
      </c>
      <c r="G92" s="2"/>
      <c r="H92" s="8"/>
      <c r="I92" s="2"/>
      <c r="J92" s="6"/>
      <c r="K92" s="7">
        <f t="shared" si="20"/>
        <v>6.5</v>
      </c>
      <c r="L92" s="20">
        <f ca="1">L88-13/60/24</f>
        <v>45451.763888888891</v>
      </c>
      <c r="M92" s="5">
        <f t="shared" ca="1" si="21"/>
        <v>1717881600000.0002</v>
      </c>
      <c r="N92" s="2" t="s">
        <v>31</v>
      </c>
      <c r="R92" s="24" t="str">
        <f t="shared" ca="1" si="22"/>
        <v>{ id: 1717881600000, email: "aluno3@gmail.com", status: "finalizado" , carrinho: [ { nome: "Enrolado de Presunto e Queijo", quantidade: 1, preco: 6.5 }, ] },</v>
      </c>
    </row>
    <row r="93" spans="1:18" x14ac:dyDescent="0.25">
      <c r="A93" s="17">
        <f t="shared" ca="1" si="19"/>
        <v>1717795980000.0002</v>
      </c>
      <c r="B93" s="11" t="s">
        <v>33</v>
      </c>
      <c r="C93" s="11">
        <v>4</v>
      </c>
      <c r="D93" s="12" t="s">
        <v>18</v>
      </c>
      <c r="E93" s="11">
        <v>1</v>
      </c>
      <c r="F93" s="13">
        <v>3</v>
      </c>
      <c r="G93" s="11"/>
      <c r="H93" s="12"/>
      <c r="I93" s="11"/>
      <c r="J93" s="13"/>
      <c r="K93" s="14">
        <f t="shared" ref="K93:K132" si="28">E93*F93+I93*J93</f>
        <v>3</v>
      </c>
      <c r="L93" s="19">
        <f ca="1">L88-1</f>
        <v>45450.772916666669</v>
      </c>
      <c r="M93" s="17">
        <f t="shared" ref="M93:M132" ca="1" si="29">(L93-$Q$5-0.875)*86400*1000</f>
        <v>1717795980000.0002</v>
      </c>
      <c r="N93" s="11" t="s">
        <v>31</v>
      </c>
      <c r="R93" s="24" t="str">
        <f t="shared" ca="1" si="22"/>
        <v>{ id: 1717795980000, email: "aluno1@gmail.com", status: "finalizado" , carrinho: [ { nome: "Pão de Queijo", quantidade: 1, preco: 3 }, ] },</v>
      </c>
    </row>
    <row r="94" spans="1:18" x14ac:dyDescent="0.25">
      <c r="A94" s="17">
        <f t="shared" ca="1" si="19"/>
        <v>1717795950000</v>
      </c>
      <c r="B94" s="11" t="s">
        <v>33</v>
      </c>
      <c r="C94" s="11">
        <v>1</v>
      </c>
      <c r="D94" s="12" t="s">
        <v>12</v>
      </c>
      <c r="E94" s="11">
        <v>1</v>
      </c>
      <c r="F94" s="13">
        <v>10</v>
      </c>
      <c r="G94" s="11"/>
      <c r="H94" s="12"/>
      <c r="I94" s="11"/>
      <c r="J94" s="13"/>
      <c r="K94" s="14">
        <f t="shared" si="28"/>
        <v>10</v>
      </c>
      <c r="L94" s="19">
        <f ca="1">L93-30/60/60/24</f>
        <v>45450.772569444445</v>
      </c>
      <c r="M94" s="17">
        <f t="shared" ca="1" si="29"/>
        <v>1717795950000</v>
      </c>
      <c r="N94" s="11" t="s">
        <v>31</v>
      </c>
      <c r="R94" s="24" t="str">
        <f t="shared" ca="1" si="22"/>
        <v>{ id: 1717795950000, email: "aluno1@gmail.com", status: "finalizado" , carrinho: [ { nome: "Sanduíche Natual", quantidade: 1, preco: 10 }, ] },</v>
      </c>
    </row>
    <row r="95" spans="1:18" x14ac:dyDescent="0.25">
      <c r="A95" s="17">
        <f t="shared" ca="1" si="19"/>
        <v>1717795920000</v>
      </c>
      <c r="B95" s="11" t="s">
        <v>34</v>
      </c>
      <c r="C95" s="11">
        <v>5</v>
      </c>
      <c r="D95" s="12" t="s">
        <v>16</v>
      </c>
      <c r="E95" s="11">
        <v>1</v>
      </c>
      <c r="F95" s="13">
        <v>5</v>
      </c>
      <c r="G95" s="11">
        <v>13</v>
      </c>
      <c r="H95" s="12" t="s">
        <v>13</v>
      </c>
      <c r="I95" s="11">
        <v>1</v>
      </c>
      <c r="J95" s="13">
        <v>6.5</v>
      </c>
      <c r="K95" s="14">
        <f t="shared" si="28"/>
        <v>11.5</v>
      </c>
      <c r="L95" s="19">
        <f t="shared" ref="L95:L96" ca="1" si="30">L94-30/60/60/24</f>
        <v>45450.772222222222</v>
      </c>
      <c r="M95" s="17">
        <f t="shared" ca="1" si="29"/>
        <v>1717795920000</v>
      </c>
      <c r="N95" s="11" t="s">
        <v>31</v>
      </c>
      <c r="R95" s="24" t="str">
        <f t="shared" ca="1" si="22"/>
        <v>{ id: 1717795920000, email: "aluno2@gmail.com", status: "finalizado" , carrinho: [ { nome: "Pão de Queijo Recheado", quantidade: 1, preco: 5 }, { id: 13, descricao: "Sucos", quantidade: 1, preco: 6.5 }, ] },</v>
      </c>
    </row>
    <row r="96" spans="1:18" x14ac:dyDescent="0.25">
      <c r="A96" s="17">
        <f t="shared" ca="1" si="19"/>
        <v>1717795889999.9998</v>
      </c>
      <c r="B96" s="11" t="s">
        <v>35</v>
      </c>
      <c r="C96" s="11">
        <v>2</v>
      </c>
      <c r="D96" s="12" t="s">
        <v>9</v>
      </c>
      <c r="E96" s="11">
        <v>1</v>
      </c>
      <c r="F96" s="13">
        <v>6.5</v>
      </c>
      <c r="G96" s="11"/>
      <c r="H96" s="12"/>
      <c r="I96" s="11"/>
      <c r="J96" s="13"/>
      <c r="K96" s="14">
        <f t="shared" si="28"/>
        <v>6.5</v>
      </c>
      <c r="L96" s="19">
        <f t="shared" ca="1" si="30"/>
        <v>45450.771874999999</v>
      </c>
      <c r="M96" s="17">
        <f t="shared" ca="1" si="29"/>
        <v>1717795889999.9998</v>
      </c>
      <c r="N96" s="11" t="s">
        <v>31</v>
      </c>
      <c r="R96" s="24" t="str">
        <f t="shared" ca="1" si="22"/>
        <v>{ id: 1717795890000, email: "aluno3@gmail.com", status: "finalizado" , carrinho: [ { nome: "Coxinha", quantidade: 1, preco: 6.5 }, ] },</v>
      </c>
    </row>
    <row r="97" spans="1:18" x14ac:dyDescent="0.25">
      <c r="A97" s="17">
        <f t="shared" ca="1" si="19"/>
        <v>1717795200000.0002</v>
      </c>
      <c r="B97" s="11" t="s">
        <v>35</v>
      </c>
      <c r="C97" s="11">
        <v>14</v>
      </c>
      <c r="D97" s="12" t="s">
        <v>11</v>
      </c>
      <c r="E97" s="11">
        <v>1</v>
      </c>
      <c r="F97" s="13">
        <v>7.5</v>
      </c>
      <c r="G97" s="11"/>
      <c r="H97" s="12"/>
      <c r="I97" s="11"/>
      <c r="J97" s="13"/>
      <c r="K97" s="14">
        <f t="shared" si="28"/>
        <v>7.5</v>
      </c>
      <c r="L97" s="19">
        <f ca="1">L93-13/60/24</f>
        <v>45450.763888888891</v>
      </c>
      <c r="M97" s="17">
        <f t="shared" ca="1" si="29"/>
        <v>1717795200000.0002</v>
      </c>
      <c r="N97" s="11" t="s">
        <v>31</v>
      </c>
      <c r="R97" s="24" t="str">
        <f t="shared" ca="1" si="22"/>
        <v>{ id: 1717795200000, email: "aluno3@gmail.com", status: "finalizado" , carrinho: [ { nome: "Vitaminas", quantidade: 1, preco: 7.5 }, ] },</v>
      </c>
    </row>
    <row r="98" spans="1:18" x14ac:dyDescent="0.25">
      <c r="A98" s="17">
        <f t="shared" ca="1" si="19"/>
        <v>1717709580000.0002</v>
      </c>
      <c r="B98" s="2" t="s">
        <v>33</v>
      </c>
      <c r="C98" s="2">
        <v>4</v>
      </c>
      <c r="D98" s="8" t="s">
        <v>18</v>
      </c>
      <c r="E98" s="2">
        <v>1</v>
      </c>
      <c r="F98" s="6">
        <v>3</v>
      </c>
      <c r="G98" s="2"/>
      <c r="H98" s="8"/>
      <c r="I98" s="2"/>
      <c r="J98" s="6"/>
      <c r="K98" s="7">
        <f t="shared" si="28"/>
        <v>3</v>
      </c>
      <c r="L98" s="20">
        <f ca="1">L93-1</f>
        <v>45449.772916666669</v>
      </c>
      <c r="M98" s="5">
        <f t="shared" ca="1" si="29"/>
        <v>1717709580000.0002</v>
      </c>
      <c r="N98" s="2" t="s">
        <v>31</v>
      </c>
      <c r="R98" s="24" t="str">
        <f t="shared" ca="1" si="22"/>
        <v>{ id: 1717709580000, email: "aluno1@gmail.com", status: "finalizado" , carrinho: [ { nome: "Pão de Queijo", quantidade: 1, preco: 3 }, ] },</v>
      </c>
    </row>
    <row r="99" spans="1:18" x14ac:dyDescent="0.25">
      <c r="A99" s="17">
        <f t="shared" ca="1" si="19"/>
        <v>1717709550000</v>
      </c>
      <c r="B99" s="2" t="s">
        <v>33</v>
      </c>
      <c r="C99" s="2">
        <v>8</v>
      </c>
      <c r="D99" s="8" t="s">
        <v>20</v>
      </c>
      <c r="E99" s="2">
        <v>1</v>
      </c>
      <c r="F99" s="6">
        <v>6.5</v>
      </c>
      <c r="G99" s="2">
        <v>13</v>
      </c>
      <c r="H99" s="8" t="s">
        <v>13</v>
      </c>
      <c r="I99" s="2">
        <v>1</v>
      </c>
      <c r="J99" s="6">
        <v>6.5</v>
      </c>
      <c r="K99" s="7">
        <f t="shared" si="28"/>
        <v>13</v>
      </c>
      <c r="L99" s="20">
        <f ca="1">L98-30/60/60/24</f>
        <v>45449.772569444445</v>
      </c>
      <c r="M99" s="5">
        <f t="shared" ca="1" si="29"/>
        <v>1717709550000</v>
      </c>
      <c r="N99" s="2" t="s">
        <v>31</v>
      </c>
      <c r="R99" s="24" t="str">
        <f t="shared" ca="1" si="22"/>
        <v>{ id: 1717709550000, email: "aluno1@gmail.com", status: "finalizado" , carrinho: [ { nome: "Enrolado de Presunto e Queijo", quantidade: 1, preco: 6.5 }, { id: 13, descricao: "Sucos", quantidade: 1, preco: 6.5 }, ] },</v>
      </c>
    </row>
    <row r="100" spans="1:18" x14ac:dyDescent="0.25">
      <c r="A100" s="17">
        <f t="shared" ca="1" si="19"/>
        <v>1717709520000</v>
      </c>
      <c r="B100" s="2" t="s">
        <v>34</v>
      </c>
      <c r="C100" s="2">
        <v>5</v>
      </c>
      <c r="D100" s="8" t="s">
        <v>16</v>
      </c>
      <c r="E100" s="2">
        <v>1</v>
      </c>
      <c r="F100" s="6">
        <v>5</v>
      </c>
      <c r="G100" s="2"/>
      <c r="H100" s="8"/>
      <c r="I100" s="2"/>
      <c r="J100" s="6"/>
      <c r="K100" s="7">
        <f t="shared" si="28"/>
        <v>5</v>
      </c>
      <c r="L100" s="20">
        <f t="shared" ref="L100:L101" ca="1" si="31">L99-30/60/60/24</f>
        <v>45449.772222222222</v>
      </c>
      <c r="M100" s="5">
        <f t="shared" ca="1" si="29"/>
        <v>1717709520000</v>
      </c>
      <c r="N100" s="2" t="s">
        <v>31</v>
      </c>
      <c r="R100" s="24" t="str">
        <f t="shared" ca="1" si="22"/>
        <v>{ id: 1717709520000, email: "aluno2@gmail.com", status: "finalizado" , carrinho: [ { nome: "Pão de Queijo Recheado", quantidade: 1, preco: 5 }, ] },</v>
      </c>
    </row>
    <row r="101" spans="1:18" x14ac:dyDescent="0.25">
      <c r="A101" s="17">
        <f t="shared" ca="1" si="19"/>
        <v>1717709489999.9998</v>
      </c>
      <c r="B101" s="2" t="s">
        <v>35</v>
      </c>
      <c r="C101" s="2">
        <v>7</v>
      </c>
      <c r="D101" s="8" t="s">
        <v>19</v>
      </c>
      <c r="E101" s="2">
        <v>1</v>
      </c>
      <c r="F101" s="6">
        <v>6.5</v>
      </c>
      <c r="G101" s="2">
        <v>12</v>
      </c>
      <c r="H101" s="8" t="s">
        <v>15</v>
      </c>
      <c r="I101" s="2">
        <v>1</v>
      </c>
      <c r="J101" s="6">
        <v>6</v>
      </c>
      <c r="K101" s="7">
        <f t="shared" si="28"/>
        <v>12.5</v>
      </c>
      <c r="L101" s="20">
        <f t="shared" ca="1" si="31"/>
        <v>45449.771874999999</v>
      </c>
      <c r="M101" s="5">
        <f t="shared" ca="1" si="29"/>
        <v>1717709489999.9998</v>
      </c>
      <c r="N101" s="2" t="s">
        <v>31</v>
      </c>
      <c r="R101" s="24" t="str">
        <f t="shared" ca="1" si="22"/>
        <v>{ id: 1717709490000, email: "aluno3@gmail.com", status: "finalizado" , carrinho: [ { nome: "Hamburgão", quantidade: 1, preco: 6.5 }, { id: 12, descricao: "Refrigerante", quantidade: 1, preco: 6 }, ] },</v>
      </c>
    </row>
    <row r="102" spans="1:18" x14ac:dyDescent="0.25">
      <c r="A102" s="17">
        <f t="shared" ca="1" si="19"/>
        <v>1717708800000.0002</v>
      </c>
      <c r="B102" s="2" t="s">
        <v>35</v>
      </c>
      <c r="C102" s="2">
        <v>8</v>
      </c>
      <c r="D102" s="8" t="s">
        <v>20</v>
      </c>
      <c r="E102" s="2">
        <v>1</v>
      </c>
      <c r="F102" s="6">
        <v>6.5</v>
      </c>
      <c r="G102" s="2"/>
      <c r="H102" s="8"/>
      <c r="I102" s="2"/>
      <c r="J102" s="6"/>
      <c r="K102" s="7">
        <f t="shared" si="28"/>
        <v>6.5</v>
      </c>
      <c r="L102" s="20">
        <f ca="1">L98-13/60/24</f>
        <v>45449.763888888891</v>
      </c>
      <c r="M102" s="5">
        <f t="shared" ca="1" si="29"/>
        <v>1717708800000.0002</v>
      </c>
      <c r="N102" s="2" t="s">
        <v>31</v>
      </c>
      <c r="R102" s="24" t="str">
        <f t="shared" ca="1" si="22"/>
        <v>{ id: 1717708800000, email: "aluno3@gmail.com", status: "finalizado" , carrinho: [ { nome: "Enrolado de Presunto e Queijo", quantidade: 1, preco: 6.5 }, ] },</v>
      </c>
    </row>
    <row r="103" spans="1:18" x14ac:dyDescent="0.25">
      <c r="A103" s="17">
        <f t="shared" ca="1" si="19"/>
        <v>1717623180000.0002</v>
      </c>
      <c r="B103" s="11" t="s">
        <v>33</v>
      </c>
      <c r="C103" s="11">
        <v>5</v>
      </c>
      <c r="D103" s="12" t="s">
        <v>16</v>
      </c>
      <c r="E103" s="11">
        <v>1</v>
      </c>
      <c r="F103" s="13">
        <v>5</v>
      </c>
      <c r="G103" s="11"/>
      <c r="H103" s="12"/>
      <c r="I103" s="11"/>
      <c r="J103" s="13"/>
      <c r="K103" s="14">
        <f t="shared" si="28"/>
        <v>5</v>
      </c>
      <c r="L103" s="19">
        <f ca="1">L98-1</f>
        <v>45448.772916666669</v>
      </c>
      <c r="M103" s="17">
        <f t="shared" ca="1" si="29"/>
        <v>1717623180000.0002</v>
      </c>
      <c r="N103" s="11" t="s">
        <v>31</v>
      </c>
      <c r="R103" s="24" t="str">
        <f t="shared" ca="1" si="22"/>
        <v>{ id: 1717623180000, email: "aluno1@gmail.com", status: "finalizado" , carrinho: [ { nome: "Pão de Queijo Recheado", quantidade: 1, preco: 5 }, ] },</v>
      </c>
    </row>
    <row r="104" spans="1:18" x14ac:dyDescent="0.25">
      <c r="A104" s="17">
        <f t="shared" ca="1" si="19"/>
        <v>1717623150000</v>
      </c>
      <c r="B104" s="11" t="s">
        <v>33</v>
      </c>
      <c r="C104" s="11">
        <v>8</v>
      </c>
      <c r="D104" s="12" t="s">
        <v>20</v>
      </c>
      <c r="E104" s="11">
        <v>1</v>
      </c>
      <c r="F104" s="13">
        <v>6.5</v>
      </c>
      <c r="G104" s="11">
        <v>15</v>
      </c>
      <c r="H104" s="12" t="s">
        <v>22</v>
      </c>
      <c r="I104" s="11">
        <v>1</v>
      </c>
      <c r="J104" s="13">
        <v>4.5</v>
      </c>
      <c r="K104" s="14">
        <f t="shared" si="28"/>
        <v>11</v>
      </c>
      <c r="L104" s="19">
        <f ca="1">L103-30/60/60/24</f>
        <v>45448.772569444445</v>
      </c>
      <c r="M104" s="17">
        <f t="shared" ca="1" si="29"/>
        <v>1717623150000</v>
      </c>
      <c r="N104" s="11" t="s">
        <v>31</v>
      </c>
      <c r="R104" s="24" t="str">
        <f t="shared" ca="1" si="22"/>
        <v>{ id: 1717623150000, email: "aluno1@gmail.com", status: "finalizado" , carrinho: [ { nome: "Enrolado de Presunto e Queijo", quantidade: 1, preco: 6.5 }, { id: 15, descricao: "Água", quantidade: 1, preco: 4.5 }, ] },</v>
      </c>
    </row>
    <row r="105" spans="1:18" x14ac:dyDescent="0.25">
      <c r="A105" s="17">
        <f t="shared" ca="1" si="19"/>
        <v>1717623120000</v>
      </c>
      <c r="B105" s="11" t="s">
        <v>34</v>
      </c>
      <c r="C105" s="11">
        <v>9</v>
      </c>
      <c r="D105" s="12" t="s">
        <v>20</v>
      </c>
      <c r="E105" s="11">
        <v>1</v>
      </c>
      <c r="F105" s="13">
        <v>6.5</v>
      </c>
      <c r="G105" s="11"/>
      <c r="H105" s="12"/>
      <c r="I105" s="11"/>
      <c r="J105" s="13"/>
      <c r="K105" s="14">
        <f t="shared" si="28"/>
        <v>6.5</v>
      </c>
      <c r="L105" s="19">
        <f t="shared" ref="L105:L106" ca="1" si="32">L104-30/60/60/24</f>
        <v>45448.772222222222</v>
      </c>
      <c r="M105" s="17">
        <f t="shared" ca="1" si="29"/>
        <v>1717623120000</v>
      </c>
      <c r="N105" s="11" t="s">
        <v>31</v>
      </c>
      <c r="R105" s="24" t="str">
        <f t="shared" ca="1" si="22"/>
        <v>{ id: 1717623120000, email: "aluno2@gmail.com", status: "finalizado" , carrinho: [ { nome: "Enrolado de Presunto e Queijo", quantidade: 1, preco: 6.5 }, ] },</v>
      </c>
    </row>
    <row r="106" spans="1:18" x14ac:dyDescent="0.25">
      <c r="A106" s="17">
        <f t="shared" ca="1" si="19"/>
        <v>1717623089999.9998</v>
      </c>
      <c r="B106" s="11" t="s">
        <v>35</v>
      </c>
      <c r="C106" s="11">
        <v>11</v>
      </c>
      <c r="D106" s="12" t="s">
        <v>21</v>
      </c>
      <c r="E106" s="11">
        <v>1</v>
      </c>
      <c r="F106" s="13">
        <v>15</v>
      </c>
      <c r="G106" s="11">
        <v>19</v>
      </c>
      <c r="H106" s="12" t="s">
        <v>24</v>
      </c>
      <c r="I106" s="11">
        <v>1</v>
      </c>
      <c r="J106" s="13">
        <v>2.5</v>
      </c>
      <c r="K106" s="14">
        <f t="shared" si="28"/>
        <v>17.5</v>
      </c>
      <c r="L106" s="19">
        <f t="shared" ca="1" si="32"/>
        <v>45448.771874999999</v>
      </c>
      <c r="M106" s="17">
        <f t="shared" ca="1" si="29"/>
        <v>1717623089999.9998</v>
      </c>
      <c r="N106" s="11" t="s">
        <v>31</v>
      </c>
      <c r="R106" s="24" t="str">
        <f t="shared" ca="1" si="22"/>
        <v>{ id: 1717623090000, email: "aluno3@gmail.com", status: "finalizado" , carrinho: [ { nome: "Batata Frita", quantidade: 1, preco: 15 }, { id: 19, descricao: "Chicletes", quantidade: 1, preco: 2.5 }, ] },</v>
      </c>
    </row>
    <row r="107" spans="1:18" x14ac:dyDescent="0.25">
      <c r="A107" s="17">
        <f t="shared" ca="1" si="19"/>
        <v>1717622400000.0002</v>
      </c>
      <c r="B107" s="11" t="s">
        <v>35</v>
      </c>
      <c r="C107" s="11">
        <v>15</v>
      </c>
      <c r="D107" s="12" t="s">
        <v>22</v>
      </c>
      <c r="E107" s="11">
        <v>1</v>
      </c>
      <c r="F107" s="13">
        <v>4.5</v>
      </c>
      <c r="G107" s="11">
        <v>17</v>
      </c>
      <c r="H107" s="12" t="s">
        <v>23</v>
      </c>
      <c r="I107" s="11">
        <v>1</v>
      </c>
      <c r="J107" s="13">
        <v>3</v>
      </c>
      <c r="K107" s="14">
        <f t="shared" si="28"/>
        <v>7.5</v>
      </c>
      <c r="L107" s="19">
        <f ca="1">L103-13/60/24</f>
        <v>45448.763888888891</v>
      </c>
      <c r="M107" s="17">
        <f t="shared" ca="1" si="29"/>
        <v>1717622400000.0002</v>
      </c>
      <c r="N107" s="11" t="s">
        <v>31</v>
      </c>
      <c r="R107" s="24" t="str">
        <f t="shared" ca="1" si="22"/>
        <v>{ id: 1717622400000, email: "aluno3@gmail.com", status: "finalizado" , carrinho: [ { nome: "Água", quantidade: 1, preco: 4.5 }, { id: 17, descricao: "Bombom", quantidade: 1, preco: 3 }, ] },</v>
      </c>
    </row>
    <row r="108" spans="1:18" x14ac:dyDescent="0.25">
      <c r="A108" s="17">
        <f t="shared" ca="1" si="19"/>
        <v>1717363980000.0002</v>
      </c>
      <c r="B108" s="11" t="s">
        <v>34</v>
      </c>
      <c r="C108" s="11">
        <v>4</v>
      </c>
      <c r="D108" s="12" t="s">
        <v>18</v>
      </c>
      <c r="E108" s="11">
        <v>1</v>
      </c>
      <c r="F108" s="13">
        <v>3</v>
      </c>
      <c r="G108" s="11"/>
      <c r="H108" s="12"/>
      <c r="I108" s="11"/>
      <c r="J108" s="13"/>
      <c r="K108" s="14">
        <f t="shared" si="28"/>
        <v>3</v>
      </c>
      <c r="L108" s="19">
        <f ca="1">L103-3</f>
        <v>45445.772916666669</v>
      </c>
      <c r="M108" s="17">
        <f t="shared" ca="1" si="29"/>
        <v>1717363980000.0002</v>
      </c>
      <c r="N108" s="11" t="s">
        <v>31</v>
      </c>
      <c r="R108" s="24" t="str">
        <f t="shared" ca="1" si="22"/>
        <v>{ id: 1717363980000, email: "aluno2@gmail.com", status: "finalizado" , carrinho: [ { nome: "Pão de Queijo", quantidade: 1, preco: 3 }, ] },</v>
      </c>
    </row>
    <row r="109" spans="1:18" x14ac:dyDescent="0.25">
      <c r="A109" s="17">
        <f t="shared" ca="1" si="19"/>
        <v>1717363950000</v>
      </c>
      <c r="B109" s="11" t="s">
        <v>33</v>
      </c>
      <c r="C109" s="11">
        <v>1</v>
      </c>
      <c r="D109" s="12" t="s">
        <v>12</v>
      </c>
      <c r="E109" s="11">
        <v>1</v>
      </c>
      <c r="F109" s="13">
        <v>10</v>
      </c>
      <c r="G109" s="11"/>
      <c r="H109" s="12"/>
      <c r="I109" s="11"/>
      <c r="J109" s="13"/>
      <c r="K109" s="14">
        <f t="shared" si="28"/>
        <v>10</v>
      </c>
      <c r="L109" s="19">
        <f ca="1">L108-30/60/60/24</f>
        <v>45445.772569444445</v>
      </c>
      <c r="M109" s="17">
        <f t="shared" ca="1" si="29"/>
        <v>1717363950000</v>
      </c>
      <c r="N109" s="11" t="s">
        <v>31</v>
      </c>
      <c r="R109" s="24" t="str">
        <f t="shared" ca="1" si="22"/>
        <v>{ id: 1717363950000, email: "aluno1@gmail.com", status: "finalizado" , carrinho: [ { nome: "Sanduíche Natual", quantidade: 1, preco: 10 }, ] },</v>
      </c>
    </row>
    <row r="110" spans="1:18" x14ac:dyDescent="0.25">
      <c r="A110" s="17">
        <f t="shared" ca="1" si="19"/>
        <v>1717363920000</v>
      </c>
      <c r="B110" s="11" t="s">
        <v>34</v>
      </c>
      <c r="C110" s="11">
        <v>7</v>
      </c>
      <c r="D110" s="12" t="s">
        <v>19</v>
      </c>
      <c r="E110" s="11">
        <v>1</v>
      </c>
      <c r="F110" s="13">
        <v>6.5</v>
      </c>
      <c r="G110" s="11">
        <v>13</v>
      </c>
      <c r="H110" s="12" t="s">
        <v>13</v>
      </c>
      <c r="I110" s="11">
        <v>1</v>
      </c>
      <c r="J110" s="13">
        <v>6.5</v>
      </c>
      <c r="K110" s="14">
        <f t="shared" si="28"/>
        <v>13</v>
      </c>
      <c r="L110" s="19">
        <f t="shared" ref="L110:L111" ca="1" si="33">L109-30/60/60/24</f>
        <v>45445.772222222222</v>
      </c>
      <c r="M110" s="17">
        <f t="shared" ca="1" si="29"/>
        <v>1717363920000</v>
      </c>
      <c r="N110" s="11" t="s">
        <v>31</v>
      </c>
      <c r="R110" s="24" t="str">
        <f t="shared" ca="1" si="22"/>
        <v>{ id: 1717363920000, email: "aluno2@gmail.com", status: "finalizado" , carrinho: [ { nome: "Hamburgão", quantidade: 1, preco: 6.5 }, { id: 13, descricao: "Sucos", quantidade: 1, preco: 6.5 }, ] },</v>
      </c>
    </row>
    <row r="111" spans="1:18" x14ac:dyDescent="0.25">
      <c r="A111" s="17">
        <f t="shared" ca="1" si="19"/>
        <v>1717363889999.9998</v>
      </c>
      <c r="B111" s="11" t="s">
        <v>35</v>
      </c>
      <c r="C111" s="11">
        <v>2</v>
      </c>
      <c r="D111" s="12" t="s">
        <v>9</v>
      </c>
      <c r="E111" s="11">
        <v>1</v>
      </c>
      <c r="F111" s="13">
        <v>6.5</v>
      </c>
      <c r="G111" s="11"/>
      <c r="H111" s="12"/>
      <c r="I111" s="11"/>
      <c r="J111" s="13"/>
      <c r="K111" s="14">
        <f t="shared" si="28"/>
        <v>6.5</v>
      </c>
      <c r="L111" s="19">
        <f t="shared" ca="1" si="33"/>
        <v>45445.771874999999</v>
      </c>
      <c r="M111" s="17">
        <f t="shared" ca="1" si="29"/>
        <v>1717363889999.9998</v>
      </c>
      <c r="N111" s="11" t="s">
        <v>31</v>
      </c>
      <c r="R111" s="24" t="str">
        <f t="shared" ca="1" si="22"/>
        <v>{ id: 1717363890000, email: "aluno3@gmail.com", status: "finalizado" , carrinho: [ { nome: "Coxinha", quantidade: 1, preco: 6.5 }, ] },</v>
      </c>
    </row>
    <row r="112" spans="1:18" x14ac:dyDescent="0.25">
      <c r="A112" s="17">
        <f t="shared" ca="1" si="19"/>
        <v>1717363200000.0002</v>
      </c>
      <c r="B112" s="11" t="s">
        <v>34</v>
      </c>
      <c r="C112" s="11">
        <v>15</v>
      </c>
      <c r="D112" s="12" t="s">
        <v>22</v>
      </c>
      <c r="E112" s="11">
        <v>1</v>
      </c>
      <c r="F112" s="13">
        <v>4.5</v>
      </c>
      <c r="G112" s="11"/>
      <c r="H112" s="12"/>
      <c r="I112" s="11"/>
      <c r="J112" s="13"/>
      <c r="K112" s="14">
        <f t="shared" si="28"/>
        <v>4.5</v>
      </c>
      <c r="L112" s="19">
        <f ca="1">L108-13/60/24</f>
        <v>45445.763888888891</v>
      </c>
      <c r="M112" s="17">
        <f t="shared" ca="1" si="29"/>
        <v>1717363200000.0002</v>
      </c>
      <c r="N112" s="11" t="s">
        <v>31</v>
      </c>
      <c r="R112" s="24" t="str">
        <f t="shared" ca="1" si="22"/>
        <v>{ id: 1717363200000, email: "aluno2@gmail.com", status: "finalizado" , carrinho: [ { nome: "Água", quantidade: 1, preco: 4.5 }, ] },</v>
      </c>
    </row>
    <row r="113" spans="1:18" x14ac:dyDescent="0.25">
      <c r="A113" s="17">
        <f t="shared" ca="1" si="19"/>
        <v>1717277580000.0002</v>
      </c>
      <c r="B113" s="2" t="s">
        <v>33</v>
      </c>
      <c r="C113" s="2">
        <v>4</v>
      </c>
      <c r="D113" s="8" t="s">
        <v>18</v>
      </c>
      <c r="E113" s="2">
        <v>1</v>
      </c>
      <c r="F113" s="6">
        <v>3</v>
      </c>
      <c r="G113" s="2"/>
      <c r="H113" s="8"/>
      <c r="I113" s="2"/>
      <c r="J113" s="6"/>
      <c r="K113" s="7">
        <f t="shared" si="28"/>
        <v>3</v>
      </c>
      <c r="L113" s="20">
        <f ca="1">L108-1</f>
        <v>45444.772916666669</v>
      </c>
      <c r="M113" s="5">
        <f t="shared" ca="1" si="29"/>
        <v>1717277580000.0002</v>
      </c>
      <c r="N113" s="2" t="s">
        <v>31</v>
      </c>
      <c r="R113" s="24" t="str">
        <f t="shared" ca="1" si="22"/>
        <v>{ id: 1717277580000, email: "aluno1@gmail.com", status: "finalizado" , carrinho: [ { nome: "Pão de Queijo", quantidade: 1, preco: 3 }, ] },</v>
      </c>
    </row>
    <row r="114" spans="1:18" x14ac:dyDescent="0.25">
      <c r="A114" s="17">
        <f t="shared" ca="1" si="19"/>
        <v>1717277550000</v>
      </c>
      <c r="B114" s="2" t="s">
        <v>33</v>
      </c>
      <c r="C114" s="2">
        <v>6</v>
      </c>
      <c r="D114" s="8" t="s">
        <v>17</v>
      </c>
      <c r="E114" s="2">
        <v>1</v>
      </c>
      <c r="F114" s="6">
        <v>6.5</v>
      </c>
      <c r="G114" s="2">
        <v>13</v>
      </c>
      <c r="H114" s="8" t="s">
        <v>13</v>
      </c>
      <c r="I114" s="2">
        <v>1</v>
      </c>
      <c r="J114" s="6">
        <v>6.5</v>
      </c>
      <c r="K114" s="7">
        <f t="shared" si="28"/>
        <v>13</v>
      </c>
      <c r="L114" s="20">
        <f ca="1">L113-30/60/60/24</f>
        <v>45444.772569444445</v>
      </c>
      <c r="M114" s="5">
        <f t="shared" ca="1" si="29"/>
        <v>1717277550000</v>
      </c>
      <c r="N114" s="2" t="s">
        <v>31</v>
      </c>
      <c r="R114" s="24" t="str">
        <f t="shared" ca="1" si="22"/>
        <v>{ id: 1717277550000, email: "aluno1@gmail.com", status: "finalizado" , carrinho: [ { nome: "Pastel Assado", quantidade: 1, preco: 6.5 }, { id: 13, descricao: "Sucos", quantidade: 1, preco: 6.5 }, ] },</v>
      </c>
    </row>
    <row r="115" spans="1:18" x14ac:dyDescent="0.25">
      <c r="A115" s="17">
        <f t="shared" ca="1" si="19"/>
        <v>1717277520000</v>
      </c>
      <c r="B115" s="2" t="s">
        <v>34</v>
      </c>
      <c r="C115" s="2">
        <v>5</v>
      </c>
      <c r="D115" s="8" t="s">
        <v>16</v>
      </c>
      <c r="E115" s="2">
        <v>1</v>
      </c>
      <c r="F115" s="6">
        <v>5</v>
      </c>
      <c r="G115" s="2"/>
      <c r="H115" s="8"/>
      <c r="I115" s="2"/>
      <c r="J115" s="6"/>
      <c r="K115" s="7">
        <f t="shared" si="28"/>
        <v>5</v>
      </c>
      <c r="L115" s="20">
        <f t="shared" ref="L115:L116" ca="1" si="34">L114-30/60/60/24</f>
        <v>45444.772222222222</v>
      </c>
      <c r="M115" s="5">
        <f t="shared" ca="1" si="29"/>
        <v>1717277520000</v>
      </c>
      <c r="N115" s="2" t="s">
        <v>31</v>
      </c>
      <c r="R115" s="24" t="str">
        <f t="shared" ca="1" si="22"/>
        <v>{ id: 1717277520000, email: "aluno2@gmail.com", status: "finalizado" , carrinho: [ { nome: "Pão de Queijo Recheado", quantidade: 1, preco: 5 }, ] },</v>
      </c>
    </row>
    <row r="116" spans="1:18" x14ac:dyDescent="0.25">
      <c r="A116" s="17">
        <f t="shared" ca="1" si="19"/>
        <v>1717277489999.9998</v>
      </c>
      <c r="B116" s="2" t="s">
        <v>35</v>
      </c>
      <c r="C116" s="2">
        <v>3</v>
      </c>
      <c r="D116" s="8" t="s">
        <v>10</v>
      </c>
      <c r="E116" s="2">
        <v>1</v>
      </c>
      <c r="F116" s="6">
        <v>6.5</v>
      </c>
      <c r="G116" s="2">
        <v>15</v>
      </c>
      <c r="H116" s="8" t="s">
        <v>22</v>
      </c>
      <c r="I116" s="2">
        <v>1</v>
      </c>
      <c r="J116" s="6">
        <v>4.5</v>
      </c>
      <c r="K116" s="7">
        <f t="shared" si="28"/>
        <v>11</v>
      </c>
      <c r="L116" s="20">
        <f t="shared" ca="1" si="34"/>
        <v>45444.771874999999</v>
      </c>
      <c r="M116" s="5">
        <f t="shared" ca="1" si="29"/>
        <v>1717277489999.9998</v>
      </c>
      <c r="N116" s="2" t="s">
        <v>31</v>
      </c>
      <c r="R116" s="24" t="str">
        <f t="shared" ca="1" si="22"/>
        <v>{ id: 1717277490000, email: "aluno3@gmail.com", status: "finalizado" , carrinho: [ { nome: "Empada", quantidade: 1, preco: 6.5 }, { id: 15, descricao: "Água", quantidade: 1, preco: 4.5 }, ] },</v>
      </c>
    </row>
    <row r="117" spans="1:18" x14ac:dyDescent="0.25">
      <c r="A117" s="17">
        <f t="shared" ca="1" si="19"/>
        <v>1717276800000.0002</v>
      </c>
      <c r="B117" s="2" t="s">
        <v>35</v>
      </c>
      <c r="C117" s="2">
        <v>8</v>
      </c>
      <c r="D117" s="8" t="s">
        <v>20</v>
      </c>
      <c r="E117" s="2">
        <v>1</v>
      </c>
      <c r="F117" s="6">
        <v>6.5</v>
      </c>
      <c r="G117" s="2"/>
      <c r="H117" s="8"/>
      <c r="I117" s="2"/>
      <c r="J117" s="6"/>
      <c r="K117" s="7">
        <f t="shared" si="28"/>
        <v>6.5</v>
      </c>
      <c r="L117" s="20">
        <f ca="1">L113-13/60/24</f>
        <v>45444.763888888891</v>
      </c>
      <c r="M117" s="5">
        <f t="shared" ca="1" si="29"/>
        <v>1717276800000.0002</v>
      </c>
      <c r="N117" s="2" t="s">
        <v>31</v>
      </c>
      <c r="R117" s="24" t="str">
        <f t="shared" ca="1" si="22"/>
        <v>{ id: 1717276800000, email: "aluno3@gmail.com", status: "finalizado" , carrinho: [ { nome: "Enrolado de Presunto e Queijo", quantidade: 1, preco: 6.5 }, ] },</v>
      </c>
    </row>
    <row r="118" spans="1:18" x14ac:dyDescent="0.25">
      <c r="A118" s="17">
        <f t="shared" ca="1" si="19"/>
        <v>1717191180000.0002</v>
      </c>
      <c r="B118" s="11" t="s">
        <v>33</v>
      </c>
      <c r="C118" s="11">
        <v>4</v>
      </c>
      <c r="D118" s="12" t="s">
        <v>18</v>
      </c>
      <c r="E118" s="11">
        <v>1</v>
      </c>
      <c r="F118" s="13">
        <v>3</v>
      </c>
      <c r="G118" s="11"/>
      <c r="H118" s="12"/>
      <c r="I118" s="11"/>
      <c r="J118" s="13"/>
      <c r="K118" s="14">
        <f t="shared" si="28"/>
        <v>3</v>
      </c>
      <c r="L118" s="19">
        <f ca="1">L113-1</f>
        <v>45443.772916666669</v>
      </c>
      <c r="M118" s="17">
        <f t="shared" ca="1" si="29"/>
        <v>1717191180000.0002</v>
      </c>
      <c r="N118" s="11" t="s">
        <v>31</v>
      </c>
      <c r="R118" s="24" t="str">
        <f t="shared" ca="1" si="22"/>
        <v>{ id: 1717191180000, email: "aluno1@gmail.com", status: "finalizado" , carrinho: [ { nome: "Pão de Queijo", quantidade: 1, preco: 3 }, ] },</v>
      </c>
    </row>
    <row r="119" spans="1:18" x14ac:dyDescent="0.25">
      <c r="A119" s="17">
        <f t="shared" ca="1" si="19"/>
        <v>1717191150000</v>
      </c>
      <c r="B119" s="11" t="s">
        <v>33</v>
      </c>
      <c r="C119" s="11">
        <v>1</v>
      </c>
      <c r="D119" s="12" t="s">
        <v>12</v>
      </c>
      <c r="E119" s="11">
        <v>1</v>
      </c>
      <c r="F119" s="13">
        <v>10</v>
      </c>
      <c r="G119" s="11"/>
      <c r="H119" s="12"/>
      <c r="I119" s="11"/>
      <c r="J119" s="13"/>
      <c r="K119" s="14">
        <f t="shared" si="28"/>
        <v>10</v>
      </c>
      <c r="L119" s="19">
        <f ca="1">L118-30/60/60/24</f>
        <v>45443.772569444445</v>
      </c>
      <c r="M119" s="17">
        <f t="shared" ca="1" si="29"/>
        <v>1717191150000</v>
      </c>
      <c r="N119" s="11" t="s">
        <v>31</v>
      </c>
      <c r="R119" s="24" t="str">
        <f t="shared" ca="1" si="22"/>
        <v>{ id: 1717191150000, email: "aluno1@gmail.com", status: "finalizado" , carrinho: [ { nome: "Sanduíche Natual", quantidade: 1, preco: 10 }, ] },</v>
      </c>
    </row>
    <row r="120" spans="1:18" x14ac:dyDescent="0.25">
      <c r="A120" s="17">
        <f t="shared" ca="1" si="19"/>
        <v>1717191120000</v>
      </c>
      <c r="B120" s="11" t="s">
        <v>34</v>
      </c>
      <c r="C120" s="11">
        <v>5</v>
      </c>
      <c r="D120" s="12" t="s">
        <v>16</v>
      </c>
      <c r="E120" s="11">
        <v>1</v>
      </c>
      <c r="F120" s="13">
        <v>5</v>
      </c>
      <c r="G120" s="11">
        <v>13</v>
      </c>
      <c r="H120" s="12" t="s">
        <v>13</v>
      </c>
      <c r="I120" s="11">
        <v>1</v>
      </c>
      <c r="J120" s="13">
        <v>6.5</v>
      </c>
      <c r="K120" s="14">
        <f t="shared" si="28"/>
        <v>11.5</v>
      </c>
      <c r="L120" s="19">
        <f t="shared" ref="L120:L121" ca="1" si="35">L119-30/60/60/24</f>
        <v>45443.772222222222</v>
      </c>
      <c r="M120" s="17">
        <f t="shared" ca="1" si="29"/>
        <v>1717191120000</v>
      </c>
      <c r="N120" s="11" t="s">
        <v>31</v>
      </c>
      <c r="R120" s="24" t="str">
        <f t="shared" ca="1" si="22"/>
        <v>{ id: 1717191120000, email: "aluno2@gmail.com", status: "finalizado" , carrinho: [ { nome: "Pão de Queijo Recheado", quantidade: 1, preco: 5 }, { id: 13, descricao: "Sucos", quantidade: 1, preco: 6.5 }, ] },</v>
      </c>
    </row>
    <row r="121" spans="1:18" x14ac:dyDescent="0.25">
      <c r="A121" s="17">
        <f t="shared" ca="1" si="19"/>
        <v>1717191089999.9998</v>
      </c>
      <c r="B121" s="11" t="s">
        <v>35</v>
      </c>
      <c r="C121" s="11">
        <v>2</v>
      </c>
      <c r="D121" s="12" t="s">
        <v>9</v>
      </c>
      <c r="E121" s="11">
        <v>1</v>
      </c>
      <c r="F121" s="13">
        <v>6.5</v>
      </c>
      <c r="G121" s="11"/>
      <c r="H121" s="12"/>
      <c r="I121" s="11"/>
      <c r="J121" s="13"/>
      <c r="K121" s="14">
        <f t="shared" si="28"/>
        <v>6.5</v>
      </c>
      <c r="L121" s="19">
        <f t="shared" ca="1" si="35"/>
        <v>45443.771874999999</v>
      </c>
      <c r="M121" s="17">
        <f t="shared" ca="1" si="29"/>
        <v>1717191089999.9998</v>
      </c>
      <c r="N121" s="11" t="s">
        <v>31</v>
      </c>
      <c r="R121" s="24" t="str">
        <f t="shared" ca="1" si="22"/>
        <v>{ id: 1717191090000, email: "aluno3@gmail.com", status: "finalizado" , carrinho: [ { nome: "Coxinha", quantidade: 1, preco: 6.5 }, ] },</v>
      </c>
    </row>
    <row r="122" spans="1:18" x14ac:dyDescent="0.25">
      <c r="A122" s="17">
        <f t="shared" ca="1" si="19"/>
        <v>1717190400000.0002</v>
      </c>
      <c r="B122" s="11" t="s">
        <v>35</v>
      </c>
      <c r="C122" s="11">
        <v>14</v>
      </c>
      <c r="D122" s="12" t="s">
        <v>11</v>
      </c>
      <c r="E122" s="11">
        <v>1</v>
      </c>
      <c r="F122" s="13">
        <v>7.5</v>
      </c>
      <c r="G122" s="11"/>
      <c r="H122" s="12"/>
      <c r="I122" s="11"/>
      <c r="J122" s="13"/>
      <c r="K122" s="14">
        <f t="shared" si="28"/>
        <v>7.5</v>
      </c>
      <c r="L122" s="19">
        <f ca="1">L118-13/60/24</f>
        <v>45443.763888888891</v>
      </c>
      <c r="M122" s="17">
        <f t="shared" ca="1" si="29"/>
        <v>1717190400000.0002</v>
      </c>
      <c r="N122" s="11" t="s">
        <v>31</v>
      </c>
      <c r="R122" s="24" t="str">
        <f t="shared" ca="1" si="22"/>
        <v>{ id: 1717190400000, email: "aluno3@gmail.com", status: "finalizado" , carrinho: [ { nome: "Vitaminas", quantidade: 1, preco: 7.5 }, ] },</v>
      </c>
    </row>
    <row r="123" spans="1:18" x14ac:dyDescent="0.25">
      <c r="A123" s="17">
        <f t="shared" ca="1" si="19"/>
        <v>1717104780000.0002</v>
      </c>
      <c r="B123" s="2" t="s">
        <v>33</v>
      </c>
      <c r="C123" s="2">
        <v>4</v>
      </c>
      <c r="D123" s="8" t="s">
        <v>18</v>
      </c>
      <c r="E123" s="2">
        <v>1</v>
      </c>
      <c r="F123" s="6">
        <v>3</v>
      </c>
      <c r="G123" s="2"/>
      <c r="H123" s="8"/>
      <c r="I123" s="2"/>
      <c r="J123" s="6"/>
      <c r="K123" s="7">
        <f t="shared" si="28"/>
        <v>3</v>
      </c>
      <c r="L123" s="20">
        <f ca="1">L118-1</f>
        <v>45442.772916666669</v>
      </c>
      <c r="M123" s="5">
        <f t="shared" ca="1" si="29"/>
        <v>1717104780000.0002</v>
      </c>
      <c r="N123" s="2" t="s">
        <v>31</v>
      </c>
      <c r="R123" s="24" t="str">
        <f t="shared" ca="1" si="22"/>
        <v>{ id: 1717104780000, email: "aluno1@gmail.com", status: "finalizado" , carrinho: [ { nome: "Pão de Queijo", quantidade: 1, preco: 3 }, ] },</v>
      </c>
    </row>
    <row r="124" spans="1:18" x14ac:dyDescent="0.25">
      <c r="A124" s="17">
        <f t="shared" ca="1" si="19"/>
        <v>1717104750000</v>
      </c>
      <c r="B124" s="2" t="s">
        <v>33</v>
      </c>
      <c r="C124" s="2">
        <v>8</v>
      </c>
      <c r="D124" s="8" t="s">
        <v>20</v>
      </c>
      <c r="E124" s="2">
        <v>1</v>
      </c>
      <c r="F124" s="6">
        <v>6.5</v>
      </c>
      <c r="G124" s="2">
        <v>13</v>
      </c>
      <c r="H124" s="8" t="s">
        <v>13</v>
      </c>
      <c r="I124" s="2">
        <v>1</v>
      </c>
      <c r="J124" s="6">
        <v>6.5</v>
      </c>
      <c r="K124" s="7">
        <f t="shared" si="28"/>
        <v>13</v>
      </c>
      <c r="L124" s="20">
        <f ca="1">L123-30/60/60/24</f>
        <v>45442.772569444445</v>
      </c>
      <c r="M124" s="5">
        <f t="shared" ca="1" si="29"/>
        <v>1717104750000</v>
      </c>
      <c r="N124" s="2" t="s">
        <v>31</v>
      </c>
      <c r="R124" s="24" t="str">
        <f t="shared" ca="1" si="22"/>
        <v>{ id: 1717104750000, email: "aluno1@gmail.com", status: "finalizado" , carrinho: [ { nome: "Enrolado de Presunto e Queijo", quantidade: 1, preco: 6.5 }, { id: 13, descricao: "Sucos", quantidade: 1, preco: 6.5 }, ] },</v>
      </c>
    </row>
    <row r="125" spans="1:18" x14ac:dyDescent="0.25">
      <c r="A125" s="17">
        <f t="shared" ca="1" si="19"/>
        <v>1717104720000</v>
      </c>
      <c r="B125" s="2" t="s">
        <v>34</v>
      </c>
      <c r="C125" s="2">
        <v>5</v>
      </c>
      <c r="D125" s="8" t="s">
        <v>16</v>
      </c>
      <c r="E125" s="2">
        <v>1</v>
      </c>
      <c r="F125" s="6">
        <v>5</v>
      </c>
      <c r="G125" s="2"/>
      <c r="H125" s="8"/>
      <c r="I125" s="2"/>
      <c r="J125" s="6"/>
      <c r="K125" s="7">
        <f t="shared" si="28"/>
        <v>5</v>
      </c>
      <c r="L125" s="20">
        <f t="shared" ref="L125:L126" ca="1" si="36">L124-30/60/60/24</f>
        <v>45442.772222222222</v>
      </c>
      <c r="M125" s="5">
        <f t="shared" ca="1" si="29"/>
        <v>1717104720000</v>
      </c>
      <c r="N125" s="2" t="s">
        <v>31</v>
      </c>
      <c r="R125" s="24" t="str">
        <f t="shared" ca="1" si="22"/>
        <v>{ id: 1717104720000, email: "aluno2@gmail.com", status: "finalizado" , carrinho: [ { nome: "Pão de Queijo Recheado", quantidade: 1, preco: 5 }, ] },</v>
      </c>
    </row>
    <row r="126" spans="1:18" x14ac:dyDescent="0.25">
      <c r="A126" s="17">
        <f t="shared" ca="1" si="19"/>
        <v>1717104689999.9998</v>
      </c>
      <c r="B126" s="2" t="s">
        <v>35</v>
      </c>
      <c r="C126" s="2">
        <v>7</v>
      </c>
      <c r="D126" s="8" t="s">
        <v>19</v>
      </c>
      <c r="E126" s="2">
        <v>1</v>
      </c>
      <c r="F126" s="6">
        <v>6.5</v>
      </c>
      <c r="G126" s="2">
        <v>12</v>
      </c>
      <c r="H126" s="8" t="s">
        <v>15</v>
      </c>
      <c r="I126" s="2">
        <v>1</v>
      </c>
      <c r="J126" s="6">
        <v>6</v>
      </c>
      <c r="K126" s="7">
        <f t="shared" si="28"/>
        <v>12.5</v>
      </c>
      <c r="L126" s="20">
        <f t="shared" ca="1" si="36"/>
        <v>45442.771874999999</v>
      </c>
      <c r="M126" s="5">
        <f t="shared" ca="1" si="29"/>
        <v>1717104689999.9998</v>
      </c>
      <c r="N126" s="2" t="s">
        <v>31</v>
      </c>
      <c r="R126" s="24" t="str">
        <f t="shared" ca="1" si="22"/>
        <v>{ id: 1717104690000, email: "aluno3@gmail.com", status: "finalizado" , carrinho: [ { nome: "Hamburgão", quantidade: 1, preco: 6.5 }, { id: 12, descricao: "Refrigerante", quantidade: 1, preco: 6 }, ] },</v>
      </c>
    </row>
    <row r="127" spans="1:18" x14ac:dyDescent="0.25">
      <c r="A127" s="17">
        <f t="shared" ca="1" si="19"/>
        <v>1717104000000.0002</v>
      </c>
      <c r="B127" s="2" t="s">
        <v>35</v>
      </c>
      <c r="C127" s="2">
        <v>8</v>
      </c>
      <c r="D127" s="8" t="s">
        <v>20</v>
      </c>
      <c r="E127" s="2">
        <v>1</v>
      </c>
      <c r="F127" s="6">
        <v>6.5</v>
      </c>
      <c r="G127" s="2"/>
      <c r="H127" s="8"/>
      <c r="I127" s="2"/>
      <c r="J127" s="6"/>
      <c r="K127" s="7">
        <f t="shared" si="28"/>
        <v>6.5</v>
      </c>
      <c r="L127" s="20">
        <f ca="1">L123-13/60/24</f>
        <v>45442.763888888891</v>
      </c>
      <c r="M127" s="5">
        <f t="shared" ca="1" si="29"/>
        <v>1717104000000.0002</v>
      </c>
      <c r="N127" s="2" t="s">
        <v>31</v>
      </c>
      <c r="R127" s="24" t="str">
        <f t="shared" ca="1" si="22"/>
        <v>{ id: 1717104000000, email: "aluno3@gmail.com", status: "finalizado" , carrinho: [ { nome: "Enrolado de Presunto e Queijo", quantidade: 1, preco: 6.5 }, ] },</v>
      </c>
    </row>
    <row r="128" spans="1:18" x14ac:dyDescent="0.25">
      <c r="A128" s="17">
        <f t="shared" ca="1" si="19"/>
        <v>1717018380000.0002</v>
      </c>
      <c r="B128" s="11" t="s">
        <v>33</v>
      </c>
      <c r="C128" s="11">
        <v>5</v>
      </c>
      <c r="D128" s="12" t="s">
        <v>16</v>
      </c>
      <c r="E128" s="11">
        <v>1</v>
      </c>
      <c r="F128" s="13">
        <v>5</v>
      </c>
      <c r="G128" s="11"/>
      <c r="H128" s="12"/>
      <c r="I128" s="11"/>
      <c r="J128" s="13"/>
      <c r="K128" s="14">
        <f t="shared" si="28"/>
        <v>5</v>
      </c>
      <c r="L128" s="19">
        <f ca="1">L123-1</f>
        <v>45441.772916666669</v>
      </c>
      <c r="M128" s="17">
        <f t="shared" ca="1" si="29"/>
        <v>1717018380000.0002</v>
      </c>
      <c r="N128" s="11" t="s">
        <v>31</v>
      </c>
      <c r="R128" s="24" t="str">
        <f t="shared" ca="1" si="22"/>
        <v>{ id: 1717018380000, email: "aluno1@gmail.com", status: "finalizado" , carrinho: [ { nome: "Pão de Queijo Recheado", quantidade: 1, preco: 5 }, ] },</v>
      </c>
    </row>
    <row r="129" spans="1:18" x14ac:dyDescent="0.25">
      <c r="A129" s="17">
        <f t="shared" ca="1" si="19"/>
        <v>1717018350000</v>
      </c>
      <c r="B129" s="11" t="s">
        <v>33</v>
      </c>
      <c r="C129" s="11">
        <v>8</v>
      </c>
      <c r="D129" s="12" t="s">
        <v>20</v>
      </c>
      <c r="E129" s="11">
        <v>1</v>
      </c>
      <c r="F129" s="13">
        <v>6.5</v>
      </c>
      <c r="G129" s="11">
        <v>15</v>
      </c>
      <c r="H129" s="12" t="s">
        <v>22</v>
      </c>
      <c r="I129" s="11">
        <v>1</v>
      </c>
      <c r="J129" s="13">
        <v>4.5</v>
      </c>
      <c r="K129" s="14">
        <f t="shared" si="28"/>
        <v>11</v>
      </c>
      <c r="L129" s="19">
        <f ca="1">L128-30/60/60/24</f>
        <v>45441.772569444445</v>
      </c>
      <c r="M129" s="17">
        <f t="shared" ca="1" si="29"/>
        <v>1717018350000</v>
      </c>
      <c r="N129" s="11" t="s">
        <v>31</v>
      </c>
      <c r="R129" s="24" t="str">
        <f t="shared" ca="1" si="22"/>
        <v>{ id: 1717018350000, email: "aluno1@gmail.com", status: "finalizado" , carrinho: [ { nome: "Enrolado de Presunto e Queijo", quantidade: 1, preco: 6.5 }, { id: 15, descricao: "Água", quantidade: 1, preco: 4.5 }, ] },</v>
      </c>
    </row>
    <row r="130" spans="1:18" x14ac:dyDescent="0.25">
      <c r="A130" s="17">
        <f t="shared" ca="1" si="19"/>
        <v>1717018320000</v>
      </c>
      <c r="B130" s="11" t="s">
        <v>34</v>
      </c>
      <c r="C130" s="11">
        <v>9</v>
      </c>
      <c r="D130" s="12" t="s">
        <v>20</v>
      </c>
      <c r="E130" s="11">
        <v>1</v>
      </c>
      <c r="F130" s="13">
        <v>6.5</v>
      </c>
      <c r="G130" s="11"/>
      <c r="H130" s="12"/>
      <c r="I130" s="11"/>
      <c r="J130" s="13"/>
      <c r="K130" s="14">
        <f t="shared" si="28"/>
        <v>6.5</v>
      </c>
      <c r="L130" s="19">
        <f t="shared" ref="L130:L131" ca="1" si="37">L129-30/60/60/24</f>
        <v>45441.772222222222</v>
      </c>
      <c r="M130" s="17">
        <f t="shared" ca="1" si="29"/>
        <v>1717018320000</v>
      </c>
      <c r="N130" s="11" t="s">
        <v>31</v>
      </c>
      <c r="R130" s="24" t="str">
        <f t="shared" ca="1" si="22"/>
        <v>{ id: 1717018320000, email: "aluno2@gmail.com", status: "finalizado" , carrinho: [ { nome: "Enrolado de Presunto e Queijo", quantidade: 1, preco: 6.5 }, ] },</v>
      </c>
    </row>
    <row r="131" spans="1:18" x14ac:dyDescent="0.25">
      <c r="A131" s="17">
        <f t="shared" ca="1" si="19"/>
        <v>1717018289999.9998</v>
      </c>
      <c r="B131" s="11" t="s">
        <v>35</v>
      </c>
      <c r="C131" s="11">
        <v>11</v>
      </c>
      <c r="D131" s="12" t="s">
        <v>21</v>
      </c>
      <c r="E131" s="11">
        <v>1</v>
      </c>
      <c r="F131" s="13">
        <v>15</v>
      </c>
      <c r="G131" s="11">
        <v>19</v>
      </c>
      <c r="H131" s="12" t="s">
        <v>24</v>
      </c>
      <c r="I131" s="11">
        <v>1</v>
      </c>
      <c r="J131" s="13">
        <v>2.5</v>
      </c>
      <c r="K131" s="14">
        <f t="shared" si="28"/>
        <v>17.5</v>
      </c>
      <c r="L131" s="19">
        <f t="shared" ca="1" si="37"/>
        <v>45441.771874999999</v>
      </c>
      <c r="M131" s="17">
        <f t="shared" ca="1" si="29"/>
        <v>1717018289999.9998</v>
      </c>
      <c r="N131" s="11" t="s">
        <v>31</v>
      </c>
      <c r="R131" s="24" t="str">
        <f t="shared" ca="1" si="22"/>
        <v>{ id: 1717018290000, email: "aluno3@gmail.com", status: "finalizado" , carrinho: [ { nome: "Batata Frita", quantidade: 1, preco: 15 }, { id: 19, descricao: "Chicletes", quantidade: 1, preco: 2.5 }, ] },</v>
      </c>
    </row>
    <row r="132" spans="1:18" x14ac:dyDescent="0.25">
      <c r="A132" s="17">
        <f t="shared" ref="A132" ca="1" si="38">M132</f>
        <v>1717017600000.0002</v>
      </c>
      <c r="B132" s="11" t="s">
        <v>35</v>
      </c>
      <c r="C132" s="11">
        <v>15</v>
      </c>
      <c r="D132" s="12" t="s">
        <v>22</v>
      </c>
      <c r="E132" s="11">
        <v>1</v>
      </c>
      <c r="F132" s="13">
        <v>4.5</v>
      </c>
      <c r="G132" s="11">
        <v>17</v>
      </c>
      <c r="H132" s="12" t="s">
        <v>23</v>
      </c>
      <c r="I132" s="11">
        <v>1</v>
      </c>
      <c r="J132" s="13">
        <v>3</v>
      </c>
      <c r="K132" s="14">
        <f t="shared" si="28"/>
        <v>7.5</v>
      </c>
      <c r="L132" s="19">
        <f ca="1">L128-13/60/24</f>
        <v>45441.763888888891</v>
      </c>
      <c r="M132" s="17">
        <f t="shared" ca="1" si="29"/>
        <v>1717017600000.0002</v>
      </c>
      <c r="N132" s="11" t="s">
        <v>31</v>
      </c>
      <c r="R132" s="33" t="str">
        <f t="shared" ref="R132" ca="1" si="39">CONCATENATE("{ id: ",A132,", email: """,B132,""", status: ","""",N132,""""," , carrinho: [ ", "{ nome: ","""",D132,"""",", quantidade: ",E132,", preco: ",SUBSTITUTE(F132,",",".")," },",IF(G132&lt;&gt;"",CONCATENATE(" { id: ",G132,", descricao: ","""",H132,"""",", quantidade: ",I132,", preco: ",SUBSTITUTE(J132,",",".")," },"),""), " ] },")</f>
        <v>{ id: 1717017600000, email: "aluno3@gmail.com", status: "finalizado" , carrinho: [ { nome: "Água", quantidade: 1, preco: 4.5 }, { id: 17, descricao: "Bombom", quantidade: 1, preco: 3 }, ] },</v>
      </c>
    </row>
  </sheetData>
  <mergeCells count="9">
    <mergeCell ref="R1:R2"/>
    <mergeCell ref="A1:A2"/>
    <mergeCell ref="B1:B2"/>
    <mergeCell ref="K1:K2"/>
    <mergeCell ref="L1:L2"/>
    <mergeCell ref="N1:N2"/>
    <mergeCell ref="C1:F1"/>
    <mergeCell ref="M1:M2"/>
    <mergeCell ref="G1:J1"/>
  </mergeCells>
  <hyperlinks>
    <hyperlink ref="B3" r:id="rId1" xr:uid="{3ADFDF58-C86E-44BD-BFF7-AF3DB4C0083B}"/>
    <hyperlink ref="B4" r:id="rId2" xr:uid="{E0BAD0E4-B3A9-4C86-A6B5-EAFDB393813C}"/>
    <hyperlink ref="B5" r:id="rId3" xr:uid="{7F3D91B6-BB53-44F3-9125-623570C085EE}"/>
    <hyperlink ref="B6" r:id="rId4" xr:uid="{D5ECB0D3-DFEC-448C-95DD-3B7E41D4C080}"/>
    <hyperlink ref="B7" r:id="rId5" xr:uid="{D2F97D30-E374-4C29-A9FD-B06AD1455BAE}"/>
    <hyperlink ref="B8" r:id="rId6" xr:uid="{5FBFA7A1-5A37-4E50-BB03-D81962681DA1}"/>
    <hyperlink ref="B9" r:id="rId7" xr:uid="{94DC4DDF-C861-4424-96F1-E445DD423913}"/>
    <hyperlink ref="B10" r:id="rId8" xr:uid="{E60FDF02-D9FB-4E0F-B121-BC0770BDF9FA}"/>
    <hyperlink ref="B11" r:id="rId9" xr:uid="{1A937738-1337-4270-A8D3-EFC1F084FA02}"/>
    <hyperlink ref="B12" r:id="rId10" xr:uid="{D515DFAB-7E17-434E-91C3-0E799E3951AE}"/>
    <hyperlink ref="B13" r:id="rId11" xr:uid="{5CF0B7A6-C48E-4FD5-9C61-E452D1A079D1}"/>
    <hyperlink ref="B14" r:id="rId12" xr:uid="{49B1BD55-6822-4B62-B37D-DBEA9B53E6B2}"/>
    <hyperlink ref="B15" r:id="rId13" xr:uid="{77556C01-6B91-45FA-9EDC-982C73D9CD23}"/>
    <hyperlink ref="B16" r:id="rId14" xr:uid="{849E8D0C-3607-43C2-9904-989DC7A2F239}"/>
    <hyperlink ref="B17" r:id="rId15" xr:uid="{05508E1D-6D6C-48C6-882F-7ACDF1CDC7BC}"/>
  </hyperlinks>
  <pageMargins left="0.511811024" right="0.511811024" top="0.78740157499999996" bottom="0.78740157499999996" header="0.31496062000000002" footer="0.31496062000000002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DE67-E7D0-4A7D-9B14-BD997DAC1BD4}">
  <dimension ref="A1:A25"/>
  <sheetViews>
    <sheetView workbookViewId="0">
      <selection sqref="A1:A25"/>
    </sheetView>
  </sheetViews>
  <sheetFormatPr defaultRowHeight="15" x14ac:dyDescent="0.25"/>
  <cols>
    <col min="1" max="1" width="18.28515625" bestFit="1" customWidth="1"/>
  </cols>
  <sheetData>
    <row r="1" spans="1:1" x14ac:dyDescent="0.25">
      <c r="A1" s="19">
        <v>45429.770833333336</v>
      </c>
    </row>
    <row r="2" spans="1:1" x14ac:dyDescent="0.25">
      <c r="A2" s="19">
        <v>45429.763888888891</v>
      </c>
    </row>
    <row r="3" spans="1:1" x14ac:dyDescent="0.25">
      <c r="A3" s="19">
        <v>45429.761805555558</v>
      </c>
    </row>
    <row r="4" spans="1:1" x14ac:dyDescent="0.25">
      <c r="A4" s="19">
        <v>45429.760416666664</v>
      </c>
    </row>
    <row r="5" spans="1:1" x14ac:dyDescent="0.25">
      <c r="A5" s="19">
        <v>45429.757638888892</v>
      </c>
    </row>
    <row r="6" spans="1:1" x14ac:dyDescent="0.25">
      <c r="A6" s="20">
        <v>45428.770833333336</v>
      </c>
    </row>
    <row r="7" spans="1:1" x14ac:dyDescent="0.25">
      <c r="A7" s="20">
        <v>45428.763888888891</v>
      </c>
    </row>
    <row r="8" spans="1:1" x14ac:dyDescent="0.25">
      <c r="A8" s="20">
        <v>45428.761805555558</v>
      </c>
    </row>
    <row r="9" spans="1:1" x14ac:dyDescent="0.25">
      <c r="A9" s="20">
        <v>45428.760416666664</v>
      </c>
    </row>
    <row r="10" spans="1:1" x14ac:dyDescent="0.25">
      <c r="A10" s="20">
        <v>45428.757638888892</v>
      </c>
    </row>
    <row r="11" spans="1:1" x14ac:dyDescent="0.25">
      <c r="A11" s="19">
        <v>45427.770833333336</v>
      </c>
    </row>
    <row r="12" spans="1:1" x14ac:dyDescent="0.25">
      <c r="A12" s="19">
        <v>45427.763888888891</v>
      </c>
    </row>
    <row r="13" spans="1:1" x14ac:dyDescent="0.25">
      <c r="A13" s="19">
        <v>45427.761805555558</v>
      </c>
    </row>
    <row r="14" spans="1:1" x14ac:dyDescent="0.25">
      <c r="A14" s="19">
        <v>45427.760416666664</v>
      </c>
    </row>
    <row r="15" spans="1:1" x14ac:dyDescent="0.25">
      <c r="A15" s="19">
        <v>45427.757638888892</v>
      </c>
    </row>
    <row r="16" spans="1:1" x14ac:dyDescent="0.25">
      <c r="A16" s="20">
        <v>45426.770833333336</v>
      </c>
    </row>
    <row r="17" spans="1:1" x14ac:dyDescent="0.25">
      <c r="A17" s="20">
        <v>45426.763888888891</v>
      </c>
    </row>
    <row r="18" spans="1:1" x14ac:dyDescent="0.25">
      <c r="A18" s="20">
        <v>45426.761805555558</v>
      </c>
    </row>
    <row r="19" spans="1:1" x14ac:dyDescent="0.25">
      <c r="A19" s="20">
        <v>45426.760416666664</v>
      </c>
    </row>
    <row r="20" spans="1:1" x14ac:dyDescent="0.25">
      <c r="A20" s="20">
        <v>45426.757638888892</v>
      </c>
    </row>
    <row r="21" spans="1:1" x14ac:dyDescent="0.25">
      <c r="A21" s="19">
        <v>45425.770833333336</v>
      </c>
    </row>
    <row r="22" spans="1:1" x14ac:dyDescent="0.25">
      <c r="A22" s="19">
        <v>45425.763888888891</v>
      </c>
    </row>
    <row r="23" spans="1:1" x14ac:dyDescent="0.25">
      <c r="A23" s="19">
        <v>45425.761805555558</v>
      </c>
    </row>
    <row r="24" spans="1:1" x14ac:dyDescent="0.25">
      <c r="A24" s="19">
        <v>45425.760416666664</v>
      </c>
    </row>
    <row r="25" spans="1:1" x14ac:dyDescent="0.25">
      <c r="A25" s="19">
        <v>45425.757638888892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Samora</dc:creator>
  <cp:lastModifiedBy>Humberto Samora</cp:lastModifiedBy>
  <dcterms:created xsi:type="dcterms:W3CDTF">2024-06-09T20:42:09Z</dcterms:created>
  <dcterms:modified xsi:type="dcterms:W3CDTF">2024-06-30T22:36:05Z</dcterms:modified>
</cp:coreProperties>
</file>