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wg_HAWG\NSAS\stf\"/>
    </mc:Choice>
  </mc:AlternateContent>
  <xr:revisionPtr revIDLastSave="0" documentId="10_ncr:100000_{7B883EBC-49FB-47B7-A0F6-18F5C047AE2B}" xr6:coauthVersionLast="31" xr6:coauthVersionMax="31" xr10:uidLastSave="{00000000-0000-0000-0000-000000000000}"/>
  <bookViews>
    <workbookView xWindow="0" yWindow="0" windowWidth="28800" windowHeight="13725" xr2:uid="{00000000-000D-0000-FFFF-FFFF00000000}"/>
  </bookViews>
  <sheets>
    <sheet name="NSAS_stf_2020" sheetId="1" r:id="rId1"/>
  </sheets>
  <calcPr calcId="179017"/>
</workbook>
</file>

<file path=xl/calcChain.xml><?xml version="1.0" encoding="utf-8"?>
<calcChain xmlns="http://schemas.openxmlformats.org/spreadsheetml/2006/main">
  <c r="P21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L21" i="1"/>
  <c r="Q21" i="1" s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3" i="1"/>
  <c r="O3" i="1"/>
  <c r="L3" i="1"/>
  <c r="Q3" i="1" s="1"/>
  <c r="L4" i="1"/>
  <c r="Q4" i="1" s="1"/>
  <c r="L5" i="1"/>
  <c r="Q5" i="1" s="1"/>
  <c r="L6" i="1"/>
  <c r="Q6" i="1" s="1"/>
  <c r="L7" i="1"/>
  <c r="Q7" i="1" s="1"/>
  <c r="L8" i="1"/>
  <c r="Q8" i="1" s="1"/>
  <c r="L9" i="1"/>
  <c r="Q9" i="1" s="1"/>
  <c r="L10" i="1"/>
  <c r="Q10" i="1" s="1"/>
  <c r="L11" i="1"/>
  <c r="Q11" i="1" s="1"/>
  <c r="L12" i="1"/>
  <c r="Q12" i="1" s="1"/>
  <c r="L13" i="1"/>
  <c r="Q13" i="1" s="1"/>
  <c r="L14" i="1"/>
  <c r="Q14" i="1" s="1"/>
  <c r="L15" i="1"/>
  <c r="Q15" i="1" s="1"/>
  <c r="L16" i="1"/>
  <c r="Q16" i="1" s="1"/>
  <c r="L17" i="1"/>
  <c r="Q17" i="1" s="1"/>
  <c r="L18" i="1"/>
  <c r="Q18" i="1" s="1"/>
  <c r="L19" i="1"/>
  <c r="Q19" i="1" s="1"/>
  <c r="L20" i="1"/>
  <c r="Q20" i="1" s="1"/>
  <c r="L2" i="1"/>
</calcChain>
</file>

<file path=xl/sharedStrings.xml><?xml version="1.0" encoding="utf-8"?>
<sst xmlns="http://schemas.openxmlformats.org/spreadsheetml/2006/main" count="37" uniqueCount="36">
  <si>
    <t>Fbar 2-6 A</t>
  </si>
  <si>
    <t>Fbar 0-1 B</t>
  </si>
  <si>
    <t>Fbar 0-1 C</t>
  </si>
  <si>
    <t>Fbar 0-1 D</t>
  </si>
  <si>
    <t>Fbar 2-6</t>
  </si>
  <si>
    <t>Fbar 0-1</t>
  </si>
  <si>
    <t>Catch A</t>
  </si>
  <si>
    <t>Catch B</t>
  </si>
  <si>
    <t>Catch C</t>
  </si>
  <si>
    <t>Catch D</t>
  </si>
  <si>
    <t>SSB</t>
  </si>
  <si>
    <t>intermediate year</t>
  </si>
  <si>
    <t>NA</t>
  </si>
  <si>
    <t>fmsyAR_transfer</t>
  </si>
  <si>
    <t>fmsyAR_no_transfer</t>
  </si>
  <si>
    <t>mpA</t>
  </si>
  <si>
    <t>mpAC</t>
  </si>
  <si>
    <t>mpAD</t>
  </si>
  <si>
    <t>mpB</t>
  </si>
  <si>
    <t>fmsy</t>
  </si>
  <si>
    <t>nf</t>
  </si>
  <si>
    <t>tacro</t>
  </si>
  <si>
    <t>fsq</t>
  </si>
  <si>
    <t>fpa</t>
  </si>
  <si>
    <t>flim</t>
  </si>
  <si>
    <t>bpa</t>
  </si>
  <si>
    <t>blim</t>
  </si>
  <si>
    <t>MSYBtrigger</t>
  </si>
  <si>
    <t>TAC</t>
  </si>
  <si>
    <t>advice</t>
  </si>
  <si>
    <t>SSB change</t>
  </si>
  <si>
    <t>total catch</t>
  </si>
  <si>
    <t>TAC change</t>
  </si>
  <si>
    <t>advice change</t>
  </si>
  <si>
    <t>fmsyAR_transfer_Btarget</t>
  </si>
  <si>
    <t>fmsyAR_no_transfer_Btarget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</si>
</sst>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33" borderId="10" xfId="0" applyFill="1" applyBorder="1"/>
    <xf numFmtId="2" fontId="0" fillId="0" borderId="10" xfId="0" applyNumberFormat="1" applyBorder="1"/>
    <xf numFmtId="1" fontId="0" fillId="0" borderId="10" xfId="0" applyNumberFormat="1" applyBorder="1"/>
    <xf numFmtId="0" fontId="0" fillId="34" borderId="10" xfId="0" applyFill="1" applyBorder="1"/>
    <xf numFmtId="9" fontId="0" fillId="34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workbookViewId="0">
      <selection activeCell="J17" sqref="J17"/>
    </sheetView>
  </sheetViews>
  <sheetFormatPr defaultRowHeight="15" x14ac:dyDescent="0.25"/>
  <cols>
    <col min="1" max="1" width="30.85546875" bestFit="1" customWidth="1"/>
    <col min="2" max="11" width="12" bestFit="1" customWidth="1"/>
    <col min="12" max="12" width="12" customWidth="1"/>
    <col min="13" max="14" width="12" bestFit="1" customWidth="1"/>
    <col min="15" max="15" width="12.7109375" bestFit="1" customWidth="1"/>
    <col min="16" max="16" width="11.140625" bestFit="1" customWidth="1"/>
    <col min="17" max="17" width="13.5703125" bestFit="1" customWidth="1"/>
  </cols>
  <sheetData>
    <row r="1" spans="1:2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31</v>
      </c>
      <c r="M1" s="2" t="s">
        <v>10</v>
      </c>
      <c r="N1" s="2" t="s">
        <v>10</v>
      </c>
      <c r="O1" s="2" t="s">
        <v>30</v>
      </c>
      <c r="P1" s="2" t="s">
        <v>32</v>
      </c>
      <c r="Q1" s="2" t="s">
        <v>33</v>
      </c>
      <c r="S1" t="s">
        <v>28</v>
      </c>
      <c r="U1" t="s">
        <v>29</v>
      </c>
    </row>
    <row r="2" spans="1:21" x14ac:dyDescent="0.25">
      <c r="A2" s="5" t="s">
        <v>11</v>
      </c>
      <c r="B2" s="1">
        <v>0.196852693462615</v>
      </c>
      <c r="C2" s="1">
        <v>1.7872262287107699E-2</v>
      </c>
      <c r="D2" s="1">
        <v>1.9676258537208598E-3</v>
      </c>
      <c r="E2" s="1">
        <v>7.6751678634686305E-4</v>
      </c>
      <c r="F2" s="1">
        <v>0.19820017916613999</v>
      </c>
      <c r="G2" s="1">
        <v>2.13963503172253E-2</v>
      </c>
      <c r="H2" s="1">
        <v>391200.47541062202</v>
      </c>
      <c r="I2" s="1">
        <v>5614.9800130044696</v>
      </c>
      <c r="J2" s="1">
        <v>3330.3937383544398</v>
      </c>
      <c r="K2" s="1">
        <v>241.13295484096699</v>
      </c>
      <c r="L2" s="4">
        <f>SUM(H2:K2)</f>
        <v>400386.98211682186</v>
      </c>
      <c r="M2" s="1">
        <v>1287790.1213863799</v>
      </c>
      <c r="N2" s="1" t="s">
        <v>12</v>
      </c>
      <c r="O2" s="1"/>
      <c r="P2" s="1"/>
      <c r="Q2" s="1"/>
      <c r="S2">
        <v>385008</v>
      </c>
      <c r="U2">
        <v>431062</v>
      </c>
    </row>
    <row r="3" spans="1:21" x14ac:dyDescent="0.25">
      <c r="A3" s="5" t="s">
        <v>13</v>
      </c>
      <c r="B3" s="1">
        <v>0.226613543291935</v>
      </c>
      <c r="C3" s="1">
        <v>2.0574250787650301E-2</v>
      </c>
      <c r="D3" s="1">
        <v>1.90817715487828E-3</v>
      </c>
      <c r="E3" s="1">
        <v>7.5104621074791197E-4</v>
      </c>
      <c r="F3" s="1">
        <v>0.22793940856303899</v>
      </c>
      <c r="G3" s="1">
        <v>2.4141694951063001E-2</v>
      </c>
      <c r="H3" s="1">
        <v>368118.66743382002</v>
      </c>
      <c r="I3" s="1">
        <v>6605.6253529201704</v>
      </c>
      <c r="J3" s="1">
        <v>3330.3937052836</v>
      </c>
      <c r="K3" s="1">
        <v>241.13295507746699</v>
      </c>
      <c r="L3" s="4">
        <f t="shared" ref="L3:L21" si="0">SUM(H3:K3)</f>
        <v>378295.81944710121</v>
      </c>
      <c r="M3" s="1">
        <v>1179233.94129157</v>
      </c>
      <c r="N3" s="1">
        <v>1166818.3225032799</v>
      </c>
      <c r="O3" s="3">
        <f>(M3-$M$2)*100/$M$2</f>
        <v>-8.4296484568419441</v>
      </c>
      <c r="P3" s="3">
        <f>(H3-$S$2)*100/$S$2</f>
        <v>-4.3867484743641629</v>
      </c>
      <c r="Q3" s="3">
        <f>(L3-$U$2)*100/$U$2</f>
        <v>-12.240972424592934</v>
      </c>
    </row>
    <row r="4" spans="1:21" x14ac:dyDescent="0.25">
      <c r="A4" s="5" t="s">
        <v>34</v>
      </c>
      <c r="B4" s="1">
        <v>0.226464156856687</v>
      </c>
      <c r="C4" s="1">
        <v>4.6352405816209502E-2</v>
      </c>
      <c r="D4" s="1">
        <v>1.91187035876317E-3</v>
      </c>
      <c r="E4" s="1">
        <v>7.6101121640748397E-4</v>
      </c>
      <c r="F4" s="1">
        <v>0.227943895898189</v>
      </c>
      <c r="G4" s="1">
        <v>4.9932909478845003E-2</v>
      </c>
      <c r="H4" s="1">
        <v>367896.85108454397</v>
      </c>
      <c r="I4" s="1">
        <v>14687.158713364101</v>
      </c>
      <c r="J4" s="1">
        <v>3330.3937049590099</v>
      </c>
      <c r="K4" s="1">
        <v>241.13295353740401</v>
      </c>
      <c r="L4" s="4">
        <f t="shared" si="0"/>
        <v>386155.53645640449</v>
      </c>
      <c r="M4" s="1">
        <v>1179239.0920825901</v>
      </c>
      <c r="N4" s="1">
        <v>1164553.4073960001</v>
      </c>
      <c r="O4" s="3">
        <f t="shared" ref="O4:O21" si="1">(M4-$M$2)*100/$M$2</f>
        <v>-8.4292484855318222</v>
      </c>
      <c r="P4" s="3">
        <f t="shared" ref="P4:P20" si="2">(H4-$S$2)*100/$S$2</f>
        <v>-4.4443619133773913</v>
      </c>
      <c r="Q4" s="3">
        <f t="shared" ref="Q4:Q20" si="3">(L4-$U$2)*100/$U$2</f>
        <v>-10.417634480328935</v>
      </c>
    </row>
    <row r="5" spans="1:21" x14ac:dyDescent="0.25">
      <c r="A5" s="5" t="s">
        <v>14</v>
      </c>
      <c r="B5" s="1">
        <v>0.21774735836989301</v>
      </c>
      <c r="C5" s="1">
        <v>1.9769289577186398E-2</v>
      </c>
      <c r="D5" s="1">
        <v>3.8221723568539899E-3</v>
      </c>
      <c r="E5" s="1">
        <v>7.5115288392038095E-4</v>
      </c>
      <c r="F5" s="1">
        <v>0.220272696149307</v>
      </c>
      <c r="G5" s="1">
        <v>2.5215301757416299E-2</v>
      </c>
      <c r="H5" s="1">
        <v>355854.67029514001</v>
      </c>
      <c r="I5" s="1">
        <v>6346.2809141707503</v>
      </c>
      <c r="J5" s="1">
        <v>6660.78747667688</v>
      </c>
      <c r="K5" s="1">
        <v>241.13295484068999</v>
      </c>
      <c r="L5" s="4">
        <f t="shared" si="0"/>
        <v>369102.87164082826</v>
      </c>
      <c r="M5" s="1">
        <v>1186083.74849627</v>
      </c>
      <c r="N5" s="1">
        <v>1175798.9249916801</v>
      </c>
      <c r="O5" s="3">
        <f t="shared" si="1"/>
        <v>-7.897744453934556</v>
      </c>
      <c r="P5" s="3">
        <f t="shared" si="2"/>
        <v>-7.5721360867462471</v>
      </c>
      <c r="Q5" s="3">
        <f t="shared" si="3"/>
        <v>-14.373600168693073</v>
      </c>
    </row>
    <row r="6" spans="1:21" x14ac:dyDescent="0.25">
      <c r="A6" s="5" t="s">
        <v>35</v>
      </c>
      <c r="B6" s="1">
        <v>0.21759893403028099</v>
      </c>
      <c r="C6" s="1">
        <v>4.4537882883290199E-2</v>
      </c>
      <c r="D6" s="1">
        <v>3.82928949539286E-3</v>
      </c>
      <c r="E6" s="1">
        <v>7.6073553540764195E-4</v>
      </c>
      <c r="F6" s="1">
        <v>0.220274364588366</v>
      </c>
      <c r="G6" s="1">
        <v>4.99999999991073E-2</v>
      </c>
      <c r="H6" s="1">
        <v>355632.85394633003</v>
      </c>
      <c r="I6" s="1">
        <v>14117.3256522343</v>
      </c>
      <c r="J6" s="1">
        <v>6660.7874766719897</v>
      </c>
      <c r="K6" s="1">
        <v>241.13295453937701</v>
      </c>
      <c r="L6" s="4">
        <f t="shared" si="0"/>
        <v>376652.1000297757</v>
      </c>
      <c r="M6" s="1">
        <v>1186092.7323988699</v>
      </c>
      <c r="N6" s="1">
        <v>1173638.70177701</v>
      </c>
      <c r="O6" s="3">
        <f t="shared" si="1"/>
        <v>-7.8970468322918119</v>
      </c>
      <c r="P6" s="3">
        <f t="shared" si="2"/>
        <v>-7.629749525638422</v>
      </c>
      <c r="Q6" s="3">
        <f t="shared" si="3"/>
        <v>-12.622290986035489</v>
      </c>
    </row>
    <row r="7" spans="1:21" x14ac:dyDescent="0.25">
      <c r="A7" s="5" t="s">
        <v>15</v>
      </c>
      <c r="B7" s="1">
        <v>0.19484015048233699</v>
      </c>
      <c r="C7" s="1">
        <v>2.47706504999518E-2</v>
      </c>
      <c r="D7" s="1">
        <v>1.96633457067587E-3</v>
      </c>
      <c r="E7" s="1">
        <v>7.6165418958469599E-4</v>
      </c>
      <c r="F7" s="1">
        <v>0.196227329372063</v>
      </c>
      <c r="G7" s="1">
        <v>2.82795187890406E-2</v>
      </c>
      <c r="H7" s="1">
        <v>311558.88388424099</v>
      </c>
      <c r="I7" s="1">
        <v>12655.7295750054</v>
      </c>
      <c r="J7" s="1">
        <v>3436.6269458306501</v>
      </c>
      <c r="K7" s="1">
        <v>244.02747971461099</v>
      </c>
      <c r="L7" s="4">
        <f t="shared" si="0"/>
        <v>327895.26788479165</v>
      </c>
      <c r="M7" s="1">
        <v>1207717.6957076399</v>
      </c>
      <c r="N7" s="1">
        <v>1214307.4485797901</v>
      </c>
      <c r="O7" s="3">
        <f t="shared" si="1"/>
        <v>-6.2178164243516223</v>
      </c>
      <c r="P7" s="3">
        <f t="shared" si="2"/>
        <v>-19.077296086252499</v>
      </c>
      <c r="Q7" s="3">
        <f t="shared" si="3"/>
        <v>-23.933153958179645</v>
      </c>
    </row>
    <row r="8" spans="1:21" x14ac:dyDescent="0.25">
      <c r="A8" s="5" t="s">
        <v>16</v>
      </c>
      <c r="B8" s="1">
        <v>0.19484015048233699</v>
      </c>
      <c r="C8" s="1">
        <v>2.47706504999518E-2</v>
      </c>
      <c r="D8" s="1">
        <v>1.96633457067587E-3</v>
      </c>
      <c r="E8" s="1">
        <v>7.6165418958469599E-4</v>
      </c>
      <c r="F8" s="1">
        <v>0.196227329372063</v>
      </c>
      <c r="G8" s="1">
        <v>2.82795187890406E-2</v>
      </c>
      <c r="H8" s="1">
        <v>311558.88388424099</v>
      </c>
      <c r="I8" s="1">
        <v>12655.7295750054</v>
      </c>
      <c r="J8" s="1">
        <v>3436.6269458306501</v>
      </c>
      <c r="K8" s="1">
        <v>244.02747971461099</v>
      </c>
      <c r="L8" s="4">
        <f t="shared" si="0"/>
        <v>327895.26788479165</v>
      </c>
      <c r="M8" s="1">
        <v>1207717.6957076399</v>
      </c>
      <c r="N8" s="1">
        <v>1214307.4485797901</v>
      </c>
      <c r="O8" s="3">
        <f t="shared" si="1"/>
        <v>-6.2178164243516223</v>
      </c>
      <c r="P8" s="3">
        <f t="shared" si="2"/>
        <v>-19.077296086252499</v>
      </c>
      <c r="Q8" s="3">
        <f t="shared" si="3"/>
        <v>-23.933153958179645</v>
      </c>
    </row>
    <row r="9" spans="1:21" x14ac:dyDescent="0.25">
      <c r="A9" s="5" t="s">
        <v>17</v>
      </c>
      <c r="B9" s="1">
        <v>0.19484015048233699</v>
      </c>
      <c r="C9" s="1">
        <v>2.47706504999518E-2</v>
      </c>
      <c r="D9" s="1">
        <v>1.96633457067587E-3</v>
      </c>
      <c r="E9" s="1">
        <v>7.6165418958469599E-4</v>
      </c>
      <c r="F9" s="1">
        <v>0.196227329372063</v>
      </c>
      <c r="G9" s="1">
        <v>2.82795187890406E-2</v>
      </c>
      <c r="H9" s="1">
        <v>311558.88388424099</v>
      </c>
      <c r="I9" s="1">
        <v>12655.7295750054</v>
      </c>
      <c r="J9" s="1">
        <v>3436.6269458306501</v>
      </c>
      <c r="K9" s="1">
        <v>244.02747971461099</v>
      </c>
      <c r="L9" s="4">
        <f t="shared" si="0"/>
        <v>327895.26788479165</v>
      </c>
      <c r="M9" s="1">
        <v>1207717.6957076399</v>
      </c>
      <c r="N9" s="1">
        <v>1214307.4485797901</v>
      </c>
      <c r="O9" s="3">
        <f t="shared" si="1"/>
        <v>-6.2178164243516223</v>
      </c>
      <c r="P9" s="3">
        <f t="shared" si="2"/>
        <v>-19.077296086252499</v>
      </c>
      <c r="Q9" s="3">
        <f t="shared" si="3"/>
        <v>-23.933153958179645</v>
      </c>
    </row>
    <row r="10" spans="1:21" x14ac:dyDescent="0.25">
      <c r="A10" s="5" t="s">
        <v>18</v>
      </c>
      <c r="B10" s="1">
        <v>0.198882044819196</v>
      </c>
      <c r="C10" s="1">
        <v>3.0584730229449901E-2</v>
      </c>
      <c r="D10" s="1">
        <v>1.96580703335404E-3</v>
      </c>
      <c r="E10" s="1">
        <v>7.6026832040156501E-4</v>
      </c>
      <c r="F10" s="1">
        <v>0.20030305151639799</v>
      </c>
      <c r="G10" s="1">
        <v>3.4107884199016197E-2</v>
      </c>
      <c r="H10" s="1">
        <v>317304.121781205</v>
      </c>
      <c r="I10" s="1">
        <v>15579.6120607304</v>
      </c>
      <c r="J10" s="1">
        <v>3433.4381592519499</v>
      </c>
      <c r="K10" s="1">
        <v>242.856652272991</v>
      </c>
      <c r="L10" s="4">
        <f t="shared" si="0"/>
        <v>336560.02865346032</v>
      </c>
      <c r="M10" s="1">
        <v>1203998.75830648</v>
      </c>
      <c r="N10" s="1">
        <v>1207426.7333450499</v>
      </c>
      <c r="O10" s="3">
        <f t="shared" si="1"/>
        <v>-6.5066008574202847</v>
      </c>
      <c r="P10" s="3">
        <f t="shared" si="2"/>
        <v>-17.585057510180306</v>
      </c>
      <c r="Q10" s="3">
        <f t="shared" si="3"/>
        <v>-21.923057784388249</v>
      </c>
    </row>
    <row r="11" spans="1:21" x14ac:dyDescent="0.25">
      <c r="A11" s="5" t="s">
        <v>19</v>
      </c>
      <c r="B11" s="1">
        <v>0.25744753314193403</v>
      </c>
      <c r="C11" s="1">
        <v>2.3373669704729299E-2</v>
      </c>
      <c r="D11" s="1">
        <v>3.8316110269615801E-3</v>
      </c>
      <c r="E11" s="1">
        <v>7.5262663962167697E-4</v>
      </c>
      <c r="F11" s="1">
        <v>0.26</v>
      </c>
      <c r="G11" s="1">
        <v>2.8989704502859599E-2</v>
      </c>
      <c r="H11" s="1">
        <v>409067.18045059801</v>
      </c>
      <c r="I11" s="1">
        <v>7488.6560542220896</v>
      </c>
      <c r="J11" s="1">
        <v>6660.7874766719997</v>
      </c>
      <c r="K11" s="1">
        <v>241.13295484068999</v>
      </c>
      <c r="L11" s="4">
        <f t="shared" si="0"/>
        <v>423457.75693633273</v>
      </c>
      <c r="M11" s="1">
        <v>1151546.5383830001</v>
      </c>
      <c r="N11" s="1">
        <v>1119295.5143611301</v>
      </c>
      <c r="O11" s="3">
        <f t="shared" si="1"/>
        <v>-10.579641879587168</v>
      </c>
      <c r="P11" s="3">
        <f t="shared" si="2"/>
        <v>6.2490079298606807</v>
      </c>
      <c r="Q11" s="3">
        <f t="shared" si="3"/>
        <v>-1.7640717724288537</v>
      </c>
    </row>
    <row r="12" spans="1:21" x14ac:dyDescent="0.25">
      <c r="A12" s="5" t="s">
        <v>20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4">
        <f t="shared" si="0"/>
        <v>0</v>
      </c>
      <c r="M12" s="1">
        <v>1410557.7981762399</v>
      </c>
      <c r="N12" s="1">
        <v>1622539.16908469</v>
      </c>
      <c r="O12" s="3">
        <f t="shared" si="1"/>
        <v>9.5332053531901284</v>
      </c>
      <c r="P12" s="3">
        <f t="shared" si="2"/>
        <v>-100</v>
      </c>
      <c r="Q12" s="3">
        <f t="shared" si="3"/>
        <v>-100</v>
      </c>
    </row>
    <row r="13" spans="1:21" x14ac:dyDescent="0.25">
      <c r="A13" s="5" t="s">
        <v>21</v>
      </c>
      <c r="B13" s="1">
        <v>0.23921735035133199</v>
      </c>
      <c r="C13" s="1">
        <v>2.17185508305878E-2</v>
      </c>
      <c r="D13" s="1">
        <v>3.8272794860541399E-3</v>
      </c>
      <c r="E13" s="1">
        <v>7.5194979454249898E-4</v>
      </c>
      <c r="F13" s="1">
        <v>0.24175736130571901</v>
      </c>
      <c r="G13" s="1">
        <v>2.7256514393453599E-2</v>
      </c>
      <c r="H13" s="1">
        <v>385007.99999860697</v>
      </c>
      <c r="I13" s="1">
        <v>6964.6382971932999</v>
      </c>
      <c r="J13" s="1">
        <v>6660.7874766722498</v>
      </c>
      <c r="K13" s="1">
        <v>241.132954840688</v>
      </c>
      <c r="L13" s="4">
        <f t="shared" si="0"/>
        <v>398874.55872731318</v>
      </c>
      <c r="M13" s="1">
        <v>1167202.0951493499</v>
      </c>
      <c r="N13" s="1">
        <v>1144575.02906288</v>
      </c>
      <c r="O13" s="3">
        <f t="shared" si="1"/>
        <v>-9.3639502458063681</v>
      </c>
      <c r="P13" s="3">
        <f t="shared" si="2"/>
        <v>-3.6181734950471209E-10</v>
      </c>
      <c r="Q13" s="3">
        <f t="shared" si="3"/>
        <v>-7.4670096813652833</v>
      </c>
    </row>
    <row r="14" spans="1:21" x14ac:dyDescent="0.25">
      <c r="A14" s="6">
        <v>-0.15</v>
      </c>
      <c r="B14" s="1">
        <v>0.197317205399266</v>
      </c>
      <c r="C14" s="1">
        <v>1.79144353405787E-2</v>
      </c>
      <c r="D14" s="1">
        <v>3.8173066399995398E-3</v>
      </c>
      <c r="E14" s="1">
        <v>7.50394791945325E-4</v>
      </c>
      <c r="F14" s="1">
        <v>0.19982857692379299</v>
      </c>
      <c r="G14" s="1">
        <v>2.32729438315432E-2</v>
      </c>
      <c r="H14" s="1">
        <v>327256.79999725899</v>
      </c>
      <c r="I14" s="1">
        <v>5756.6507315955096</v>
      </c>
      <c r="J14" s="1">
        <v>6660.7874500337803</v>
      </c>
      <c r="K14" s="1">
        <v>241.132954844111</v>
      </c>
      <c r="L14" s="4">
        <f t="shared" si="0"/>
        <v>339915.37113373238</v>
      </c>
      <c r="M14" s="1">
        <v>1204510.07584192</v>
      </c>
      <c r="N14" s="1">
        <v>1207069.3146418401</v>
      </c>
      <c r="O14" s="3">
        <f t="shared" si="1"/>
        <v>-6.4668958210988761</v>
      </c>
      <c r="P14" s="3">
        <f t="shared" si="2"/>
        <v>-15.000000000711937</v>
      </c>
      <c r="Q14" s="3">
        <f t="shared" si="3"/>
        <v>-21.144668021367604</v>
      </c>
    </row>
    <row r="15" spans="1:21" x14ac:dyDescent="0.25">
      <c r="A15" s="6">
        <v>0.15</v>
      </c>
      <c r="B15" s="1">
        <v>0.28379367261201999</v>
      </c>
      <c r="C15" s="1">
        <v>2.5765636543382299E-2</v>
      </c>
      <c r="D15" s="1">
        <v>3.8378630902585098E-3</v>
      </c>
      <c r="E15" s="1">
        <v>7.5360511582996201E-4</v>
      </c>
      <c r="F15" s="1">
        <v>0.28636413572192898</v>
      </c>
      <c r="G15" s="1">
        <v>3.14944918270577E-2</v>
      </c>
      <c r="H15" s="1">
        <v>442759.19967265398</v>
      </c>
      <c r="I15" s="1">
        <v>8244.2965719679105</v>
      </c>
      <c r="J15" s="1">
        <v>6660.7874766651203</v>
      </c>
      <c r="K15" s="1">
        <v>241.13295484059</v>
      </c>
      <c r="L15" s="4">
        <f t="shared" si="0"/>
        <v>457905.41667612758</v>
      </c>
      <c r="M15" s="1">
        <v>1129513.26558626</v>
      </c>
      <c r="N15" s="1">
        <v>1084622.3010200099</v>
      </c>
      <c r="O15" s="3">
        <f t="shared" si="1"/>
        <v>-12.290578501233247</v>
      </c>
      <c r="P15" s="3">
        <f t="shared" si="2"/>
        <v>14.999999914976827</v>
      </c>
      <c r="Q15" s="3">
        <f t="shared" si="3"/>
        <v>6.2272751196179632</v>
      </c>
    </row>
    <row r="16" spans="1:21" x14ac:dyDescent="0.25">
      <c r="A16" s="5" t="s">
        <v>22</v>
      </c>
      <c r="B16" s="1">
        <v>0.19568992022512099</v>
      </c>
      <c r="C16" s="1">
        <v>1.7766694067971898E-2</v>
      </c>
      <c r="D16" s="1">
        <v>3.8169188320742401E-3</v>
      </c>
      <c r="E16" s="1">
        <v>7.5033441839056998E-4</v>
      </c>
      <c r="F16" s="1">
        <v>0.19820017916542301</v>
      </c>
      <c r="G16" s="1">
        <v>2.31182325508364E-2</v>
      </c>
      <c r="H16" s="1">
        <v>324941.94590967102</v>
      </c>
      <c r="I16" s="1">
        <v>5709.6347087752401</v>
      </c>
      <c r="J16" s="1">
        <v>6660.7874536167001</v>
      </c>
      <c r="K16" s="1">
        <v>241.13295484467801</v>
      </c>
      <c r="L16" s="4">
        <f t="shared" si="0"/>
        <v>337553.50102690764</v>
      </c>
      <c r="M16" s="1">
        <v>1205997.4237744201</v>
      </c>
      <c r="N16" s="1">
        <v>1209628.6382410501</v>
      </c>
      <c r="O16" s="3">
        <f t="shared" si="1"/>
        <v>-6.351399677138799</v>
      </c>
      <c r="P16" s="3">
        <f t="shared" si="2"/>
        <v>-15.601248309211492</v>
      </c>
      <c r="Q16" s="3">
        <f t="shared" si="3"/>
        <v>-21.692586907009286</v>
      </c>
    </row>
    <row r="17" spans="1:17" x14ac:dyDescent="0.25">
      <c r="A17" s="5" t="s">
        <v>23</v>
      </c>
      <c r="B17" s="1">
        <v>0.297420231253963</v>
      </c>
      <c r="C17" s="1">
        <v>2.7002792234958901E-2</v>
      </c>
      <c r="D17" s="1">
        <v>3.84109315249703E-3</v>
      </c>
      <c r="E17" s="1">
        <v>7.5411133702886002E-4</v>
      </c>
      <c r="F17" s="1">
        <v>0.3</v>
      </c>
      <c r="G17" s="1">
        <v>3.2789996266009598E-2</v>
      </c>
      <c r="H17" s="1">
        <v>459704.41726975498</v>
      </c>
      <c r="I17" s="1">
        <v>8634.3524634512505</v>
      </c>
      <c r="J17" s="1">
        <v>6660.7874767062603</v>
      </c>
      <c r="K17" s="1">
        <v>241.13295484168199</v>
      </c>
      <c r="L17" s="4">
        <f t="shared" si="0"/>
        <v>475240.69016475417</v>
      </c>
      <c r="M17" s="1">
        <v>1118384.24057307</v>
      </c>
      <c r="N17" s="1">
        <v>1067498.8537758801</v>
      </c>
      <c r="O17" s="3">
        <f t="shared" si="1"/>
        <v>-13.154774058286359</v>
      </c>
      <c r="P17" s="3">
        <f t="shared" si="2"/>
        <v>19.401263680171574</v>
      </c>
      <c r="Q17" s="3">
        <f t="shared" si="3"/>
        <v>10.248801834713838</v>
      </c>
    </row>
    <row r="18" spans="1:17" x14ac:dyDescent="0.25">
      <c r="A18" s="5" t="s">
        <v>24</v>
      </c>
      <c r="B18" s="1">
        <v>0.33739294239483197</v>
      </c>
      <c r="C18" s="1">
        <v>3.06319159480773E-2</v>
      </c>
      <c r="D18" s="1">
        <v>3.8505545504749598E-3</v>
      </c>
      <c r="E18" s="1">
        <v>7.5559685999614405E-4</v>
      </c>
      <c r="F18" s="1">
        <v>0.33999999999976699</v>
      </c>
      <c r="G18" s="1">
        <v>3.6590269362268002E-2</v>
      </c>
      <c r="H18" s="1">
        <v>507619.94633186498</v>
      </c>
      <c r="I18" s="1">
        <v>9775.5361305092392</v>
      </c>
      <c r="J18" s="1">
        <v>6660.7874766720897</v>
      </c>
      <c r="K18" s="1">
        <v>241.132954840694</v>
      </c>
      <c r="L18" s="4">
        <f t="shared" si="0"/>
        <v>524297.40289388702</v>
      </c>
      <c r="M18" s="1">
        <v>1086747.49805035</v>
      </c>
      <c r="N18" s="1">
        <v>1020193.35016133</v>
      </c>
      <c r="O18" s="3">
        <f t="shared" si="1"/>
        <v>-15.611443200045365</v>
      </c>
      <c r="P18" s="3">
        <f t="shared" si="2"/>
        <v>31.846597040026438</v>
      </c>
      <c r="Q18" s="3">
        <f t="shared" si="3"/>
        <v>21.629232661168697</v>
      </c>
    </row>
    <row r="19" spans="1:17" x14ac:dyDescent="0.25">
      <c r="A19" s="5" t="s">
        <v>25</v>
      </c>
      <c r="B19" s="1">
        <v>0.61964866051619105</v>
      </c>
      <c r="C19" s="1">
        <v>5.6257921554441398E-2</v>
      </c>
      <c r="D19" s="1">
        <v>3.9168265101829402E-3</v>
      </c>
      <c r="E19" s="1">
        <v>7.6610969025044302E-4</v>
      </c>
      <c r="F19" s="1">
        <v>0.62244807279585401</v>
      </c>
      <c r="G19" s="1">
        <v>6.3424283028695905E-2</v>
      </c>
      <c r="H19" s="1">
        <v>784300.26615884202</v>
      </c>
      <c r="I19" s="1">
        <v>17707.1756567706</v>
      </c>
      <c r="J19" s="1">
        <v>6660.7874753876004</v>
      </c>
      <c r="K19" s="1">
        <v>241.132954840699</v>
      </c>
      <c r="L19" s="4">
        <f t="shared" si="0"/>
        <v>808909.36224584084</v>
      </c>
      <c r="M19" s="1">
        <v>900000.00003455498</v>
      </c>
      <c r="N19" s="1">
        <v>776270.55154451798</v>
      </c>
      <c r="O19" s="3">
        <f t="shared" si="1"/>
        <v>-30.112835539874045</v>
      </c>
      <c r="P19" s="3">
        <f t="shared" si="2"/>
        <v>103.71012190885436</v>
      </c>
      <c r="Q19" s="3">
        <f t="shared" si="3"/>
        <v>87.65499214633644</v>
      </c>
    </row>
    <row r="20" spans="1:17" x14ac:dyDescent="0.25">
      <c r="A20" s="5" t="s">
        <v>26</v>
      </c>
      <c r="B20" s="1">
        <v>0.81573703475377801</v>
      </c>
      <c r="C20" s="1">
        <v>7.4060791274851198E-2</v>
      </c>
      <c r="D20" s="1">
        <v>3.9623815894897496E-3</v>
      </c>
      <c r="E20" s="1">
        <v>7.73436758304334E-4</v>
      </c>
      <c r="F20" s="1">
        <v>0.81866977426413901</v>
      </c>
      <c r="G20" s="1">
        <v>8.2065917051167406E-2</v>
      </c>
      <c r="H20" s="1">
        <v>930162.35589811497</v>
      </c>
      <c r="I20" s="1">
        <v>23089.796607321201</v>
      </c>
      <c r="J20" s="1">
        <v>6660.7874767835801</v>
      </c>
      <c r="K20" s="1">
        <v>241.13295483972399</v>
      </c>
      <c r="L20" s="4">
        <f t="shared" si="0"/>
        <v>960154.07293705957</v>
      </c>
      <c r="M20" s="1">
        <v>800000.00303645595</v>
      </c>
      <c r="N20" s="1">
        <v>664899.44092170196</v>
      </c>
      <c r="O20" s="3">
        <f t="shared" si="1"/>
        <v>-37.878075802040627</v>
      </c>
      <c r="P20" s="3">
        <f t="shared" si="2"/>
        <v>141.59559175344796</v>
      </c>
      <c r="Q20" s="3">
        <f t="shared" si="3"/>
        <v>122.74152510243528</v>
      </c>
    </row>
    <row r="21" spans="1:17" x14ac:dyDescent="0.25">
      <c r="A21" s="5" t="s">
        <v>27</v>
      </c>
      <c r="B21" s="1">
        <v>1.96852693462616E-9</v>
      </c>
      <c r="C21" s="1">
        <v>1.78722622871077E-10</v>
      </c>
      <c r="D21" s="1">
        <v>3.77002910786438E-3</v>
      </c>
      <c r="E21" s="1">
        <v>7.4308429814947503E-4</v>
      </c>
      <c r="F21" s="1">
        <v>2.3763070259618601E-3</v>
      </c>
      <c r="G21" s="1">
        <v>4.5131135926259301E-3</v>
      </c>
      <c r="H21" s="1">
        <v>3.8029384530549799E-3</v>
      </c>
      <c r="I21" s="1">
        <v>5.7995997188477899E-5</v>
      </c>
      <c r="J21" s="1">
        <v>6660.8469078878197</v>
      </c>
      <c r="K21" s="1">
        <v>241.132958849684</v>
      </c>
      <c r="L21" s="4">
        <f t="shared" si="0"/>
        <v>6901.9837276719536</v>
      </c>
      <c r="M21" s="1">
        <v>1408498.0613699199</v>
      </c>
      <c r="N21" s="1">
        <v>1613474.3898062301</v>
      </c>
      <c r="O21" s="3">
        <f t="shared" si="1"/>
        <v>9.3732618366097551</v>
      </c>
      <c r="P21" s="3">
        <f t="shared" ref="P21" si="4">(H21-$S$2)*100/$S$2</f>
        <v>-99.999999012244302</v>
      </c>
      <c r="Q21" s="3">
        <f t="shared" ref="Q21" si="5">(L21-$U$2)*100/$U$2</f>
        <v>-98.398841993107268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NSAS_stf_2020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Berges, Benoit</dc:creator>
  <cp:lastModifiedBy>Berges, Benoit</cp:lastModifiedBy>
  <dcterms:created xsi:type="dcterms:W3CDTF">2020-03-19T22:21:36Z</dcterms:created>
  <dcterms:modified xsi:type="dcterms:W3CDTF">2020-03-23T21:20:58Z</dcterms:modified>
</cp:coreProperties>
</file>