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wg_HAWG\NSAS\stf\"/>
    </mc:Choice>
  </mc:AlternateContent>
  <xr:revisionPtr revIDLastSave="0" documentId="10_ncr:100000_{9951839D-B642-4436-82B6-809C585E5B8D}" xr6:coauthVersionLast="31" xr6:coauthVersionMax="31" xr10:uidLastSave="{00000000-0000-0000-0000-000000000000}"/>
  <bookViews>
    <workbookView xWindow="0" yWindow="0" windowWidth="28800" windowHeight="13725" xr2:uid="{00000000-000D-0000-FFFF-FFFF00000000}"/>
  </bookViews>
  <sheets>
    <sheet name="NSAS_stf_2020" sheetId="1" r:id="rId1"/>
  </sheets>
  <calcPr calcId="179017"/>
</workbook>
</file>

<file path=xl/calcChain.xml><?xml version="1.0" encoding="utf-8"?>
<calcChain xmlns="http://schemas.openxmlformats.org/spreadsheetml/2006/main">
  <c r="P22" i="1" l="1"/>
  <c r="P23" i="1"/>
  <c r="O22" i="1"/>
  <c r="O23" i="1"/>
  <c r="L22" i="1"/>
  <c r="Q22" i="1" s="1"/>
  <c r="L23" i="1"/>
  <c r="Q23" i="1" s="1"/>
  <c r="P21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L21" i="1"/>
  <c r="Q21" i="1" s="1"/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3" i="1"/>
  <c r="O3" i="1"/>
  <c r="L3" i="1"/>
  <c r="Q3" i="1" s="1"/>
  <c r="L4" i="1"/>
  <c r="Q4" i="1" s="1"/>
  <c r="L5" i="1"/>
  <c r="Q5" i="1" s="1"/>
  <c r="L6" i="1"/>
  <c r="Q6" i="1" s="1"/>
  <c r="L7" i="1"/>
  <c r="Q7" i="1" s="1"/>
  <c r="L8" i="1"/>
  <c r="Q8" i="1" s="1"/>
  <c r="L9" i="1"/>
  <c r="Q9" i="1" s="1"/>
  <c r="L10" i="1"/>
  <c r="Q10" i="1" s="1"/>
  <c r="L11" i="1"/>
  <c r="Q11" i="1" s="1"/>
  <c r="L12" i="1"/>
  <c r="Q12" i="1" s="1"/>
  <c r="L13" i="1"/>
  <c r="Q13" i="1" s="1"/>
  <c r="L14" i="1"/>
  <c r="Q14" i="1" s="1"/>
  <c r="L15" i="1"/>
  <c r="Q15" i="1" s="1"/>
  <c r="L16" i="1"/>
  <c r="Q16" i="1" s="1"/>
  <c r="L17" i="1"/>
  <c r="Q17" i="1" s="1"/>
  <c r="L18" i="1"/>
  <c r="Q18" i="1" s="1"/>
  <c r="L19" i="1"/>
  <c r="Q19" i="1" s="1"/>
  <c r="L20" i="1"/>
  <c r="Q20" i="1" s="1"/>
  <c r="L2" i="1"/>
</calcChain>
</file>

<file path=xl/sharedStrings.xml><?xml version="1.0" encoding="utf-8"?>
<sst xmlns="http://schemas.openxmlformats.org/spreadsheetml/2006/main" count="39" uniqueCount="38">
  <si>
    <t>Fbar 2-6 A</t>
  </si>
  <si>
    <t>Fbar 0-1 B</t>
  </si>
  <si>
    <t>Fbar 0-1 C</t>
  </si>
  <si>
    <t>Fbar 0-1 D</t>
  </si>
  <si>
    <t>Fbar 2-6</t>
  </si>
  <si>
    <t>Fbar 0-1</t>
  </si>
  <si>
    <t>Catch A</t>
  </si>
  <si>
    <t>Catch B</t>
  </si>
  <si>
    <t>Catch C</t>
  </si>
  <si>
    <t>Catch D</t>
  </si>
  <si>
    <t>SSB</t>
  </si>
  <si>
    <t>intermediate year</t>
  </si>
  <si>
    <t>NA</t>
  </si>
  <si>
    <t>fmsyAR_transfer</t>
  </si>
  <si>
    <t>fmsyAR_no_transfer</t>
  </si>
  <si>
    <t>mpA</t>
  </si>
  <si>
    <t>mpAC</t>
  </si>
  <si>
    <t>mpAD</t>
  </si>
  <si>
    <t>mpB</t>
  </si>
  <si>
    <t>fmsy</t>
  </si>
  <si>
    <t>nf</t>
  </si>
  <si>
    <t>tacro</t>
  </si>
  <si>
    <t>fsq</t>
  </si>
  <si>
    <t>fpa</t>
  </si>
  <si>
    <t>flim</t>
  </si>
  <si>
    <t>bpa</t>
  </si>
  <si>
    <t>blim</t>
  </si>
  <si>
    <t>MSYBtrigger</t>
  </si>
  <si>
    <t>TAC</t>
  </si>
  <si>
    <t>advice</t>
  </si>
  <si>
    <t>SSB change</t>
  </si>
  <si>
    <t>total catch</t>
  </si>
  <si>
    <t>TAC change</t>
  </si>
  <si>
    <t>advice change</t>
  </si>
  <si>
    <t>fmsyAR_transfer_Btarget</t>
  </si>
  <si>
    <t>fmsyAR_no_transfer_Btarget</t>
  </si>
  <si>
    <t>fmsyAR_transfer_sq TAC C&amp;D</t>
  </si>
  <si>
    <t>fmsyAR_no_transfer_sq TAC C&amp;D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</si>
</sst>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33" borderId="10" xfId="0" applyFill="1" applyBorder="1"/>
    <xf numFmtId="2" fontId="0" fillId="0" borderId="10" xfId="0" applyNumberFormat="1" applyBorder="1"/>
    <xf numFmtId="1" fontId="0" fillId="0" borderId="10" xfId="0" applyNumberFormat="1" applyBorder="1"/>
    <xf numFmtId="164" fontId="0" fillId="0" borderId="10" xfId="0" applyNumberFormat="1" applyBorder="1"/>
    <xf numFmtId="0" fontId="0" fillId="34" borderId="10" xfId="0" applyFill="1" applyBorder="1"/>
    <xf numFmtId="9" fontId="0" fillId="34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workbookViewId="0">
      <selection activeCell="F10" sqref="F10"/>
    </sheetView>
  </sheetViews>
  <sheetFormatPr defaultRowHeight="15" x14ac:dyDescent="0.25"/>
  <cols>
    <col min="1" max="1" width="30.85546875" bestFit="1" customWidth="1"/>
    <col min="2" max="11" width="12" bestFit="1" customWidth="1"/>
    <col min="12" max="12" width="12" customWidth="1"/>
    <col min="13" max="14" width="12" bestFit="1" customWidth="1"/>
    <col min="15" max="15" width="12.7109375" bestFit="1" customWidth="1"/>
    <col min="16" max="16" width="11.140625" bestFit="1" customWidth="1"/>
    <col min="17" max="17" width="13.5703125" bestFit="1" customWidth="1"/>
  </cols>
  <sheetData>
    <row r="1" spans="1:2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31</v>
      </c>
      <c r="M1" s="2" t="s">
        <v>10</v>
      </c>
      <c r="N1" s="2" t="s">
        <v>10</v>
      </c>
      <c r="O1" s="2" t="s">
        <v>30</v>
      </c>
      <c r="P1" s="2" t="s">
        <v>32</v>
      </c>
      <c r="Q1" s="2" t="s">
        <v>33</v>
      </c>
      <c r="S1" t="s">
        <v>28</v>
      </c>
      <c r="U1" t="s">
        <v>29</v>
      </c>
    </row>
    <row r="2" spans="1:21" x14ac:dyDescent="0.25">
      <c r="A2" s="6" t="s">
        <v>11</v>
      </c>
      <c r="B2" s="5">
        <v>0.196852694968179</v>
      </c>
      <c r="C2" s="5">
        <v>1.7872262287205599E-2</v>
      </c>
      <c r="D2" s="5">
        <v>1.9676258538668702E-3</v>
      </c>
      <c r="E2" s="5">
        <v>7.6751678634928602E-4</v>
      </c>
      <c r="F2" s="5">
        <v>0.19820018067179601</v>
      </c>
      <c r="G2" s="5">
        <v>2.1396350323505599E-2</v>
      </c>
      <c r="H2" s="4">
        <v>391200.47795393801</v>
      </c>
      <c r="I2" s="4">
        <v>5614.9800130128797</v>
      </c>
      <c r="J2" s="4">
        <v>3330.3937383396101</v>
      </c>
      <c r="K2" s="4">
        <v>241.13295484076801</v>
      </c>
      <c r="L2" s="4">
        <f>SUM(H2:K2)</f>
        <v>400386.98466013127</v>
      </c>
      <c r="M2" s="4">
        <v>1287790.11966807</v>
      </c>
      <c r="N2" s="4" t="s">
        <v>12</v>
      </c>
      <c r="O2" s="1"/>
      <c r="P2" s="1"/>
      <c r="Q2" s="1"/>
      <c r="S2">
        <v>385008</v>
      </c>
      <c r="U2">
        <v>431062</v>
      </c>
    </row>
    <row r="3" spans="1:21" x14ac:dyDescent="0.25">
      <c r="A3" s="6" t="s">
        <v>13</v>
      </c>
      <c r="B3" s="5">
        <v>0.21615352406410601</v>
      </c>
      <c r="C3" s="5">
        <v>1.9985881196492701E-2</v>
      </c>
      <c r="D3" s="5">
        <v>7.7582447947786997E-9</v>
      </c>
      <c r="E3" s="5">
        <v>1.1264074990715999E-8</v>
      </c>
      <c r="F3" s="5">
        <v>0.216270980909295</v>
      </c>
      <c r="G3" s="5">
        <v>2.08521993958963E-2</v>
      </c>
      <c r="H3" s="4">
        <v>353874.57646738301</v>
      </c>
      <c r="I3" s="4">
        <v>6425.0323834709097</v>
      </c>
      <c r="J3" s="4">
        <v>1.3577926196477399E-2</v>
      </c>
      <c r="K3" s="4">
        <v>3.62115865063261E-3</v>
      </c>
      <c r="L3" s="4">
        <f t="shared" ref="L3:L23" si="0">SUM(H3:K3)</f>
        <v>360299.62604993879</v>
      </c>
      <c r="M3" s="4">
        <v>1189521.07854965</v>
      </c>
      <c r="N3" s="4">
        <v>1186482.1263226001</v>
      </c>
      <c r="O3" s="3">
        <f>(M3-$M$2)*100/$M$2</f>
        <v>-7.6308273854243387</v>
      </c>
      <c r="P3" s="3">
        <f>(H3-$S$2)*100/$S$2</f>
        <v>-8.0864354851371889</v>
      </c>
      <c r="Q3" s="3">
        <f>(L3-$U$2)*100/$U$2</f>
        <v>-16.415822770288546</v>
      </c>
    </row>
    <row r="4" spans="1:21" x14ac:dyDescent="0.25">
      <c r="A4" s="6" t="s">
        <v>34</v>
      </c>
      <c r="B4" s="5">
        <v>0.21598755628510299</v>
      </c>
      <c r="C4" s="5">
        <v>4.9117865324435503E-2</v>
      </c>
      <c r="D4" s="5">
        <v>7.7751745581485897E-9</v>
      </c>
      <c r="E4" s="5">
        <v>1.14329544121758E-8</v>
      </c>
      <c r="F4" s="5">
        <v>0.216276214340927</v>
      </c>
      <c r="G4" s="5">
        <v>4.9983518544687501E-2</v>
      </c>
      <c r="H4" s="4">
        <v>353625.37580862298</v>
      </c>
      <c r="I4" s="4">
        <v>15557.097205838299</v>
      </c>
      <c r="J4" s="4">
        <v>1.3577926157260001E-2</v>
      </c>
      <c r="K4" s="4">
        <v>3.62115865511062E-3</v>
      </c>
      <c r="L4" s="4">
        <f t="shared" si="0"/>
        <v>369182.49021354609</v>
      </c>
      <c r="M4" s="4">
        <v>1189527.8208574499</v>
      </c>
      <c r="N4" s="4">
        <v>1183909.7616051701</v>
      </c>
      <c r="O4" s="3">
        <f t="shared" ref="O4:O23" si="1">(M4-$M$2)*100/$M$2</f>
        <v>-7.6303038290080494</v>
      </c>
      <c r="P4" s="3">
        <f t="shared" ref="P4:P20" si="2">(H4-$S$2)*100/$S$2</f>
        <v>-8.1511615840130656</v>
      </c>
      <c r="Q4" s="3">
        <f t="shared" ref="Q4:Q20" si="3">(L4-$U$2)*100/$U$2</f>
        <v>-14.35512983896839</v>
      </c>
    </row>
    <row r="5" spans="1:21" x14ac:dyDescent="0.25">
      <c r="A5" s="6" t="s">
        <v>14</v>
      </c>
      <c r="B5" s="5">
        <v>0.21615348380028801</v>
      </c>
      <c r="C5" s="5">
        <v>1.9985880757912598E-2</v>
      </c>
      <c r="D5" s="5">
        <v>1.55164896891367E-8</v>
      </c>
      <c r="E5" s="5">
        <v>1.12640750271964E-8</v>
      </c>
      <c r="F5" s="5">
        <v>0.21627094552404899</v>
      </c>
      <c r="G5" s="5">
        <v>2.08522065541921E-2</v>
      </c>
      <c r="H5" s="4">
        <v>353874.52032246202</v>
      </c>
      <c r="I5" s="4">
        <v>6425.0322294891603</v>
      </c>
      <c r="J5" s="4">
        <v>2.71558524E-2</v>
      </c>
      <c r="K5" s="4">
        <v>3.6211586550404101E-3</v>
      </c>
      <c r="L5" s="4">
        <f t="shared" si="0"/>
        <v>360299.58332896227</v>
      </c>
      <c r="M5" s="4">
        <v>1189521.1103771799</v>
      </c>
      <c r="N5" s="4">
        <v>1186482.16958898</v>
      </c>
      <c r="O5" s="3">
        <f t="shared" si="1"/>
        <v>-7.6308249139400957</v>
      </c>
      <c r="P5" s="3">
        <f t="shared" si="2"/>
        <v>-8.0864500679305316</v>
      </c>
      <c r="Q5" s="3">
        <f t="shared" si="3"/>
        <v>-16.415832680922403</v>
      </c>
    </row>
    <row r="6" spans="1:21" x14ac:dyDescent="0.25">
      <c r="A6" s="6" t="s">
        <v>35</v>
      </c>
      <c r="B6" s="5">
        <v>0.215987515982838</v>
      </c>
      <c r="C6" s="5">
        <v>4.91178575884159E-2</v>
      </c>
      <c r="D6" s="5">
        <v>1.55503491248749E-8</v>
      </c>
      <c r="E6" s="5">
        <v>1.1432954393077E-8</v>
      </c>
      <c r="F6" s="5">
        <v>0.216276178885001</v>
      </c>
      <c r="G6" s="5">
        <v>4.9983518422319198E-2</v>
      </c>
      <c r="H6" s="4">
        <v>353625.31960511499</v>
      </c>
      <c r="I6" s="4">
        <v>15557.094781396099</v>
      </c>
      <c r="J6" s="4">
        <v>2.7155852176882999E-2</v>
      </c>
      <c r="K6" s="4">
        <v>3.6211586550636702E-3</v>
      </c>
      <c r="L6" s="4">
        <f t="shared" si="0"/>
        <v>369182.44516352192</v>
      </c>
      <c r="M6" s="4">
        <v>1189527.8527538001</v>
      </c>
      <c r="N6" s="4">
        <v>1183909.8056789599</v>
      </c>
      <c r="O6" s="3">
        <f t="shared" si="1"/>
        <v>-7.6303013521797443</v>
      </c>
      <c r="P6" s="3">
        <f t="shared" si="2"/>
        <v>-8.1511761820234945</v>
      </c>
      <c r="Q6" s="3">
        <f t="shared" si="3"/>
        <v>-14.355140289906808</v>
      </c>
    </row>
    <row r="7" spans="1:21" x14ac:dyDescent="0.25">
      <c r="A7" s="6" t="s">
        <v>15</v>
      </c>
      <c r="B7" s="5">
        <v>0.18630319088857999</v>
      </c>
      <c r="C7" s="5">
        <v>3.9804881376265602E-2</v>
      </c>
      <c r="D7" s="5">
        <v>0</v>
      </c>
      <c r="E7" s="5">
        <v>0</v>
      </c>
      <c r="F7" s="5">
        <v>0.186537113967332</v>
      </c>
      <c r="G7" s="5">
        <v>4.0551546514637403E-2</v>
      </c>
      <c r="H7" s="4">
        <v>311657.60370521701</v>
      </c>
      <c r="I7" s="4">
        <v>12668.281119761699</v>
      </c>
      <c r="J7" s="4">
        <v>0</v>
      </c>
      <c r="K7" s="4">
        <v>0</v>
      </c>
      <c r="L7" s="4">
        <f t="shared" si="0"/>
        <v>324325.88482497871</v>
      </c>
      <c r="M7" s="4">
        <v>1216546.39543912</v>
      </c>
      <c r="N7" s="4">
        <v>1230793.52753091</v>
      </c>
      <c r="O7" s="3">
        <f t="shared" si="1"/>
        <v>-5.5322465315476386</v>
      </c>
      <c r="P7" s="3">
        <f t="shared" si="2"/>
        <v>-19.051655107110236</v>
      </c>
      <c r="Q7" s="3">
        <f t="shared" si="3"/>
        <v>-24.761197965726808</v>
      </c>
    </row>
    <row r="8" spans="1:21" x14ac:dyDescent="0.25">
      <c r="A8" s="6" t="s">
        <v>16</v>
      </c>
      <c r="B8" s="5">
        <v>0.18630319088857999</v>
      </c>
      <c r="C8" s="5">
        <v>3.9804881376265602E-2</v>
      </c>
      <c r="D8" s="5">
        <v>0</v>
      </c>
      <c r="E8" s="5">
        <v>0</v>
      </c>
      <c r="F8" s="5">
        <v>0.186537113967332</v>
      </c>
      <c r="G8" s="5">
        <v>4.0551546514637403E-2</v>
      </c>
      <c r="H8" s="4">
        <v>311657.60370521701</v>
      </c>
      <c r="I8" s="4">
        <v>12668.281119761699</v>
      </c>
      <c r="J8" s="4">
        <v>0</v>
      </c>
      <c r="K8" s="4">
        <v>0</v>
      </c>
      <c r="L8" s="4">
        <f t="shared" si="0"/>
        <v>324325.88482497871</v>
      </c>
      <c r="M8" s="4">
        <v>1216546.39543912</v>
      </c>
      <c r="N8" s="4">
        <v>1230793.52753091</v>
      </c>
      <c r="O8" s="3">
        <f t="shared" si="1"/>
        <v>-5.5322465315476386</v>
      </c>
      <c r="P8" s="3">
        <f t="shared" si="2"/>
        <v>-19.051655107110236</v>
      </c>
      <c r="Q8" s="3">
        <f t="shared" si="3"/>
        <v>-24.761197965726808</v>
      </c>
    </row>
    <row r="9" spans="1:21" x14ac:dyDescent="0.25">
      <c r="A9" s="6" t="s">
        <v>17</v>
      </c>
      <c r="B9" s="5">
        <v>0.18630319088857999</v>
      </c>
      <c r="C9" s="5">
        <v>3.9804881376265602E-2</v>
      </c>
      <c r="D9" s="5">
        <v>0</v>
      </c>
      <c r="E9" s="5">
        <v>0</v>
      </c>
      <c r="F9" s="5">
        <v>0.186537113967332</v>
      </c>
      <c r="G9" s="5">
        <v>4.0551546514637403E-2</v>
      </c>
      <c r="H9" s="4">
        <v>311657.60370521701</v>
      </c>
      <c r="I9" s="4">
        <v>12668.281119761699</v>
      </c>
      <c r="J9" s="4">
        <v>0</v>
      </c>
      <c r="K9" s="4">
        <v>0</v>
      </c>
      <c r="L9" s="4">
        <f t="shared" si="0"/>
        <v>324325.88482497871</v>
      </c>
      <c r="M9" s="4">
        <v>1216546.39543912</v>
      </c>
      <c r="N9" s="4">
        <v>1230793.52753091</v>
      </c>
      <c r="O9" s="3">
        <f t="shared" si="1"/>
        <v>-5.5322465315476386</v>
      </c>
      <c r="P9" s="3">
        <f t="shared" si="2"/>
        <v>-19.051655107110236</v>
      </c>
      <c r="Q9" s="3">
        <f t="shared" si="3"/>
        <v>-24.761197965726808</v>
      </c>
    </row>
    <row r="10" spans="1:21" x14ac:dyDescent="0.25">
      <c r="A10" s="6" t="s">
        <v>18</v>
      </c>
      <c r="B10" s="5">
        <v>0.19029595458757301</v>
      </c>
      <c r="C10" s="5">
        <v>4.9237332680207802E-2</v>
      </c>
      <c r="D10" s="5">
        <v>0</v>
      </c>
      <c r="E10" s="5">
        <v>0</v>
      </c>
      <c r="F10" s="5">
        <v>0.190585309763417</v>
      </c>
      <c r="G10" s="5">
        <v>0.05</v>
      </c>
      <c r="H10" s="4">
        <v>317404.87563923199</v>
      </c>
      <c r="I10" s="4">
        <v>15595.065528634501</v>
      </c>
      <c r="J10" s="4">
        <v>0</v>
      </c>
      <c r="K10" s="4">
        <v>0</v>
      </c>
      <c r="L10" s="4">
        <f t="shared" si="0"/>
        <v>332999.94116786652</v>
      </c>
      <c r="M10" s="4">
        <v>1212815.6075853801</v>
      </c>
      <c r="N10" s="4">
        <v>1223493.78007986</v>
      </c>
      <c r="O10" s="3">
        <f t="shared" si="1"/>
        <v>-5.8219511811454732</v>
      </c>
      <c r="P10" s="3">
        <f t="shared" si="2"/>
        <v>-17.558888220703988</v>
      </c>
      <c r="Q10" s="3">
        <f t="shared" si="3"/>
        <v>-22.748945356383416</v>
      </c>
    </row>
    <row r="11" spans="1:21" x14ac:dyDescent="0.25">
      <c r="A11" s="6" t="s">
        <v>19</v>
      </c>
      <c r="B11" s="5">
        <v>0.25502630210025801</v>
      </c>
      <c r="C11" s="5">
        <v>2.3592511291055301E-2</v>
      </c>
      <c r="D11" s="5">
        <v>5.72767837941345E-8</v>
      </c>
      <c r="E11" s="5">
        <v>3.1167151629941098E-7</v>
      </c>
      <c r="F11" s="5">
        <v>0.25516498710581498</v>
      </c>
      <c r="G11" s="5">
        <v>2.4614973571401501E-2</v>
      </c>
      <c r="H11" s="4">
        <v>406166.59730085701</v>
      </c>
      <c r="I11" s="4">
        <v>7569.6719325515096</v>
      </c>
      <c r="J11" s="4">
        <v>9.9999999999934502E-2</v>
      </c>
      <c r="K11" s="4">
        <v>0.10000000000008</v>
      </c>
      <c r="L11" s="4">
        <f t="shared" si="0"/>
        <v>413736.46923340845</v>
      </c>
      <c r="M11" s="4">
        <v>1155614.6591900201</v>
      </c>
      <c r="N11" s="4">
        <v>1130761.47126433</v>
      </c>
      <c r="O11" s="3">
        <f t="shared" si="1"/>
        <v>-10.263742395547993</v>
      </c>
      <c r="P11" s="3">
        <f t="shared" si="2"/>
        <v>5.4956253638514045</v>
      </c>
      <c r="Q11" s="3">
        <f t="shared" si="3"/>
        <v>-4.0192665478728227</v>
      </c>
    </row>
    <row r="12" spans="1:21" x14ac:dyDescent="0.25">
      <c r="A12" s="6" t="s">
        <v>20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4">
        <v>0</v>
      </c>
      <c r="I12" s="4">
        <v>0</v>
      </c>
      <c r="J12" s="4">
        <v>0</v>
      </c>
      <c r="K12" s="4">
        <v>0</v>
      </c>
      <c r="L12" s="4">
        <f t="shared" si="0"/>
        <v>0</v>
      </c>
      <c r="M12" s="4">
        <v>1410557.7963749</v>
      </c>
      <c r="N12" s="4">
        <v>1622539.1677262101</v>
      </c>
      <c r="O12" s="3">
        <f t="shared" si="1"/>
        <v>9.533205359462892</v>
      </c>
      <c r="P12" s="3">
        <f t="shared" si="2"/>
        <v>-100</v>
      </c>
      <c r="Q12" s="3">
        <f t="shared" si="3"/>
        <v>-100</v>
      </c>
    </row>
    <row r="13" spans="1:21" x14ac:dyDescent="0.25">
      <c r="A13" s="6" t="s">
        <v>21</v>
      </c>
      <c r="B13" s="5">
        <v>0.23465253488021401</v>
      </c>
      <c r="C13" s="5">
        <v>2.13041109262679E-2</v>
      </c>
      <c r="D13" s="5">
        <v>5.72027146824481E-8</v>
      </c>
      <c r="E13" s="5">
        <v>3.1128877409356302E-7</v>
      </c>
      <c r="F13" s="5">
        <v>0.234777771494902</v>
      </c>
      <c r="G13" s="5">
        <v>2.2244918851939001E-2</v>
      </c>
      <c r="H13" s="4">
        <v>379123.958495436</v>
      </c>
      <c r="I13" s="4">
        <v>6843.8416991759004</v>
      </c>
      <c r="J13" s="4">
        <v>0.100000000000005</v>
      </c>
      <c r="K13" s="4">
        <v>0.100000000000004</v>
      </c>
      <c r="L13" s="4">
        <f t="shared" si="0"/>
        <v>385968.00019461184</v>
      </c>
      <c r="M13" s="4">
        <v>1173190.30627156</v>
      </c>
      <c r="N13" s="4">
        <v>1159355.5429384301</v>
      </c>
      <c r="O13" s="3">
        <f t="shared" si="1"/>
        <v>-8.8989511292452104</v>
      </c>
      <c r="P13" s="3">
        <f t="shared" si="2"/>
        <v>-1.5282907120278011</v>
      </c>
      <c r="Q13" s="3">
        <f t="shared" si="3"/>
        <v>-10.461140115665067</v>
      </c>
    </row>
    <row r="14" spans="1:21" x14ac:dyDescent="0.25">
      <c r="A14" s="7">
        <v>-0.15</v>
      </c>
      <c r="B14" s="5">
        <v>0.19366746792931699</v>
      </c>
      <c r="C14" s="5">
        <v>1.7583075425465999E-2</v>
      </c>
      <c r="D14" s="5">
        <v>5.70572659584528E-8</v>
      </c>
      <c r="E14" s="5">
        <v>3.1066023175855601E-7</v>
      </c>
      <c r="F14" s="5">
        <v>0.193770836877529</v>
      </c>
      <c r="G14" s="5">
        <v>1.8359622799629001E-2</v>
      </c>
      <c r="H14" s="4">
        <v>322255.37210745999</v>
      </c>
      <c r="I14" s="4">
        <v>5659.9054619683202</v>
      </c>
      <c r="J14" s="4">
        <v>0.1</v>
      </c>
      <c r="K14" s="4">
        <v>0.1</v>
      </c>
      <c r="L14" s="4">
        <f t="shared" si="0"/>
        <v>327915.47756942827</v>
      </c>
      <c r="M14" s="4">
        <v>1209872.14300725</v>
      </c>
      <c r="N14" s="4">
        <v>1221230.2428687301</v>
      </c>
      <c r="O14" s="3">
        <f t="shared" si="1"/>
        <v>-6.0505182848353769</v>
      </c>
      <c r="P14" s="3">
        <f t="shared" si="2"/>
        <v>-16.299045186733785</v>
      </c>
      <c r="Q14" s="3">
        <f t="shared" si="3"/>
        <v>-23.928465610648058</v>
      </c>
    </row>
    <row r="15" spans="1:21" x14ac:dyDescent="0.25">
      <c r="A15" s="7">
        <v>0.15</v>
      </c>
      <c r="B15" s="5">
        <v>0.278200483593814</v>
      </c>
      <c r="C15" s="5">
        <v>2.5257830541867001E-2</v>
      </c>
      <c r="D15" s="5">
        <v>5.7356885216868402E-8</v>
      </c>
      <c r="E15" s="5">
        <v>3.1195701245817601E-7</v>
      </c>
      <c r="F15" s="5">
        <v>0.27834895530556297</v>
      </c>
      <c r="G15" s="5">
        <v>2.6373170574123899E-2</v>
      </c>
      <c r="H15" s="4">
        <v>435992.54451563099</v>
      </c>
      <c r="I15" s="4">
        <v>8096.57405770075</v>
      </c>
      <c r="J15" s="4">
        <v>0.1</v>
      </c>
      <c r="K15" s="4">
        <v>0.1</v>
      </c>
      <c r="L15" s="4">
        <f t="shared" si="0"/>
        <v>444089.31857333169</v>
      </c>
      <c r="M15" s="4">
        <v>1136139.63602327</v>
      </c>
      <c r="N15" s="4">
        <v>1099949.3650368201</v>
      </c>
      <c r="O15" s="3">
        <f t="shared" si="1"/>
        <v>-11.776024782973812</v>
      </c>
      <c r="P15" s="3">
        <f t="shared" si="2"/>
        <v>13.242463667152627</v>
      </c>
      <c r="Q15" s="3">
        <f t="shared" si="3"/>
        <v>3.022144975277731</v>
      </c>
    </row>
    <row r="16" spans="1:21" x14ac:dyDescent="0.25">
      <c r="A16" s="6" t="s">
        <v>22</v>
      </c>
      <c r="B16" s="5">
        <v>0.194568021533226</v>
      </c>
      <c r="C16" s="5">
        <v>1.79848314834147E-2</v>
      </c>
      <c r="D16" s="5">
        <v>5.7061839561371797E-8</v>
      </c>
      <c r="E16" s="5">
        <v>3.1072517143521001E-7</v>
      </c>
      <c r="F16" s="5">
        <v>0.194673751502008</v>
      </c>
      <c r="G16" s="5">
        <v>1.87649881620057E-2</v>
      </c>
      <c r="H16" s="4">
        <v>323541.64664809598</v>
      </c>
      <c r="I16" s="4">
        <v>5788.0188113927597</v>
      </c>
      <c r="J16" s="4">
        <v>0.1</v>
      </c>
      <c r="K16" s="4">
        <v>9.9999999393865197E-2</v>
      </c>
      <c r="L16" s="4">
        <f t="shared" si="0"/>
        <v>329329.86545948812</v>
      </c>
      <c r="M16" s="4">
        <v>1209044.9186366</v>
      </c>
      <c r="N16" s="4">
        <v>1219771.2860069301</v>
      </c>
      <c r="O16" s="3">
        <f t="shared" si="1"/>
        <v>-6.1147542467375571</v>
      </c>
      <c r="P16" s="3">
        <f t="shared" si="2"/>
        <v>-15.96495484558867</v>
      </c>
      <c r="Q16" s="3">
        <f t="shared" si="3"/>
        <v>-23.600348567146227</v>
      </c>
    </row>
    <row r="17" spans="1:17" x14ac:dyDescent="0.25">
      <c r="A17" s="6" t="s">
        <v>23</v>
      </c>
      <c r="B17" s="5">
        <v>0.294104421980177</v>
      </c>
      <c r="C17" s="5">
        <v>2.7222063218559699E-2</v>
      </c>
      <c r="D17" s="5">
        <v>5.7415349965436199E-8</v>
      </c>
      <c r="E17" s="5">
        <v>3.12284421527098E-7</v>
      </c>
      <c r="F17" s="5">
        <v>0.29426443702229199</v>
      </c>
      <c r="G17" s="5">
        <v>2.8401143373510199E-2</v>
      </c>
      <c r="H17" s="4">
        <v>455907.96400029497</v>
      </c>
      <c r="I17" s="4">
        <v>8717.0737127858192</v>
      </c>
      <c r="J17" s="4">
        <v>9.9999999946232404E-2</v>
      </c>
      <c r="K17" s="4">
        <v>9.9999999998178699E-2</v>
      </c>
      <c r="L17" s="4">
        <f t="shared" si="0"/>
        <v>464625.23771308071</v>
      </c>
      <c r="M17" s="4">
        <v>1123076.6007533199</v>
      </c>
      <c r="N17" s="4">
        <v>1079660.9751424601</v>
      </c>
      <c r="O17" s="3">
        <f t="shared" si="1"/>
        <v>-12.790400889021051</v>
      </c>
      <c r="P17" s="3">
        <f t="shared" si="2"/>
        <v>18.415192411662868</v>
      </c>
      <c r="Q17" s="3">
        <f t="shared" si="3"/>
        <v>7.7861740800814534</v>
      </c>
    </row>
    <row r="18" spans="1:17" x14ac:dyDescent="0.25">
      <c r="A18" s="6" t="s">
        <v>24</v>
      </c>
      <c r="B18" s="5">
        <v>0.33314057385663798</v>
      </c>
      <c r="C18" s="5">
        <v>3.0851594120281701E-2</v>
      </c>
      <c r="D18" s="5">
        <v>5.7553491728865201E-8</v>
      </c>
      <c r="E18" s="5">
        <v>3.1289762668100599E-7</v>
      </c>
      <c r="F18" s="5">
        <v>0.33332191881148199</v>
      </c>
      <c r="G18" s="5">
        <v>3.2187123950525698E-2</v>
      </c>
      <c r="H18" s="4">
        <v>502981.12986221601</v>
      </c>
      <c r="I18" s="4">
        <v>9859.9642469454902</v>
      </c>
      <c r="J18" s="4">
        <v>9.9999999999989098E-2</v>
      </c>
      <c r="K18" s="4">
        <v>0.100000000000021</v>
      </c>
      <c r="L18" s="4">
        <f t="shared" si="0"/>
        <v>512841.29410916148</v>
      </c>
      <c r="M18" s="4">
        <v>1092036.3218862801</v>
      </c>
      <c r="N18" s="4">
        <v>1032949.06457762</v>
      </c>
      <c r="O18" s="3">
        <f t="shared" si="1"/>
        <v>-15.200753196665755</v>
      </c>
      <c r="P18" s="3">
        <f t="shared" si="2"/>
        <v>30.641734681413375</v>
      </c>
      <c r="Q18" s="3">
        <f t="shared" si="3"/>
        <v>18.971585087333487</v>
      </c>
    </row>
    <row r="19" spans="1:17" x14ac:dyDescent="0.25">
      <c r="A19" s="6" t="s">
        <v>25</v>
      </c>
      <c r="B19" s="5">
        <v>0.623101501081474</v>
      </c>
      <c r="C19" s="5">
        <v>5.65714046265905E-2</v>
      </c>
      <c r="D19" s="5">
        <v>5.8565772586670501E-8</v>
      </c>
      <c r="E19" s="5">
        <v>3.17263562974147E-7</v>
      </c>
      <c r="F19" s="5">
        <v>0.62343399542862499</v>
      </c>
      <c r="G19" s="5">
        <v>5.9069044009522002E-2</v>
      </c>
      <c r="H19" s="4">
        <v>787753.70418551797</v>
      </c>
      <c r="I19" s="4">
        <v>17831.043721669401</v>
      </c>
      <c r="J19" s="4">
        <v>0.100000000000063</v>
      </c>
      <c r="K19" s="4">
        <v>0.10000000000045201</v>
      </c>
      <c r="L19" s="4">
        <f t="shared" si="0"/>
        <v>805584.94790718728</v>
      </c>
      <c r="M19" s="4">
        <v>900000.00005476596</v>
      </c>
      <c r="N19" s="4">
        <v>781185.19347552001</v>
      </c>
      <c r="O19" s="3">
        <f t="shared" si="1"/>
        <v>-30.112835445053545</v>
      </c>
      <c r="P19" s="3">
        <f t="shared" si="2"/>
        <v>104.60710016039094</v>
      </c>
      <c r="Q19" s="3">
        <f t="shared" si="3"/>
        <v>86.883777254127537</v>
      </c>
    </row>
    <row r="20" spans="1:17" x14ac:dyDescent="0.25">
      <c r="A20" s="6" t="s">
        <v>26</v>
      </c>
      <c r="B20" s="5">
        <v>0.81989489648957103</v>
      </c>
      <c r="C20" s="5">
        <v>7.4438283104895503E-2</v>
      </c>
      <c r="D20" s="5">
        <v>5.9247217576754403E-8</v>
      </c>
      <c r="E20" s="5">
        <v>3.2030237831199402E-7</v>
      </c>
      <c r="F20" s="5">
        <v>0.82033239034566297</v>
      </c>
      <c r="G20" s="5">
        <v>7.7724633943645705E-2</v>
      </c>
      <c r="H20" s="4">
        <v>933741.93554127403</v>
      </c>
      <c r="I20" s="4">
        <v>23240.003242307499</v>
      </c>
      <c r="J20" s="4">
        <v>0.1</v>
      </c>
      <c r="K20" s="4">
        <v>0.1</v>
      </c>
      <c r="L20" s="4">
        <f t="shared" si="0"/>
        <v>956982.13878358144</v>
      </c>
      <c r="M20" s="4">
        <v>800000.00000000105</v>
      </c>
      <c r="N20" s="4">
        <v>669585.99041909503</v>
      </c>
      <c r="O20" s="3">
        <f t="shared" si="1"/>
        <v>-37.878075954938808</v>
      </c>
      <c r="P20" s="3">
        <f t="shared" si="2"/>
        <v>142.52533338041653</v>
      </c>
      <c r="Q20" s="3">
        <f t="shared" si="3"/>
        <v>122.0056833549655</v>
      </c>
    </row>
    <row r="21" spans="1:17" x14ac:dyDescent="0.25">
      <c r="A21" s="6" t="s">
        <v>27</v>
      </c>
      <c r="B21" s="5">
        <v>9.0975045772640796E-3</v>
      </c>
      <c r="C21" s="5">
        <v>8.2596272299041002E-4</v>
      </c>
      <c r="D21" s="5">
        <v>5.63977103177039E-8</v>
      </c>
      <c r="E21" s="5">
        <v>3.0783415567532101E-7</v>
      </c>
      <c r="F21" s="5">
        <v>9.1023958403911604E-3</v>
      </c>
      <c r="G21" s="5">
        <v>8.6278789512061603E-4</v>
      </c>
      <c r="H21" s="4">
        <v>17454.113396938701</v>
      </c>
      <c r="I21" s="4">
        <v>268.31419053502202</v>
      </c>
      <c r="J21" s="4">
        <v>0.1</v>
      </c>
      <c r="K21" s="4">
        <v>0.10000000000001801</v>
      </c>
      <c r="L21" s="4">
        <f t="shared" si="0"/>
        <v>17722.627587473718</v>
      </c>
      <c r="M21" s="4">
        <v>1400000.00000515</v>
      </c>
      <c r="N21" s="4">
        <v>1598467.6996100701</v>
      </c>
      <c r="O21" s="3">
        <f t="shared" si="1"/>
        <v>8.7133670792568481</v>
      </c>
      <c r="P21" s="3">
        <f t="shared" ref="P21:P23" si="4">(H21-$S$2)*100/$S$2</f>
        <v>-95.466558254130106</v>
      </c>
      <c r="Q21" s="3">
        <f t="shared" ref="Q21:Q23" si="5">(L21-$U$2)*100/$U$2</f>
        <v>-95.888612870660438</v>
      </c>
    </row>
    <row r="22" spans="1:17" x14ac:dyDescent="0.25">
      <c r="A22" s="6" t="s">
        <v>36</v>
      </c>
      <c r="B22" s="5">
        <v>0.223758355672208</v>
      </c>
      <c r="C22" s="5">
        <v>1.9877930506646001E-2</v>
      </c>
      <c r="D22" s="5">
        <v>1.9077757870518E-3</v>
      </c>
      <c r="E22" s="5">
        <v>7.5077166168041295E-4</v>
      </c>
      <c r="F22" s="5">
        <v>0.225079874710999</v>
      </c>
      <c r="G22" s="5">
        <v>2.34332557443305E-2</v>
      </c>
      <c r="H22" s="4">
        <v>364222.317843817</v>
      </c>
      <c r="I22" s="4">
        <v>6384.3966998619699</v>
      </c>
      <c r="J22" s="4">
        <v>3330.3937383368202</v>
      </c>
      <c r="K22" s="4">
        <v>241.13295484053299</v>
      </c>
      <c r="L22" s="4">
        <f t="shared" si="0"/>
        <v>374178.24123685632</v>
      </c>
      <c r="M22" s="4">
        <v>1181757.21410181</v>
      </c>
      <c r="N22" s="4">
        <v>1171050.04604224</v>
      </c>
      <c r="O22" s="3">
        <f t="shared" si="1"/>
        <v>-8.233710132330426</v>
      </c>
      <c r="P22" s="3">
        <f t="shared" si="4"/>
        <v>-5.3987662999685719</v>
      </c>
      <c r="Q22" s="3">
        <f t="shared" si="5"/>
        <v>-13.196189588306016</v>
      </c>
    </row>
    <row r="23" spans="1:17" x14ac:dyDescent="0.25">
      <c r="A23" s="6" t="s">
        <v>37</v>
      </c>
      <c r="B23" s="5">
        <v>0.21381508831742099</v>
      </c>
      <c r="C23" s="5">
        <v>1.9769077044084302E-2</v>
      </c>
      <c r="D23" s="5">
        <v>3.82133930894082E-3</v>
      </c>
      <c r="E23" s="5">
        <v>7.5114481448857395E-4</v>
      </c>
      <c r="F23" s="5">
        <v>0.21633990068294001</v>
      </c>
      <c r="G23" s="5">
        <v>2.5198488371728799E-2</v>
      </c>
      <c r="H23" s="4">
        <v>350416.12990727898</v>
      </c>
      <c r="I23" s="4">
        <v>6346.2808560860803</v>
      </c>
      <c r="J23" s="4">
        <v>6660.7874766718896</v>
      </c>
      <c r="K23" s="4">
        <v>241.13295454850899</v>
      </c>
      <c r="L23" s="4">
        <f t="shared" si="0"/>
        <v>363664.33119458548</v>
      </c>
      <c r="M23" s="4">
        <v>1189593.32330077</v>
      </c>
      <c r="N23" s="4">
        <v>1181661.70287563</v>
      </c>
      <c r="O23" s="3">
        <f t="shared" si="1"/>
        <v>-7.6252174067471765</v>
      </c>
      <c r="P23" s="3">
        <f t="shared" si="4"/>
        <v>-8.9847146274157978</v>
      </c>
      <c r="Q23" s="3">
        <f t="shared" si="5"/>
        <v>-15.635261007793432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NSAS_stf_2020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Berges, Benoit</dc:creator>
  <cp:lastModifiedBy>Berges, Benoit</cp:lastModifiedBy>
  <dcterms:created xsi:type="dcterms:W3CDTF">2020-03-19T22:21:36Z</dcterms:created>
  <dcterms:modified xsi:type="dcterms:W3CDTF">2020-03-23T14:27:02Z</dcterms:modified>
</cp:coreProperties>
</file>