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wg_HAWG\NSAS\stf\"/>
    </mc:Choice>
  </mc:AlternateContent>
  <xr:revisionPtr revIDLastSave="0" documentId="10_ncr:100000_{55448C51-7B2F-4E8F-9712-4385E466F453}" xr6:coauthVersionLast="31" xr6:coauthVersionMax="31" xr10:uidLastSave="{00000000-0000-0000-0000-000000000000}"/>
  <bookViews>
    <workbookView xWindow="0" yWindow="0" windowWidth="28800" windowHeight="13725" xr2:uid="{00000000-000D-0000-FFFF-FFFF00000000}"/>
  </bookViews>
  <sheets>
    <sheet name="NSAS_stf_2020" sheetId="1" r:id="rId1"/>
  </sheets>
  <calcPr calcId="179017"/>
</workbook>
</file>

<file path=xl/calcChain.xml><?xml version="1.0" encoding="utf-8"?>
<calcChain xmlns="http://schemas.openxmlformats.org/spreadsheetml/2006/main">
  <c r="P22" i="1" l="1"/>
  <c r="P23" i="1"/>
  <c r="O22" i="1"/>
  <c r="O23" i="1"/>
  <c r="L22" i="1"/>
  <c r="Q22" i="1" s="1"/>
  <c r="L23" i="1"/>
  <c r="Q23" i="1" s="1"/>
  <c r="P2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Q21" i="1" s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O3" i="1"/>
  <c r="L3" i="1"/>
  <c r="Q3" i="1" s="1"/>
  <c r="L4" i="1"/>
  <c r="Q4" i="1" s="1"/>
  <c r="L5" i="1"/>
  <c r="Q5" i="1" s="1"/>
  <c r="L6" i="1"/>
  <c r="Q6" i="1" s="1"/>
  <c r="L7" i="1"/>
  <c r="Q7" i="1" s="1"/>
  <c r="L8" i="1"/>
  <c r="Q8" i="1" s="1"/>
  <c r="L9" i="1"/>
  <c r="Q9" i="1" s="1"/>
  <c r="L10" i="1"/>
  <c r="Q10" i="1" s="1"/>
  <c r="L11" i="1"/>
  <c r="Q11" i="1" s="1"/>
  <c r="L12" i="1"/>
  <c r="Q12" i="1" s="1"/>
  <c r="L13" i="1"/>
  <c r="Q13" i="1" s="1"/>
  <c r="L14" i="1"/>
  <c r="Q14" i="1" s="1"/>
  <c r="L15" i="1"/>
  <c r="Q15" i="1" s="1"/>
  <c r="L16" i="1"/>
  <c r="Q16" i="1" s="1"/>
  <c r="L17" i="1"/>
  <c r="Q17" i="1" s="1"/>
  <c r="L18" i="1"/>
  <c r="Q18" i="1" s="1"/>
  <c r="L19" i="1"/>
  <c r="Q19" i="1" s="1"/>
  <c r="L20" i="1"/>
  <c r="Q20" i="1" s="1"/>
  <c r="L2" i="1"/>
</calcChain>
</file>

<file path=xl/sharedStrings.xml><?xml version="1.0" encoding="utf-8"?>
<sst xmlns="http://schemas.openxmlformats.org/spreadsheetml/2006/main" count="39" uniqueCount="38">
  <si>
    <t>Fbar 2-6 A</t>
  </si>
  <si>
    <t>Fbar 0-1 B</t>
  </si>
  <si>
    <t>Fbar 0-1 C</t>
  </si>
  <si>
    <t>Fbar 0-1 D</t>
  </si>
  <si>
    <t>Fbar 2-6</t>
  </si>
  <si>
    <t>Fbar 0-1</t>
  </si>
  <si>
    <t>Catch A</t>
  </si>
  <si>
    <t>Catch B</t>
  </si>
  <si>
    <t>Catch C</t>
  </si>
  <si>
    <t>Catch D</t>
  </si>
  <si>
    <t>SSB</t>
  </si>
  <si>
    <t>intermediate year</t>
  </si>
  <si>
    <t>NA</t>
  </si>
  <si>
    <t>fmsyAR_transfer</t>
  </si>
  <si>
    <t>fmsyAR_no_transfer</t>
  </si>
  <si>
    <t>mpA</t>
  </si>
  <si>
    <t>mpAC</t>
  </si>
  <si>
    <t>mpAD</t>
  </si>
  <si>
    <t>mpB</t>
  </si>
  <si>
    <t>fmsy</t>
  </si>
  <si>
    <t>nf</t>
  </si>
  <si>
    <t>tacro</t>
  </si>
  <si>
    <t>fsq</t>
  </si>
  <si>
    <t>fpa</t>
  </si>
  <si>
    <t>flim</t>
  </si>
  <si>
    <t>bpa</t>
  </si>
  <si>
    <t>blim</t>
  </si>
  <si>
    <t>MSYBtrigger</t>
  </si>
  <si>
    <t>TAC</t>
  </si>
  <si>
    <t>advice</t>
  </si>
  <si>
    <t>SSB change</t>
  </si>
  <si>
    <t>total catch</t>
  </si>
  <si>
    <t>TAC change</t>
  </si>
  <si>
    <t>advice change</t>
  </si>
  <si>
    <t>fmsyAR_transfer_Btarget</t>
  </si>
  <si>
    <t>fmsyAR_no_transfer_Btarget</t>
  </si>
  <si>
    <t>fmsyAR_transfer_sq TAC C&amp;D</t>
  </si>
  <si>
    <t>fmsyAR_no_transfer_sq TAC C&amp;D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</si>
</sst>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0" fillId="33" borderId="10" xfId="0" applyFill="1" applyBorder="1"/>
    <xf numFmtId="2" fontId="0" fillId="0" borderId="10" xfId="0" applyNumberFormat="1" applyBorder="1"/>
    <xf numFmtId="1" fontId="0" fillId="0" borderId="10" xfId="0" applyNumberFormat="1" applyBorder="1"/>
    <xf numFmtId="0" fontId="0" fillId="34" borderId="10" xfId="0" applyFill="1" applyBorder="1"/>
    <xf numFmtId="9" fontId="0" fillId="34" borderId="10" xfId="0" applyNumberFormat="1" applyFill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workbookViewId="0">
      <selection activeCell="J12" sqref="J12"/>
    </sheetView>
  </sheetViews>
  <sheetFormatPr defaultRowHeight="15" x14ac:dyDescent="0.25"/>
  <cols>
    <col min="1" max="1" width="30.85546875" bestFit="1" customWidth="1"/>
    <col min="2" max="11" width="12" bestFit="1" customWidth="1"/>
    <col min="12" max="12" width="12" customWidth="1"/>
    <col min="13" max="14" width="12" bestFit="1" customWidth="1"/>
    <col min="15" max="15" width="12.7109375" bestFit="1" customWidth="1"/>
    <col min="16" max="16" width="11.140625" bestFit="1" customWidth="1"/>
    <col min="17" max="17" width="13.5703125" bestFit="1" customWidth="1"/>
  </cols>
  <sheetData>
    <row r="1" spans="1:2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31</v>
      </c>
      <c r="M1" s="2" t="s">
        <v>10</v>
      </c>
      <c r="N1" s="2" t="s">
        <v>10</v>
      </c>
      <c r="O1" s="2" t="s">
        <v>30</v>
      </c>
      <c r="P1" s="2" t="s">
        <v>32</v>
      </c>
      <c r="Q1" s="2" t="s">
        <v>33</v>
      </c>
      <c r="S1" t="s">
        <v>28</v>
      </c>
      <c r="U1" t="s">
        <v>29</v>
      </c>
    </row>
    <row r="2" spans="1:21" x14ac:dyDescent="0.25">
      <c r="A2" s="5" t="s">
        <v>11</v>
      </c>
      <c r="B2" s="7">
        <v>0.1968526950658</v>
      </c>
      <c r="C2" s="7">
        <v>1.78722622872204E-2</v>
      </c>
      <c r="D2" s="7">
        <v>1.9676258538746699E-3</v>
      </c>
      <c r="E2" s="7">
        <v>7.6751678634919397E-4</v>
      </c>
      <c r="F2" s="7">
        <v>0.198200180769422</v>
      </c>
      <c r="G2" s="7">
        <v>2.13963503239194E-2</v>
      </c>
      <c r="H2" s="4">
        <v>391200.47811884701</v>
      </c>
      <c r="I2" s="4">
        <v>5614.9800130160602</v>
      </c>
      <c r="J2" s="4">
        <v>3330.3937383358402</v>
      </c>
      <c r="K2" s="4">
        <v>241.13295484067601</v>
      </c>
      <c r="L2" s="4">
        <f>SUM(H2:K2)</f>
        <v>400386.98482503957</v>
      </c>
      <c r="M2" s="4">
        <v>1287790.1195566501</v>
      </c>
      <c r="N2" s="4" t="s">
        <v>12</v>
      </c>
      <c r="O2" s="1"/>
      <c r="P2" s="1"/>
      <c r="Q2" s="1"/>
      <c r="S2">
        <v>385008</v>
      </c>
      <c r="U2">
        <v>431062</v>
      </c>
    </row>
    <row r="3" spans="1:21" x14ac:dyDescent="0.25">
      <c r="A3" s="5" t="s">
        <v>13</v>
      </c>
      <c r="B3" s="7">
        <v>0.220135369722052</v>
      </c>
      <c r="C3" s="7">
        <v>1.9986093724866299E-2</v>
      </c>
      <c r="D3" s="4">
        <v>7.7599519765678304E-9</v>
      </c>
      <c r="E3" s="4">
        <v>1.1264195062023999E-8</v>
      </c>
      <c r="F3" s="7">
        <v>0.22025282781729</v>
      </c>
      <c r="G3" s="7">
        <v>2.0868370350239002E-2</v>
      </c>
      <c r="H3" s="4">
        <v>359366.78464261303</v>
      </c>
      <c r="I3" s="4">
        <v>6425.0322259128998</v>
      </c>
      <c r="J3" s="4">
        <v>1.3577926200011E-2</v>
      </c>
      <c r="K3" s="4">
        <v>3.6211586550516299E-3</v>
      </c>
      <c r="L3" s="4">
        <f t="shared" ref="L3:L23" si="0">SUM(H3:K3)</f>
        <v>365791.83406761079</v>
      </c>
      <c r="M3" s="4">
        <v>1185976.5696035</v>
      </c>
      <c r="N3" s="4">
        <v>1180567.50404397</v>
      </c>
      <c r="O3" s="3">
        <f>(M3-$M$2)*100/$M$2</f>
        <v>-7.9060670218685667</v>
      </c>
      <c r="P3" s="3">
        <f>(H3-$S$2)*100/$S$2</f>
        <v>-6.6599175490865052</v>
      </c>
      <c r="Q3" s="3">
        <f>(L3-$U$2)*100/$U$2</f>
        <v>-15.141711849429829</v>
      </c>
    </row>
    <row r="4" spans="1:21" x14ac:dyDescent="0.25">
      <c r="A4" s="5" t="s">
        <v>34</v>
      </c>
      <c r="B4" s="7">
        <v>0.21996588418649701</v>
      </c>
      <c r="C4" s="7">
        <v>4.9118402938473499E-2</v>
      </c>
      <c r="D4" s="4">
        <v>7.7768869663489902E-9</v>
      </c>
      <c r="E4" s="4">
        <v>1.1433079360162E-8</v>
      </c>
      <c r="F4" s="7">
        <v>0.22025454540282</v>
      </c>
      <c r="G4" s="7">
        <v>5.0000000486254803E-2</v>
      </c>
      <c r="H4" s="4">
        <v>359113.71673889802</v>
      </c>
      <c r="I4" s="4">
        <v>15557.097323795701</v>
      </c>
      <c r="J4" s="4">
        <v>1.35779261454969E-2</v>
      </c>
      <c r="K4" s="4">
        <v>3.62115862235011E-3</v>
      </c>
      <c r="L4" s="4">
        <f t="shared" si="0"/>
        <v>374670.83126177848</v>
      </c>
      <c r="M4" s="4">
        <v>1185985.8158349099</v>
      </c>
      <c r="N4" s="4">
        <v>1177999.9843757099</v>
      </c>
      <c r="O4" s="3">
        <f t="shared" ref="O4:O23" si="1">(M4-$M$2)*100/$M$2</f>
        <v>-7.9053490297618136</v>
      </c>
      <c r="P4" s="3">
        <f t="shared" ref="P4:P20" si="2">(H4-$S$2)*100/$S$2</f>
        <v>-6.7256481062996043</v>
      </c>
      <c r="Q4" s="3">
        <f t="shared" ref="Q4:Q20" si="3">(L4-$U$2)*100/$U$2</f>
        <v>-13.081915997750096</v>
      </c>
    </row>
    <row r="5" spans="1:21" x14ac:dyDescent="0.25">
      <c r="A5" s="5" t="s">
        <v>14</v>
      </c>
      <c r="B5" s="7">
        <v>0.220135333699118</v>
      </c>
      <c r="C5" s="7">
        <v>1.9986093770473098E-2</v>
      </c>
      <c r="D5" s="4">
        <v>1.55199040529509E-8</v>
      </c>
      <c r="E5" s="4">
        <v>1.12641950877677E-8</v>
      </c>
      <c r="F5" s="7">
        <v>0.220252796676848</v>
      </c>
      <c r="G5" s="7">
        <v>2.0868378011425302E-2</v>
      </c>
      <c r="H5" s="4">
        <v>359366.734642617</v>
      </c>
      <c r="I5" s="4">
        <v>6425.0322259128998</v>
      </c>
      <c r="J5" s="4">
        <v>2.7155852400021899E-2</v>
      </c>
      <c r="K5" s="4">
        <v>3.6211586550643901E-3</v>
      </c>
      <c r="L5" s="4">
        <f t="shared" si="0"/>
        <v>365791.79764554097</v>
      </c>
      <c r="M5" s="4">
        <v>1185976.59749231</v>
      </c>
      <c r="N5" s="4">
        <v>1180567.5404362599</v>
      </c>
      <c r="O5" s="3">
        <f t="shared" si="1"/>
        <v>-7.9060648562353943</v>
      </c>
      <c r="P5" s="3">
        <f t="shared" si="2"/>
        <v>-6.6599305358286074</v>
      </c>
      <c r="Q5" s="3">
        <f t="shared" si="3"/>
        <v>-15.14172029881062</v>
      </c>
    </row>
    <row r="6" spans="1:21" x14ac:dyDescent="0.25">
      <c r="A6" s="5" t="s">
        <v>35</v>
      </c>
      <c r="B6" s="7">
        <v>0.21996584783429701</v>
      </c>
      <c r="C6" s="7">
        <v>4.9118394821023703E-2</v>
      </c>
      <c r="D6" s="4">
        <v>1.5553774082995801E-8</v>
      </c>
      <c r="E6" s="4">
        <v>1.14330794303689E-8</v>
      </c>
      <c r="F6" s="7">
        <v>0.22025451389579401</v>
      </c>
      <c r="G6" s="7">
        <v>0.05</v>
      </c>
      <c r="H6" s="4">
        <v>359113.66628213</v>
      </c>
      <c r="I6" s="4">
        <v>15557.0947814132</v>
      </c>
      <c r="J6" s="4">
        <v>2.7155852395563399E-2</v>
      </c>
      <c r="K6" s="4">
        <v>3.6211586512502102E-3</v>
      </c>
      <c r="L6" s="4">
        <f t="shared" si="0"/>
        <v>374670.79184055427</v>
      </c>
      <c r="M6" s="4">
        <v>1185985.8440542801</v>
      </c>
      <c r="N6" s="4">
        <v>1178000.0220878499</v>
      </c>
      <c r="O6" s="3">
        <f t="shared" si="1"/>
        <v>-7.9053468384598506</v>
      </c>
      <c r="P6" s="3">
        <f t="shared" si="2"/>
        <v>-6.7256612116813166</v>
      </c>
      <c r="Q6" s="3">
        <f t="shared" si="3"/>
        <v>-13.081925142890286</v>
      </c>
    </row>
    <row r="7" spans="1:21" x14ac:dyDescent="0.25">
      <c r="A7" s="5" t="s">
        <v>15</v>
      </c>
      <c r="B7" s="7">
        <v>0.186303190876525</v>
      </c>
      <c r="C7" s="7">
        <v>3.9804881373689899E-2</v>
      </c>
      <c r="D7" s="4">
        <v>0</v>
      </c>
      <c r="E7" s="4">
        <v>0</v>
      </c>
      <c r="F7" s="7">
        <v>0.18653711395526101</v>
      </c>
      <c r="G7" s="7">
        <v>4.0551546512013301E-2</v>
      </c>
      <c r="H7" s="4">
        <v>311657.60364940402</v>
      </c>
      <c r="I7" s="4">
        <v>12668.281118958599</v>
      </c>
      <c r="J7" s="4">
        <v>0</v>
      </c>
      <c r="K7" s="4">
        <v>0</v>
      </c>
      <c r="L7" s="4">
        <f t="shared" si="0"/>
        <v>324325.88476836262</v>
      </c>
      <c r="M7" s="4">
        <v>1216546.3953604</v>
      </c>
      <c r="N7" s="4">
        <v>1230793.5275048399</v>
      </c>
      <c r="O7" s="3">
        <f t="shared" si="1"/>
        <v>-5.5322465294870637</v>
      </c>
      <c r="P7" s="3">
        <f t="shared" si="2"/>
        <v>-19.051655121606821</v>
      </c>
      <c r="Q7" s="3">
        <f t="shared" si="3"/>
        <v>-24.761197978860903</v>
      </c>
    </row>
    <row r="8" spans="1:21" x14ac:dyDescent="0.25">
      <c r="A8" s="5" t="s">
        <v>16</v>
      </c>
      <c r="B8" s="7">
        <v>0.186303190876525</v>
      </c>
      <c r="C8" s="7">
        <v>3.9804881373689899E-2</v>
      </c>
      <c r="D8" s="4">
        <v>0</v>
      </c>
      <c r="E8" s="4">
        <v>0</v>
      </c>
      <c r="F8" s="7">
        <v>0.18653711395526101</v>
      </c>
      <c r="G8" s="7">
        <v>4.0551546512013301E-2</v>
      </c>
      <c r="H8" s="4">
        <v>311657.60364940402</v>
      </c>
      <c r="I8" s="4">
        <v>12668.281118958599</v>
      </c>
      <c r="J8" s="4">
        <v>0</v>
      </c>
      <c r="K8" s="4">
        <v>0</v>
      </c>
      <c r="L8" s="4">
        <f t="shared" si="0"/>
        <v>324325.88476836262</v>
      </c>
      <c r="M8" s="4">
        <v>1216546.3953604</v>
      </c>
      <c r="N8" s="4">
        <v>1230793.5275048399</v>
      </c>
      <c r="O8" s="3">
        <f t="shared" si="1"/>
        <v>-5.5322465294870637</v>
      </c>
      <c r="P8" s="3">
        <f t="shared" si="2"/>
        <v>-19.051655121606821</v>
      </c>
      <c r="Q8" s="3">
        <f t="shared" si="3"/>
        <v>-24.761197978860903</v>
      </c>
    </row>
    <row r="9" spans="1:21" x14ac:dyDescent="0.25">
      <c r="A9" s="5" t="s">
        <v>17</v>
      </c>
      <c r="B9" s="7">
        <v>0.186303190876525</v>
      </c>
      <c r="C9" s="7">
        <v>3.9804881373689899E-2</v>
      </c>
      <c r="D9" s="4">
        <v>0</v>
      </c>
      <c r="E9" s="4">
        <v>0</v>
      </c>
      <c r="F9" s="7">
        <v>0.18653711395526101</v>
      </c>
      <c r="G9" s="7">
        <v>4.0551546512013301E-2</v>
      </c>
      <c r="H9" s="4">
        <v>311657.60364940402</v>
      </c>
      <c r="I9" s="4">
        <v>12668.281118958599</v>
      </c>
      <c r="J9" s="4">
        <v>0</v>
      </c>
      <c r="K9" s="4">
        <v>0</v>
      </c>
      <c r="L9" s="4">
        <f t="shared" si="0"/>
        <v>324325.88476836262</v>
      </c>
      <c r="M9" s="4">
        <v>1216546.3953604</v>
      </c>
      <c r="N9" s="4">
        <v>1230793.5275048399</v>
      </c>
      <c r="O9" s="3">
        <f t="shared" si="1"/>
        <v>-5.5322465294870637</v>
      </c>
      <c r="P9" s="3">
        <f t="shared" si="2"/>
        <v>-19.051655121606821</v>
      </c>
      <c r="Q9" s="3">
        <f t="shared" si="3"/>
        <v>-24.761197978860903</v>
      </c>
    </row>
    <row r="10" spans="1:21" x14ac:dyDescent="0.25">
      <c r="A10" s="5" t="s">
        <v>18</v>
      </c>
      <c r="B10" s="7">
        <v>0.19029595457530099</v>
      </c>
      <c r="C10" s="7">
        <v>4.9237332680256998E-2</v>
      </c>
      <c r="D10" s="4">
        <v>0</v>
      </c>
      <c r="E10" s="4">
        <v>0</v>
      </c>
      <c r="F10" s="7">
        <v>0.19058530975114499</v>
      </c>
      <c r="G10" s="7">
        <v>0.05</v>
      </c>
      <c r="H10" s="4">
        <v>317404.87558254303</v>
      </c>
      <c r="I10" s="4">
        <v>15595.0655286497</v>
      </c>
      <c r="J10" s="4">
        <v>0</v>
      </c>
      <c r="K10" s="4">
        <v>0</v>
      </c>
      <c r="L10" s="4">
        <f t="shared" si="0"/>
        <v>332999.94111119275</v>
      </c>
      <c r="M10" s="4">
        <v>1212815.6075072901</v>
      </c>
      <c r="N10" s="4">
        <v>1223493.7800543101</v>
      </c>
      <c r="O10" s="3">
        <f t="shared" si="1"/>
        <v>-5.8219511790610401</v>
      </c>
      <c r="P10" s="3">
        <f t="shared" si="2"/>
        <v>-17.558888235428089</v>
      </c>
      <c r="Q10" s="3">
        <f t="shared" si="3"/>
        <v>-22.748945369530894</v>
      </c>
    </row>
    <row r="11" spans="1:21" x14ac:dyDescent="0.25">
      <c r="A11" s="5" t="s">
        <v>19</v>
      </c>
      <c r="B11" s="7">
        <v>0.25986134119543502</v>
      </c>
      <c r="C11" s="7">
        <v>2.3592819222522099E-2</v>
      </c>
      <c r="D11" s="4">
        <v>1.5558131574403599E-8</v>
      </c>
      <c r="E11" s="4">
        <v>1.12862643171903E-8</v>
      </c>
      <c r="F11" s="7">
        <v>0.25999999999778001</v>
      </c>
      <c r="G11" s="7">
        <v>2.4634317248145399E-2</v>
      </c>
      <c r="H11" s="4">
        <v>412470.437415439</v>
      </c>
      <c r="I11" s="4">
        <v>7569.6739969905102</v>
      </c>
      <c r="J11" s="4">
        <v>2.71558524000035E-2</v>
      </c>
      <c r="K11" s="4">
        <v>3.6211586550640501E-3</v>
      </c>
      <c r="L11" s="4">
        <f t="shared" si="0"/>
        <v>420040.14218944055</v>
      </c>
      <c r="M11" s="4">
        <v>1151508.68413342</v>
      </c>
      <c r="N11" s="4">
        <v>1124227.8894092599</v>
      </c>
      <c r="O11" s="3">
        <f t="shared" si="1"/>
        <v>-10.582581226057854</v>
      </c>
      <c r="P11" s="3">
        <f t="shared" si="2"/>
        <v>7.1329524101938127</v>
      </c>
      <c r="Q11" s="3">
        <f t="shared" si="3"/>
        <v>-2.5569077790571773</v>
      </c>
    </row>
    <row r="12" spans="1:21" x14ac:dyDescent="0.25">
      <c r="A12" s="5" t="s">
        <v>20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f t="shared" si="0"/>
        <v>0</v>
      </c>
      <c r="M12" s="4">
        <v>1410557.7962581001</v>
      </c>
      <c r="N12" s="4">
        <v>1622539.16763812</v>
      </c>
      <c r="O12" s="3">
        <f t="shared" si="1"/>
        <v>9.5332053598699353</v>
      </c>
      <c r="P12" s="3">
        <f t="shared" si="2"/>
        <v>-100</v>
      </c>
      <c r="Q12" s="3">
        <f t="shared" si="3"/>
        <v>-100</v>
      </c>
    </row>
    <row r="13" spans="1:21" x14ac:dyDescent="0.25">
      <c r="A13" s="5" t="s">
        <v>21</v>
      </c>
      <c r="B13" s="7">
        <v>0.23903527282477499</v>
      </c>
      <c r="C13" s="7">
        <v>2.1702019829566901E-2</v>
      </c>
      <c r="D13" s="4">
        <v>1.5538101880691901E-8</v>
      </c>
      <c r="E13" s="4">
        <v>1.12746931682776E-8</v>
      </c>
      <c r="F13" s="7">
        <v>0.23916281987136701</v>
      </c>
      <c r="G13" s="7">
        <v>2.26600511950923E-2</v>
      </c>
      <c r="H13" s="4">
        <v>385008</v>
      </c>
      <c r="I13" s="4">
        <v>6970.1636900692001</v>
      </c>
      <c r="J13" s="4">
        <v>2.71558524E-2</v>
      </c>
      <c r="K13" s="4">
        <v>3.6211586550636801E-3</v>
      </c>
      <c r="L13" s="4">
        <f t="shared" si="0"/>
        <v>391978.19446708029</v>
      </c>
      <c r="M13" s="4">
        <v>1169373.7312173699</v>
      </c>
      <c r="N13" s="4">
        <v>1153096.17080754</v>
      </c>
      <c r="O13" s="3">
        <f t="shared" si="1"/>
        <v>-9.195317353424608</v>
      </c>
      <c r="P13" s="3">
        <f t="shared" si="2"/>
        <v>0</v>
      </c>
      <c r="Q13" s="3">
        <f t="shared" si="3"/>
        <v>-9.066864055036099</v>
      </c>
    </row>
    <row r="14" spans="1:21" x14ac:dyDescent="0.25">
      <c r="A14" s="6">
        <v>-0.15</v>
      </c>
      <c r="B14" s="7">
        <v>0.19717528010827301</v>
      </c>
      <c r="C14" s="7">
        <v>1.79015497932263E-2</v>
      </c>
      <c r="D14" s="4">
        <v>1.54977701044032E-8</v>
      </c>
      <c r="E14" s="4">
        <v>1.1251445504421299E-8</v>
      </c>
      <c r="F14" s="7">
        <v>0.19728049274168899</v>
      </c>
      <c r="G14" s="7">
        <v>1.8691814793882201E-2</v>
      </c>
      <c r="H14" s="4">
        <v>327256.79999999102</v>
      </c>
      <c r="I14" s="4">
        <v>5761.4243385275404</v>
      </c>
      <c r="J14" s="4">
        <v>2.7155852400000801E-2</v>
      </c>
      <c r="K14" s="4">
        <v>3.6211586550633501E-3</v>
      </c>
      <c r="L14" s="4">
        <f t="shared" si="0"/>
        <v>333018.25511552964</v>
      </c>
      <c r="M14" s="4">
        <v>1206661.13028645</v>
      </c>
      <c r="N14" s="4">
        <v>1215687.30359622</v>
      </c>
      <c r="O14" s="3">
        <f t="shared" si="1"/>
        <v>-6.2998611371649949</v>
      </c>
      <c r="P14" s="3">
        <f t="shared" si="2"/>
        <v>-15.000000000002332</v>
      </c>
      <c r="Q14" s="3">
        <f t="shared" si="3"/>
        <v>-22.744696791753938</v>
      </c>
    </row>
    <row r="15" spans="1:21" x14ac:dyDescent="0.25">
      <c r="A15" s="6">
        <v>0.15</v>
      </c>
      <c r="B15" s="7">
        <v>0.28356464315881402</v>
      </c>
      <c r="C15" s="7">
        <v>2.5744842742551101E-2</v>
      </c>
      <c r="D15" s="4">
        <v>1.558089999867E-8</v>
      </c>
      <c r="E15" s="4">
        <v>1.12994381431832E-8</v>
      </c>
      <c r="F15" s="7">
        <v>0.28371594886584101</v>
      </c>
      <c r="G15" s="7">
        <v>2.6881338797205001E-2</v>
      </c>
      <c r="H15" s="4">
        <v>442759.19964438601</v>
      </c>
      <c r="I15" s="4">
        <v>8250.5128962261206</v>
      </c>
      <c r="J15" s="4">
        <v>2.71558524000001E-2</v>
      </c>
      <c r="K15" s="4">
        <v>3.6211586550636702E-3</v>
      </c>
      <c r="L15" s="4">
        <f t="shared" si="0"/>
        <v>451009.74331762322</v>
      </c>
      <c r="M15" s="4">
        <v>1131707.0679942099</v>
      </c>
      <c r="N15" s="4">
        <v>1093040.7564054099</v>
      </c>
      <c r="O15" s="3">
        <f t="shared" si="1"/>
        <v>-12.120224343402722</v>
      </c>
      <c r="P15" s="3">
        <f t="shared" si="2"/>
        <v>14.999999907634651</v>
      </c>
      <c r="Q15" s="3">
        <f t="shared" si="3"/>
        <v>4.6275810249159557</v>
      </c>
    </row>
    <row r="16" spans="1:21" x14ac:dyDescent="0.25">
      <c r="A16" s="5" t="s">
        <v>22</v>
      </c>
      <c r="B16" s="7">
        <v>0.19809447769781799</v>
      </c>
      <c r="C16" s="7">
        <v>1.7985003770875099E-2</v>
      </c>
      <c r="D16" s="4">
        <v>1.5498656801182599E-8</v>
      </c>
      <c r="E16" s="4">
        <v>1.1251955851136001E-8</v>
      </c>
      <c r="F16" s="7">
        <v>0.19820018076941701</v>
      </c>
      <c r="G16" s="7">
        <v>1.87789527291293E-2</v>
      </c>
      <c r="H16" s="4">
        <v>328563.12993685802</v>
      </c>
      <c r="I16" s="4">
        <v>5788.0205830777304</v>
      </c>
      <c r="J16" s="4">
        <v>2.71558524E-2</v>
      </c>
      <c r="K16" s="4">
        <v>3.6211586550636801E-3</v>
      </c>
      <c r="L16" s="4">
        <f t="shared" si="0"/>
        <v>334351.18129694683</v>
      </c>
      <c r="M16" s="4">
        <v>1205821.9549612401</v>
      </c>
      <c r="N16" s="4">
        <v>1214242.7569055499</v>
      </c>
      <c r="O16" s="3">
        <f t="shared" si="1"/>
        <v>-6.3650251194371119</v>
      </c>
      <c r="P16" s="3">
        <f t="shared" si="2"/>
        <v>-14.660700573271718</v>
      </c>
      <c r="Q16" s="3">
        <f t="shared" si="3"/>
        <v>-22.435477658214634</v>
      </c>
    </row>
    <row r="17" spans="1:17" x14ac:dyDescent="0.25">
      <c r="A17" s="5" t="s">
        <v>23</v>
      </c>
      <c r="B17" s="7">
        <v>0.29984001056526699</v>
      </c>
      <c r="C17" s="7">
        <v>2.72224838538998E-2</v>
      </c>
      <c r="D17" s="4">
        <v>1.5596516146086699E-8</v>
      </c>
      <c r="E17" s="4">
        <v>1.13084861527423E-8</v>
      </c>
      <c r="F17" s="7">
        <v>0.3</v>
      </c>
      <c r="G17" s="7">
        <v>2.8424208281689001E-2</v>
      </c>
      <c r="H17" s="4">
        <v>462983.79905492399</v>
      </c>
      <c r="I17" s="4">
        <v>8717.0759682996195</v>
      </c>
      <c r="J17" s="4">
        <v>2.7155852338741199E-2</v>
      </c>
      <c r="K17" s="4">
        <v>3.6211586499222898E-3</v>
      </c>
      <c r="L17" s="4">
        <f t="shared" si="0"/>
        <v>471700.90580023464</v>
      </c>
      <c r="M17" s="4">
        <v>1118428.7919266699</v>
      </c>
      <c r="N17" s="4">
        <v>1072590.11061572</v>
      </c>
      <c r="O17" s="3">
        <f t="shared" si="1"/>
        <v>-13.151314415138275</v>
      </c>
      <c r="P17" s="3">
        <f t="shared" si="2"/>
        <v>20.253033457726591</v>
      </c>
      <c r="Q17" s="3">
        <f t="shared" si="3"/>
        <v>9.427624286120011</v>
      </c>
    </row>
    <row r="18" spans="1:17" x14ac:dyDescent="0.25">
      <c r="A18" s="5" t="s">
        <v>24</v>
      </c>
      <c r="B18" s="7">
        <v>0.33981867993293202</v>
      </c>
      <c r="C18" s="7">
        <v>3.0852148485080801E-2</v>
      </c>
      <c r="D18" s="4">
        <v>1.5634817209249301E-8</v>
      </c>
      <c r="E18" s="4">
        <v>1.1330720277193799E-8</v>
      </c>
      <c r="F18" s="7">
        <v>0.34</v>
      </c>
      <c r="G18" s="7">
        <v>3.2214099314956099E-2</v>
      </c>
      <c r="H18" s="4">
        <v>510787.55008360499</v>
      </c>
      <c r="I18" s="4">
        <v>9859.9666926201498</v>
      </c>
      <c r="J18" s="4">
        <v>2.7155852406983299E-2</v>
      </c>
      <c r="K18" s="4">
        <v>3.6211586557918902E-3</v>
      </c>
      <c r="L18" s="4">
        <f t="shared" si="0"/>
        <v>520647.54755323619</v>
      </c>
      <c r="M18" s="4">
        <v>1086869.5919644199</v>
      </c>
      <c r="N18" s="4">
        <v>1025412.85111059</v>
      </c>
      <c r="O18" s="3">
        <f t="shared" si="1"/>
        <v>-15.601962194072543</v>
      </c>
      <c r="P18" s="3">
        <f t="shared" si="2"/>
        <v>32.669334165421233</v>
      </c>
      <c r="Q18" s="3">
        <f t="shared" si="3"/>
        <v>20.78252027625636</v>
      </c>
    </row>
    <row r="19" spans="1:17" x14ac:dyDescent="0.25">
      <c r="A19" s="5" t="s">
        <v>25</v>
      </c>
      <c r="B19" s="7">
        <v>0.62310154117927496</v>
      </c>
      <c r="C19" s="7">
        <v>5.6571408239063703E-2</v>
      </c>
      <c r="D19" s="4">
        <v>1.5904033698042401E-8</v>
      </c>
      <c r="E19" s="4">
        <v>1.1488615062502301E-8</v>
      </c>
      <c r="F19" s="7">
        <v>0.62343400690978601</v>
      </c>
      <c r="G19" s="7">
        <v>5.9068699346012103E-2</v>
      </c>
      <c r="H19" s="4">
        <v>787753.744301992</v>
      </c>
      <c r="I19" s="4">
        <v>17831.047820784199</v>
      </c>
      <c r="J19" s="4">
        <v>2.71558524E-2</v>
      </c>
      <c r="K19" s="4">
        <v>3.6211586550642799E-3</v>
      </c>
      <c r="L19" s="4">
        <f t="shared" si="0"/>
        <v>805584.82289978722</v>
      </c>
      <c r="M19" s="4">
        <v>900000.00005945202</v>
      </c>
      <c r="N19" s="4">
        <v>781185.27239881596</v>
      </c>
      <c r="O19" s="3">
        <f t="shared" si="1"/>
        <v>-30.112835438643003</v>
      </c>
      <c r="P19" s="3">
        <f t="shared" si="2"/>
        <v>104.60711058003781</v>
      </c>
      <c r="Q19" s="3">
        <f t="shared" si="3"/>
        <v>86.883748254262073</v>
      </c>
    </row>
    <row r="20" spans="1:17" x14ac:dyDescent="0.25">
      <c r="A20" s="5" t="s">
        <v>26</v>
      </c>
      <c r="B20" s="7">
        <v>0.81989494480910596</v>
      </c>
      <c r="C20" s="7">
        <v>7.4438287454974494E-2</v>
      </c>
      <c r="D20" s="4">
        <v>1.60890858773263E-8</v>
      </c>
      <c r="E20" s="4">
        <v>1.15986553662899E-8</v>
      </c>
      <c r="F20" s="7">
        <v>0.82033240972337196</v>
      </c>
      <c r="G20" s="7">
        <v>7.7724286625524899E-2</v>
      </c>
      <c r="H20" s="4">
        <v>933741.97717620397</v>
      </c>
      <c r="I20" s="4">
        <v>23240.008464181301</v>
      </c>
      <c r="J20" s="4">
        <v>2.71558524E-2</v>
      </c>
      <c r="K20" s="4">
        <v>3.6211586550636801E-3</v>
      </c>
      <c r="L20" s="4">
        <f t="shared" si="0"/>
        <v>956982.01641739637</v>
      </c>
      <c r="M20" s="4">
        <v>800000.00000000105</v>
      </c>
      <c r="N20" s="4">
        <v>669586.06618908199</v>
      </c>
      <c r="O20" s="3">
        <f t="shared" si="1"/>
        <v>-37.878075949564007</v>
      </c>
      <c r="P20" s="3">
        <f t="shared" si="2"/>
        <v>142.52534419445934</v>
      </c>
      <c r="Q20" s="3">
        <f t="shared" si="3"/>
        <v>122.00565496782281</v>
      </c>
    </row>
    <row r="21" spans="1:17" x14ac:dyDescent="0.25">
      <c r="A21" s="5" t="s">
        <v>27</v>
      </c>
      <c r="B21" s="7">
        <v>9.0975252243630997E-3</v>
      </c>
      <c r="C21" s="7">
        <v>8.2596459713225195E-4</v>
      </c>
      <c r="D21" s="4">
        <v>1.5315277965740099E-8</v>
      </c>
      <c r="E21" s="4">
        <v>1.114716132784E-8</v>
      </c>
      <c r="F21" s="7">
        <v>9.1023889076732502E-3</v>
      </c>
      <c r="G21" s="7">
        <v>8.6245208258511397E-4</v>
      </c>
      <c r="H21" s="4">
        <v>17454.152825048801</v>
      </c>
      <c r="I21" s="4">
        <v>268.31484361838397</v>
      </c>
      <c r="J21" s="4">
        <v>2.7155852399999798E-2</v>
      </c>
      <c r="K21" s="4">
        <v>3.6211586535946699E-3</v>
      </c>
      <c r="L21" s="4">
        <f t="shared" si="0"/>
        <v>17722.498445678237</v>
      </c>
      <c r="M21" s="4">
        <v>1400000</v>
      </c>
      <c r="N21" s="4">
        <v>1598467.7739653799</v>
      </c>
      <c r="O21" s="3">
        <f t="shared" si="1"/>
        <v>8.7133670882628493</v>
      </c>
      <c r="P21" s="3">
        <f t="shared" ref="P21:P23" si="4">(H21-$S$2)*100/$S$2</f>
        <v>-95.466548013275357</v>
      </c>
      <c r="Q21" s="3">
        <f t="shared" ref="Q21:Q23" si="5">(L21-$U$2)*100/$U$2</f>
        <v>-95.888642829644411</v>
      </c>
    </row>
    <row r="22" spans="1:17" x14ac:dyDescent="0.25">
      <c r="A22" s="5" t="s">
        <v>36</v>
      </c>
      <c r="B22" s="7">
        <v>0.226613118579086</v>
      </c>
      <c r="C22" s="7">
        <v>1.97581905599232E-2</v>
      </c>
      <c r="D22" s="7">
        <v>1.90805961478388E-3</v>
      </c>
      <c r="E22" s="7">
        <v>7.5073117309246195E-4</v>
      </c>
      <c r="F22" s="7">
        <v>0.227934112271029</v>
      </c>
      <c r="G22" s="7">
        <v>2.3325200443423601E-2</v>
      </c>
      <c r="H22" s="4">
        <v>368118.66927183798</v>
      </c>
      <c r="I22" s="4">
        <v>6346.2808562547598</v>
      </c>
      <c r="J22" s="4">
        <v>3330.39373833842</v>
      </c>
      <c r="K22" s="4">
        <v>241.13295483920501</v>
      </c>
      <c r="L22" s="4">
        <f t="shared" si="0"/>
        <v>378036.47682127036</v>
      </c>
      <c r="M22" s="4">
        <v>1179238.31874751</v>
      </c>
      <c r="N22" s="4">
        <v>1166897.8712851901</v>
      </c>
      <c r="O22" s="3">
        <f t="shared" si="1"/>
        <v>-8.4293084067543109</v>
      </c>
      <c r="P22" s="3">
        <f t="shared" si="4"/>
        <v>-4.3867479969668217</v>
      </c>
      <c r="Q22" s="3">
        <f t="shared" si="5"/>
        <v>-12.30113607293838</v>
      </c>
    </row>
    <row r="23" spans="1:17" x14ac:dyDescent="0.25">
      <c r="A23" s="5" t="s">
        <v>37</v>
      </c>
      <c r="B23" s="7">
        <v>0.21774735814570201</v>
      </c>
      <c r="C23" s="7">
        <v>1.9769289394906901E-2</v>
      </c>
      <c r="D23" s="7">
        <v>3.8221723568458801E-3</v>
      </c>
      <c r="E23" s="7">
        <v>7.5115288384949798E-4</v>
      </c>
      <c r="F23" s="7">
        <v>0.220272695924039</v>
      </c>
      <c r="G23" s="7">
        <v>2.5215301574159299E-2</v>
      </c>
      <c r="H23" s="4">
        <v>355854.66927185899</v>
      </c>
      <c r="I23" s="4">
        <v>6346.2808562547598</v>
      </c>
      <c r="J23" s="4">
        <v>6660.78747667682</v>
      </c>
      <c r="K23" s="4">
        <v>241.13295484068999</v>
      </c>
      <c r="L23" s="4">
        <f t="shared" si="0"/>
        <v>369102.87055963121</v>
      </c>
      <c r="M23" s="4">
        <v>1186083.7472832899</v>
      </c>
      <c r="N23" s="4">
        <v>1175798.92466753</v>
      </c>
      <c r="O23" s="3">
        <f t="shared" si="1"/>
        <v>-7.8977444172638007</v>
      </c>
      <c r="P23" s="3">
        <f t="shared" si="4"/>
        <v>-7.5721363525280019</v>
      </c>
      <c r="Q23" s="3">
        <f t="shared" si="5"/>
        <v>-14.373600419514778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NSAS_stf_2020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Berges, Benoit</dc:creator>
  <cp:lastModifiedBy>Berges, Benoit</cp:lastModifiedBy>
  <dcterms:created xsi:type="dcterms:W3CDTF">2020-03-19T22:21:36Z</dcterms:created>
  <dcterms:modified xsi:type="dcterms:W3CDTF">2020-03-24T06:00:35Z</dcterms:modified>
</cp:coreProperties>
</file>