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wg_HAWG\NSAS\results\stf\"/>
    </mc:Choice>
  </mc:AlternateContent>
  <xr:revisionPtr revIDLastSave="0" documentId="10_ncr:100000_{6AB1B463-1EF1-4156-A9BD-26AD0928F129}" xr6:coauthVersionLast="31" xr6:coauthVersionMax="31" xr10:uidLastSave="{00000000-0000-0000-0000-000000000000}"/>
  <bookViews>
    <workbookView xWindow="0" yWindow="0" windowWidth="28800" windowHeight="13725" xr2:uid="{00000000-000D-0000-FFFF-FFFF00000000}"/>
  </bookViews>
  <sheets>
    <sheet name="NSAS_stf_2020" sheetId="1" r:id="rId1"/>
  </sheets>
  <calcPr calcId="179017"/>
</workbook>
</file>

<file path=xl/calcChain.xml><?xml version="1.0" encoding="utf-8"?>
<calcChain xmlns="http://schemas.openxmlformats.org/spreadsheetml/2006/main">
  <c r="P22" i="1" l="1"/>
  <c r="P23" i="1"/>
  <c r="O22" i="1"/>
  <c r="O23" i="1"/>
  <c r="L22" i="1"/>
  <c r="Q22" i="1" s="1"/>
  <c r="L23" i="1"/>
  <c r="Q23" i="1" s="1"/>
  <c r="P2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L21" i="1"/>
  <c r="Q21" i="1" s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3" i="1"/>
  <c r="O3" i="1"/>
  <c r="L3" i="1"/>
  <c r="Q3" i="1" s="1"/>
  <c r="L4" i="1"/>
  <c r="Q4" i="1" s="1"/>
  <c r="L5" i="1"/>
  <c r="Q5" i="1" s="1"/>
  <c r="L6" i="1"/>
  <c r="Q6" i="1" s="1"/>
  <c r="L7" i="1"/>
  <c r="Q7" i="1" s="1"/>
  <c r="L8" i="1"/>
  <c r="Q8" i="1" s="1"/>
  <c r="L9" i="1"/>
  <c r="Q9" i="1" s="1"/>
  <c r="L10" i="1"/>
  <c r="Q10" i="1" s="1"/>
  <c r="L11" i="1"/>
  <c r="Q11" i="1" s="1"/>
  <c r="L12" i="1"/>
  <c r="Q12" i="1" s="1"/>
  <c r="L13" i="1"/>
  <c r="Q13" i="1" s="1"/>
  <c r="L14" i="1"/>
  <c r="Q14" i="1" s="1"/>
  <c r="L15" i="1"/>
  <c r="Q15" i="1" s="1"/>
  <c r="L16" i="1"/>
  <c r="Q16" i="1" s="1"/>
  <c r="L17" i="1"/>
  <c r="Q17" i="1" s="1"/>
  <c r="L18" i="1"/>
  <c r="Q18" i="1" s="1"/>
  <c r="L19" i="1"/>
  <c r="Q19" i="1" s="1"/>
  <c r="L20" i="1"/>
  <c r="Q20" i="1" s="1"/>
  <c r="L2" i="1"/>
</calcChain>
</file>

<file path=xl/sharedStrings.xml><?xml version="1.0" encoding="utf-8"?>
<sst xmlns="http://schemas.openxmlformats.org/spreadsheetml/2006/main" count="39" uniqueCount="38">
  <si>
    <t>Fbar 2-6 A</t>
  </si>
  <si>
    <t>Fbar 0-1 B</t>
  </si>
  <si>
    <t>Fbar 0-1 C</t>
  </si>
  <si>
    <t>Fbar 0-1 D</t>
  </si>
  <si>
    <t>Fbar 2-6</t>
  </si>
  <si>
    <t>Fbar 0-1</t>
  </si>
  <si>
    <t>Catch A</t>
  </si>
  <si>
    <t>Catch B</t>
  </si>
  <si>
    <t>Catch C</t>
  </si>
  <si>
    <t>Catch D</t>
  </si>
  <si>
    <t>SSB</t>
  </si>
  <si>
    <t>intermediate year</t>
  </si>
  <si>
    <t>NA</t>
  </si>
  <si>
    <t>fmsyAR_transfer</t>
  </si>
  <si>
    <t>fmsyAR_no_transfer</t>
  </si>
  <si>
    <t>mpA</t>
  </si>
  <si>
    <t>mpAC</t>
  </si>
  <si>
    <t>mpAD</t>
  </si>
  <si>
    <t>mpB</t>
  </si>
  <si>
    <t>fmsy</t>
  </si>
  <si>
    <t>nf</t>
  </si>
  <si>
    <t>tacro</t>
  </si>
  <si>
    <t>fsq</t>
  </si>
  <si>
    <t>fpa</t>
  </si>
  <si>
    <t>flim</t>
  </si>
  <si>
    <t>bpa</t>
  </si>
  <si>
    <t>blim</t>
  </si>
  <si>
    <t>MSYBtrigger</t>
  </si>
  <si>
    <t>TAC</t>
  </si>
  <si>
    <t>advice</t>
  </si>
  <si>
    <t>SSB change</t>
  </si>
  <si>
    <t>total catch</t>
  </si>
  <si>
    <t>TAC change</t>
  </si>
  <si>
    <t>advice change</t>
  </si>
  <si>
    <t>fmsyAR_transfer_Btarget</t>
  </si>
  <si>
    <t>fmsyAR_no_transfer_Btarget</t>
  </si>
  <si>
    <t>fmsyAR_transfer_sq TAC C&amp;D</t>
  </si>
  <si>
    <t>fmsyAR_no_transfer_sq TAC C&amp;D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</si>
</sst>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33" borderId="10" xfId="0" applyFill="1" applyBorder="1"/>
    <xf numFmtId="2" fontId="0" fillId="0" borderId="10" xfId="0" applyNumberFormat="1" applyBorder="1"/>
    <xf numFmtId="1" fontId="0" fillId="0" borderId="10" xfId="0" applyNumberFormat="1" applyBorder="1"/>
    <xf numFmtId="165" fontId="0" fillId="0" borderId="10" xfId="0" applyNumberFormat="1" applyBorder="1"/>
    <xf numFmtId="0" fontId="0" fillId="34" borderId="10" xfId="0" applyFill="1" applyBorder="1"/>
    <xf numFmtId="9" fontId="0" fillId="34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"/>
  <sheetViews>
    <sheetView tabSelected="1" workbookViewId="0">
      <selection activeCell="I7" sqref="I7"/>
    </sheetView>
  </sheetViews>
  <sheetFormatPr defaultRowHeight="15" x14ac:dyDescent="0.25"/>
  <cols>
    <col min="1" max="1" width="30.85546875" bestFit="1" customWidth="1"/>
    <col min="2" max="11" width="12" bestFit="1" customWidth="1"/>
    <col min="12" max="12" width="12" customWidth="1"/>
    <col min="13" max="14" width="8" bestFit="1" customWidth="1"/>
    <col min="15" max="15" width="12.7109375" bestFit="1" customWidth="1"/>
    <col min="16" max="16" width="11.140625" bestFit="1" customWidth="1"/>
    <col min="17" max="17" width="13.5703125" bestFit="1" customWidth="1"/>
  </cols>
  <sheetData>
    <row r="1" spans="1:2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31</v>
      </c>
      <c r="M1" s="2" t="s">
        <v>10</v>
      </c>
      <c r="N1" s="2" t="s">
        <v>10</v>
      </c>
      <c r="O1" s="2" t="s">
        <v>30</v>
      </c>
      <c r="P1" s="2" t="s">
        <v>32</v>
      </c>
      <c r="Q1" s="2" t="s">
        <v>33</v>
      </c>
      <c r="S1" t="s">
        <v>28</v>
      </c>
      <c r="U1" t="s">
        <v>29</v>
      </c>
    </row>
    <row r="2" spans="1:21" x14ac:dyDescent="0.25">
      <c r="A2" s="6" t="s">
        <v>11</v>
      </c>
      <c r="B2" s="3">
        <v>0.196872216327869</v>
      </c>
      <c r="C2" s="3">
        <v>1.7872154284830501E-2</v>
      </c>
      <c r="D2" s="5">
        <v>1.9674353129063302E-3</v>
      </c>
      <c r="E2" s="5">
        <v>7.6751214823222796E-4</v>
      </c>
      <c r="F2" s="3">
        <v>0.198219627163815</v>
      </c>
      <c r="G2" s="3">
        <v>2.1396061256471501E-2</v>
      </c>
      <c r="H2" s="4">
        <v>391200.47793567099</v>
      </c>
      <c r="I2" s="4">
        <v>5614.9800130171297</v>
      </c>
      <c r="J2" s="4">
        <v>3330.3937383375501</v>
      </c>
      <c r="K2" s="4">
        <v>241.132954840797</v>
      </c>
      <c r="L2" s="4">
        <f>SUM(H2:K2)</f>
        <v>400386.98464186647</v>
      </c>
      <c r="M2" s="1">
        <v>1288877.0345384199</v>
      </c>
      <c r="N2" s="1" t="s">
        <v>12</v>
      </c>
      <c r="O2" s="1"/>
      <c r="P2" s="1"/>
      <c r="Q2" s="1"/>
      <c r="S2">
        <v>385008</v>
      </c>
      <c r="U2">
        <v>431062</v>
      </c>
    </row>
    <row r="3" spans="1:21" x14ac:dyDescent="0.25">
      <c r="A3" s="6" t="s">
        <v>13</v>
      </c>
      <c r="B3" s="3">
        <v>0.216325017801619</v>
      </c>
      <c r="C3" s="3">
        <v>1.7871964000208001E-2</v>
      </c>
      <c r="D3" s="4">
        <v>0</v>
      </c>
      <c r="E3" s="4">
        <v>0</v>
      </c>
      <c r="F3" s="3">
        <v>0.21643005661762499</v>
      </c>
      <c r="G3" s="3">
        <v>1.8738899038611399E-2</v>
      </c>
      <c r="H3" s="4">
        <v>354086.21211936203</v>
      </c>
      <c r="I3" s="4">
        <v>5751.7135261173398</v>
      </c>
      <c r="J3" s="4">
        <v>0</v>
      </c>
      <c r="K3" s="4">
        <v>0</v>
      </c>
      <c r="L3" s="4">
        <f t="shared" ref="L3:L23" si="0">SUM(H3:K3)</f>
        <v>359837.92564547935</v>
      </c>
      <c r="M3" s="1">
        <v>1190399.41122308</v>
      </c>
      <c r="N3" s="1">
        <v>1187591.36299551</v>
      </c>
      <c r="O3" s="3">
        <f>(M3-$M$2)*100/$M$2</f>
        <v>-7.6405755302023275</v>
      </c>
      <c r="P3" s="3">
        <f>(H3-$S$2)*100/$S$2</f>
        <v>-8.0314663281381087</v>
      </c>
      <c r="Q3" s="3">
        <f>(L3-$U$2)*100/$U$2</f>
        <v>-16.522930426370369</v>
      </c>
    </row>
    <row r="4" spans="1:21" x14ac:dyDescent="0.25">
      <c r="A4" s="6" t="s">
        <v>34</v>
      </c>
      <c r="B4" s="3">
        <v>0.216145764211673</v>
      </c>
      <c r="C4" s="3">
        <v>4.9117289133332603E-2</v>
      </c>
      <c r="D4" s="4">
        <v>0</v>
      </c>
      <c r="E4" s="4">
        <v>0</v>
      </c>
      <c r="F4" s="3">
        <v>0.21643443240523</v>
      </c>
      <c r="G4" s="3">
        <v>4.9983506017612998E-2</v>
      </c>
      <c r="H4" s="4">
        <v>353817.26844644698</v>
      </c>
      <c r="I4" s="4">
        <v>15556.950772272499</v>
      </c>
      <c r="J4" s="4">
        <v>0</v>
      </c>
      <c r="K4" s="4">
        <v>0</v>
      </c>
      <c r="L4" s="4">
        <f t="shared" si="0"/>
        <v>369374.21921871946</v>
      </c>
      <c r="M4" s="1">
        <v>1190399.8156393501</v>
      </c>
      <c r="N4" s="1">
        <v>1184768.52256763</v>
      </c>
      <c r="O4" s="3">
        <f t="shared" ref="O4:O23" si="1">(M4-$M$2)*100/$M$2</f>
        <v>-7.6405441527893352</v>
      </c>
      <c r="P4" s="3">
        <f t="shared" ref="P4:P20" si="2">(H4-$S$2)*100/$S$2</f>
        <v>-8.1013203760838799</v>
      </c>
      <c r="Q4" s="3">
        <f t="shared" ref="Q4:Q20" si="3">(L4-$U$2)*100/$U$2</f>
        <v>-14.310651549262181</v>
      </c>
    </row>
    <row r="5" spans="1:21" x14ac:dyDescent="0.25">
      <c r="A5" s="6" t="s">
        <v>14</v>
      </c>
      <c r="B5" s="3">
        <v>0.21632497736267101</v>
      </c>
      <c r="C5" s="3">
        <v>1.7871963998847499E-2</v>
      </c>
      <c r="D5" s="4">
        <v>0</v>
      </c>
      <c r="E5" s="4">
        <v>0</v>
      </c>
      <c r="F5" s="3">
        <v>0.216430021059071</v>
      </c>
      <c r="G5" s="3">
        <v>1.8738906631995001E-2</v>
      </c>
      <c r="H5" s="4">
        <v>354086.15574900003</v>
      </c>
      <c r="I5" s="4">
        <v>5751.7135127741003</v>
      </c>
      <c r="J5" s="4">
        <v>0</v>
      </c>
      <c r="K5" s="4">
        <v>0</v>
      </c>
      <c r="L5" s="4">
        <f t="shared" si="0"/>
        <v>359837.86926177412</v>
      </c>
      <c r="M5" s="1">
        <v>1190399.4431845399</v>
      </c>
      <c r="N5" s="1">
        <v>1187591.40644058</v>
      </c>
      <c r="O5" s="3">
        <f t="shared" si="1"/>
        <v>-7.6405730504110796</v>
      </c>
      <c r="P5" s="3">
        <f t="shared" si="2"/>
        <v>-8.031480969486342</v>
      </c>
      <c r="Q5" s="3">
        <f t="shared" si="3"/>
        <v>-16.522943506554945</v>
      </c>
    </row>
    <row r="6" spans="1:21" x14ac:dyDescent="0.25">
      <c r="A6" s="6" t="s">
        <v>35</v>
      </c>
      <c r="B6" s="3">
        <v>0.216145723891148</v>
      </c>
      <c r="C6" s="3">
        <v>4.9117281387116303E-2</v>
      </c>
      <c r="D6" s="4">
        <v>0</v>
      </c>
      <c r="E6" s="4">
        <v>0</v>
      </c>
      <c r="F6" s="3">
        <v>0.216434396931006</v>
      </c>
      <c r="G6" s="3">
        <v>4.9983505884772503E-2</v>
      </c>
      <c r="H6" s="4">
        <v>353817.212233903</v>
      </c>
      <c r="I6" s="4">
        <v>15556.9483446789</v>
      </c>
      <c r="J6" s="4">
        <v>0</v>
      </c>
      <c r="K6" s="4">
        <v>0</v>
      </c>
      <c r="L6" s="4">
        <f t="shared" si="0"/>
        <v>369374.16057858191</v>
      </c>
      <c r="M6" s="1">
        <v>1190399.84753384</v>
      </c>
      <c r="N6" s="1">
        <v>1184768.5666493301</v>
      </c>
      <c r="O6" s="3">
        <f t="shared" si="1"/>
        <v>-7.6405416781940847</v>
      </c>
      <c r="P6" s="3">
        <f t="shared" si="2"/>
        <v>-8.1013349764412688</v>
      </c>
      <c r="Q6" s="3">
        <f t="shared" si="3"/>
        <v>-14.310665152905635</v>
      </c>
    </row>
    <row r="7" spans="1:21" x14ac:dyDescent="0.25">
      <c r="A7" s="6" t="s">
        <v>15</v>
      </c>
      <c r="B7" s="3">
        <v>0.18643910667452801</v>
      </c>
      <c r="C7" s="3">
        <v>3.9833983852838199E-2</v>
      </c>
      <c r="D7" s="4">
        <v>0</v>
      </c>
      <c r="E7" s="4">
        <v>0</v>
      </c>
      <c r="F7" s="3">
        <v>0.18667321174886001</v>
      </c>
      <c r="G7" s="3">
        <v>4.0581132988882301E-2</v>
      </c>
      <c r="H7" s="4">
        <v>311829.85618844797</v>
      </c>
      <c r="I7" s="4">
        <v>12677.3824345062</v>
      </c>
      <c r="J7" s="4">
        <v>0</v>
      </c>
      <c r="K7" s="4">
        <v>0</v>
      </c>
      <c r="L7" s="4">
        <f t="shared" si="0"/>
        <v>324507.23862295417</v>
      </c>
      <c r="M7" s="1">
        <v>1217433.9896664701</v>
      </c>
      <c r="N7" s="1">
        <v>1231684.1438629201</v>
      </c>
      <c r="O7" s="3">
        <f t="shared" si="1"/>
        <v>-5.5430458420368565</v>
      </c>
      <c r="P7" s="3">
        <f t="shared" si="2"/>
        <v>-19.006915132036745</v>
      </c>
      <c r="Q7" s="3">
        <f t="shared" si="3"/>
        <v>-24.719126570434376</v>
      </c>
    </row>
    <row r="8" spans="1:21" x14ac:dyDescent="0.25">
      <c r="A8" s="6" t="s">
        <v>16</v>
      </c>
      <c r="B8" s="3">
        <v>0.18643910667452801</v>
      </c>
      <c r="C8" s="3">
        <v>3.9833983852838199E-2</v>
      </c>
      <c r="D8" s="4">
        <v>0</v>
      </c>
      <c r="E8" s="4">
        <v>0</v>
      </c>
      <c r="F8" s="3">
        <v>0.18667321174886001</v>
      </c>
      <c r="G8" s="3">
        <v>4.0581132988882301E-2</v>
      </c>
      <c r="H8" s="4">
        <v>311829.85618844797</v>
      </c>
      <c r="I8" s="4">
        <v>12677.3824345062</v>
      </c>
      <c r="J8" s="4">
        <v>0</v>
      </c>
      <c r="K8" s="4">
        <v>0</v>
      </c>
      <c r="L8" s="4">
        <f t="shared" si="0"/>
        <v>324507.23862295417</v>
      </c>
      <c r="M8" s="1">
        <v>1217433.9896664701</v>
      </c>
      <c r="N8" s="1">
        <v>1231684.1438629201</v>
      </c>
      <c r="O8" s="3">
        <f t="shared" si="1"/>
        <v>-5.5430458420368565</v>
      </c>
      <c r="P8" s="3">
        <f t="shared" si="2"/>
        <v>-19.006915132036745</v>
      </c>
      <c r="Q8" s="3">
        <f t="shared" si="3"/>
        <v>-24.719126570434376</v>
      </c>
    </row>
    <row r="9" spans="1:21" x14ac:dyDescent="0.25">
      <c r="A9" s="6" t="s">
        <v>17</v>
      </c>
      <c r="B9" s="3">
        <v>0.18643910667452801</v>
      </c>
      <c r="C9" s="3">
        <v>3.9833983852838199E-2</v>
      </c>
      <c r="D9" s="4">
        <v>0</v>
      </c>
      <c r="E9" s="4">
        <v>0</v>
      </c>
      <c r="F9" s="3">
        <v>0.18667321174886001</v>
      </c>
      <c r="G9" s="3">
        <v>4.0581132988882301E-2</v>
      </c>
      <c r="H9" s="4">
        <v>311829.85618844797</v>
      </c>
      <c r="I9" s="4">
        <v>12677.3824345062</v>
      </c>
      <c r="J9" s="4">
        <v>0</v>
      </c>
      <c r="K9" s="4">
        <v>0</v>
      </c>
      <c r="L9" s="4">
        <f t="shared" si="0"/>
        <v>324507.23862295417</v>
      </c>
      <c r="M9" s="1">
        <v>1217433.9896664701</v>
      </c>
      <c r="N9" s="1">
        <v>1231684.1438629201</v>
      </c>
      <c r="O9" s="3">
        <f t="shared" si="1"/>
        <v>-5.5430458420368565</v>
      </c>
      <c r="P9" s="3">
        <f t="shared" si="2"/>
        <v>-19.006915132036745</v>
      </c>
      <c r="Q9" s="3">
        <f t="shared" si="3"/>
        <v>-24.719126570434376</v>
      </c>
    </row>
    <row r="10" spans="1:21" x14ac:dyDescent="0.25">
      <c r="A10" s="6" t="s">
        <v>18</v>
      </c>
      <c r="B10" s="3">
        <v>0.19043479099904201</v>
      </c>
      <c r="C10" s="3">
        <v>4.9236838278682603E-2</v>
      </c>
      <c r="D10" s="4">
        <v>0</v>
      </c>
      <c r="E10" s="4">
        <v>0</v>
      </c>
      <c r="F10" s="3">
        <v>0.190724156826164</v>
      </c>
      <c r="G10" s="3">
        <v>4.99999999999843E-2</v>
      </c>
      <c r="H10" s="4">
        <v>317579.78506028099</v>
      </c>
      <c r="I10" s="4">
        <v>15594.9451909913</v>
      </c>
      <c r="J10" s="4">
        <v>0</v>
      </c>
      <c r="K10" s="4">
        <v>0</v>
      </c>
      <c r="L10" s="4">
        <f t="shared" si="0"/>
        <v>333174.73025127227</v>
      </c>
      <c r="M10" s="1">
        <v>1213699.1798028599</v>
      </c>
      <c r="N10" s="1">
        <v>1224366.0458871401</v>
      </c>
      <c r="O10" s="3">
        <f t="shared" si="1"/>
        <v>-5.8328182379697022</v>
      </c>
      <c r="P10" s="3">
        <f t="shared" si="2"/>
        <v>-17.513458146251249</v>
      </c>
      <c r="Q10" s="3">
        <f t="shared" si="3"/>
        <v>-22.708396877648166</v>
      </c>
    </row>
    <row r="11" spans="1:21" x14ac:dyDescent="0.25">
      <c r="A11" s="6" t="s">
        <v>19</v>
      </c>
      <c r="B11" s="3">
        <v>0.259899355637777</v>
      </c>
      <c r="C11" s="3">
        <v>1.7872154284830501E-2</v>
      </c>
      <c r="D11" s="4">
        <v>0</v>
      </c>
      <c r="E11" s="4">
        <v>0</v>
      </c>
      <c r="F11" s="3">
        <v>0.260004428481936</v>
      </c>
      <c r="G11" s="3">
        <v>1.8914061193787898E-2</v>
      </c>
      <c r="H11" s="4">
        <v>412493.65816959197</v>
      </c>
      <c r="I11" s="4">
        <v>5751.1109208400003</v>
      </c>
      <c r="J11" s="4">
        <v>0</v>
      </c>
      <c r="K11" s="4">
        <v>0</v>
      </c>
      <c r="L11" s="4">
        <f t="shared" si="0"/>
        <v>418244.76909043198</v>
      </c>
      <c r="M11" s="1">
        <v>1152527.90615043</v>
      </c>
      <c r="N11" s="1">
        <v>1125890.0735088701</v>
      </c>
      <c r="O11" s="3">
        <f t="shared" si="1"/>
        <v>-10.57890898310715</v>
      </c>
      <c r="P11" s="3">
        <f t="shared" si="2"/>
        <v>7.1389836495844179</v>
      </c>
      <c r="Q11" s="3">
        <f t="shared" si="3"/>
        <v>-2.9734077486691066</v>
      </c>
    </row>
    <row r="12" spans="1:21" x14ac:dyDescent="0.25">
      <c r="A12" s="6" t="s">
        <v>20</v>
      </c>
      <c r="B12" s="3">
        <v>0</v>
      </c>
      <c r="C12" s="3">
        <v>0</v>
      </c>
      <c r="D12" s="4">
        <v>0</v>
      </c>
      <c r="E12" s="4">
        <v>0</v>
      </c>
      <c r="F12" s="3">
        <v>0</v>
      </c>
      <c r="G12" s="3">
        <v>0</v>
      </c>
      <c r="H12" s="4">
        <v>0</v>
      </c>
      <c r="I12" s="4">
        <v>0</v>
      </c>
      <c r="J12" s="4">
        <v>0</v>
      </c>
      <c r="K12" s="4">
        <v>0</v>
      </c>
      <c r="L12" s="4">
        <f t="shared" si="0"/>
        <v>0</v>
      </c>
      <c r="M12" s="1">
        <v>1411565.2329983099</v>
      </c>
      <c r="N12" s="1">
        <v>1623713.7564216901</v>
      </c>
      <c r="O12" s="3">
        <f t="shared" si="1"/>
        <v>9.5189994989574593</v>
      </c>
      <c r="P12" s="3">
        <f t="shared" si="2"/>
        <v>-100</v>
      </c>
      <c r="Q12" s="3">
        <f t="shared" si="3"/>
        <v>-100</v>
      </c>
    </row>
    <row r="13" spans="1:21" x14ac:dyDescent="0.25">
      <c r="A13" s="6" t="s">
        <v>21</v>
      </c>
      <c r="B13" s="3">
        <v>0.239054868595104</v>
      </c>
      <c r="C13" s="3">
        <v>1.7872154284830501E-2</v>
      </c>
      <c r="D13" s="4">
        <v>0</v>
      </c>
      <c r="E13" s="4">
        <v>0</v>
      </c>
      <c r="F13" s="3">
        <v>0.23915994139787999</v>
      </c>
      <c r="G13" s="3">
        <v>1.8830527453551699E-2</v>
      </c>
      <c r="H13" s="4">
        <v>385008.04999747302</v>
      </c>
      <c r="I13" s="4">
        <v>5751.4274497340302</v>
      </c>
      <c r="J13" s="4">
        <v>0</v>
      </c>
      <c r="K13" s="4">
        <v>0</v>
      </c>
      <c r="L13" s="4">
        <f t="shared" si="0"/>
        <v>390759.47744720703</v>
      </c>
      <c r="M13" s="1">
        <v>1170397.7813919201</v>
      </c>
      <c r="N13" s="1">
        <v>1154599.99320403</v>
      </c>
      <c r="O13" s="3">
        <f t="shared" si="1"/>
        <v>-9.1924403935810943</v>
      </c>
      <c r="P13" s="3">
        <f t="shared" si="2"/>
        <v>1.2986086787592786E-5</v>
      </c>
      <c r="Q13" s="3">
        <f t="shared" si="3"/>
        <v>-9.3495883545274161</v>
      </c>
    </row>
    <row r="14" spans="1:21" x14ac:dyDescent="0.25">
      <c r="A14" s="7">
        <v>-0.15</v>
      </c>
      <c r="B14" s="3">
        <v>0.19719300848250801</v>
      </c>
      <c r="C14" s="3">
        <v>1.7872154284830501E-2</v>
      </c>
      <c r="D14" s="4">
        <v>0</v>
      </c>
      <c r="E14" s="4">
        <v>0</v>
      </c>
      <c r="F14" s="3">
        <v>0.197298081201947</v>
      </c>
      <c r="G14" s="3">
        <v>1.86627671363736E-2</v>
      </c>
      <c r="H14" s="4">
        <v>327256.84999999998</v>
      </c>
      <c r="I14" s="4">
        <v>5752.0647833431703</v>
      </c>
      <c r="J14" s="4">
        <v>0</v>
      </c>
      <c r="K14" s="4">
        <v>0</v>
      </c>
      <c r="L14" s="4">
        <f t="shared" si="0"/>
        <v>333008.91478334315</v>
      </c>
      <c r="M14" s="1">
        <v>1207664.8415220899</v>
      </c>
      <c r="N14" s="1">
        <v>1216820.6691792801</v>
      </c>
      <c r="O14" s="3">
        <f t="shared" si="1"/>
        <v>-6.3010039623690082</v>
      </c>
      <c r="P14" s="3">
        <f t="shared" si="2"/>
        <v>-14.999987013256872</v>
      </c>
      <c r="Q14" s="3">
        <f t="shared" si="3"/>
        <v>-22.746863610491495</v>
      </c>
    </row>
    <row r="15" spans="1:21" x14ac:dyDescent="0.25">
      <c r="A15" s="7">
        <v>0.15</v>
      </c>
      <c r="B15" s="3">
        <v>0.28358518023374102</v>
      </c>
      <c r="C15" s="3">
        <v>1.7872154284830501E-2</v>
      </c>
      <c r="D15" s="4">
        <v>0</v>
      </c>
      <c r="E15" s="4">
        <v>0</v>
      </c>
      <c r="F15" s="3">
        <v>0.28369025312483198</v>
      </c>
      <c r="G15" s="3">
        <v>1.9008981520264999E-2</v>
      </c>
      <c r="H15" s="4">
        <v>442759.24937505898</v>
      </c>
      <c r="I15" s="4">
        <v>5750.7519044887404</v>
      </c>
      <c r="J15" s="4">
        <v>0</v>
      </c>
      <c r="K15" s="4">
        <v>0</v>
      </c>
      <c r="L15" s="4">
        <f t="shared" si="0"/>
        <v>448510.00127954769</v>
      </c>
      <c r="M15" s="1">
        <v>1132753.2074140899</v>
      </c>
      <c r="N15" s="1">
        <v>1094932.81641163</v>
      </c>
      <c r="O15" s="3">
        <f t="shared" si="1"/>
        <v>-12.113166961675438</v>
      </c>
      <c r="P15" s="3">
        <f t="shared" si="2"/>
        <v>15.000012824424163</v>
      </c>
      <c r="Q15" s="3">
        <f t="shared" si="3"/>
        <v>4.0476778930983697</v>
      </c>
    </row>
    <row r="16" spans="1:21" x14ac:dyDescent="0.25">
      <c r="A16" s="6" t="s">
        <v>22</v>
      </c>
      <c r="B16" s="3">
        <v>0.198117159478544</v>
      </c>
      <c r="C16" s="3">
        <v>1.7872154284830501E-2</v>
      </c>
      <c r="D16" s="4">
        <v>0</v>
      </c>
      <c r="E16" s="4">
        <v>0</v>
      </c>
      <c r="F16" s="3">
        <v>0.19822223219982699</v>
      </c>
      <c r="G16" s="3">
        <v>1.8666470647496301E-2</v>
      </c>
      <c r="H16" s="4">
        <v>328570.143041706</v>
      </c>
      <c r="I16" s="4">
        <v>5752.0506895397903</v>
      </c>
      <c r="J16" s="4">
        <v>0</v>
      </c>
      <c r="K16" s="4">
        <v>0</v>
      </c>
      <c r="L16" s="4">
        <f t="shared" si="0"/>
        <v>334322.19373124582</v>
      </c>
      <c r="M16" s="1">
        <v>1206821.6372517301</v>
      </c>
      <c r="N16" s="1">
        <v>1215376.6620340501</v>
      </c>
      <c r="O16" s="3">
        <f t="shared" si="1"/>
        <v>-6.366425585050167</v>
      </c>
      <c r="P16" s="3">
        <f t="shared" si="2"/>
        <v>-14.658879025447263</v>
      </c>
      <c r="Q16" s="3">
        <f t="shared" si="3"/>
        <v>-22.442202344153323</v>
      </c>
    </row>
    <row r="17" spans="1:17" x14ac:dyDescent="0.25">
      <c r="A17" s="6" t="s">
        <v>23</v>
      </c>
      <c r="B17" s="3">
        <v>0.29990077748494798</v>
      </c>
      <c r="C17" s="3">
        <v>1.7872154284830501E-2</v>
      </c>
      <c r="D17" s="4">
        <v>0</v>
      </c>
      <c r="E17" s="4">
        <v>0</v>
      </c>
      <c r="F17" s="3">
        <v>0.30000585040831401</v>
      </c>
      <c r="G17" s="3">
        <v>1.90743658521033E-2</v>
      </c>
      <c r="H17" s="4">
        <v>463033.22556123999</v>
      </c>
      <c r="I17" s="4">
        <v>5750.5050078332497</v>
      </c>
      <c r="J17" s="4">
        <v>0</v>
      </c>
      <c r="K17" s="4">
        <v>0</v>
      </c>
      <c r="L17" s="4">
        <f t="shared" si="0"/>
        <v>468783.73056907323</v>
      </c>
      <c r="M17" s="1">
        <v>1119450.67142951</v>
      </c>
      <c r="N17" s="1">
        <v>1074573.3527964901</v>
      </c>
      <c r="O17" s="3">
        <f t="shared" si="1"/>
        <v>-13.145269763425171</v>
      </c>
      <c r="P17" s="3">
        <f t="shared" si="2"/>
        <v>20.265871244555953</v>
      </c>
      <c r="Q17" s="3">
        <f t="shared" si="3"/>
        <v>8.7508828356647612</v>
      </c>
    </row>
    <row r="18" spans="1:17" x14ac:dyDescent="0.25">
      <c r="A18" s="6" t="s">
        <v>24</v>
      </c>
      <c r="B18" s="3">
        <v>0.33990238360694902</v>
      </c>
      <c r="C18" s="3">
        <v>1.7872154284830501E-2</v>
      </c>
      <c r="D18" s="4">
        <v>0</v>
      </c>
      <c r="E18" s="4">
        <v>0</v>
      </c>
      <c r="F18" s="3">
        <v>0.34000745660925502</v>
      </c>
      <c r="G18" s="3">
        <v>1.9234671248370999E-2</v>
      </c>
      <c r="H18" s="4">
        <v>510861.81034296099</v>
      </c>
      <c r="I18" s="4">
        <v>5749.9010744694197</v>
      </c>
      <c r="J18" s="4">
        <v>0</v>
      </c>
      <c r="K18" s="4">
        <v>0</v>
      </c>
      <c r="L18" s="4">
        <f t="shared" si="0"/>
        <v>516611.71141743043</v>
      </c>
      <c r="M18" s="1">
        <v>1087895.1724829201</v>
      </c>
      <c r="N18" s="1">
        <v>1027715.37197099</v>
      </c>
      <c r="O18" s="3">
        <f t="shared" si="1"/>
        <v>-15.593563751213598</v>
      </c>
      <c r="P18" s="3">
        <f t="shared" si="2"/>
        <v>32.688622143685585</v>
      </c>
      <c r="Q18" s="3">
        <f t="shared" si="3"/>
        <v>19.846266063218383</v>
      </c>
    </row>
    <row r="19" spans="1:17" x14ac:dyDescent="0.25">
      <c r="A19" s="6" t="s">
        <v>25</v>
      </c>
      <c r="B19" s="3">
        <v>0.62542471328373905</v>
      </c>
      <c r="C19" s="3">
        <v>1.7872154284830501E-2</v>
      </c>
      <c r="D19" s="4">
        <v>0</v>
      </c>
      <c r="E19" s="4">
        <v>0</v>
      </c>
      <c r="F19" s="3">
        <v>0.62552978684226002</v>
      </c>
      <c r="G19" s="3">
        <v>2.0378894545052199E-2</v>
      </c>
      <c r="H19" s="4">
        <v>789683.80210091395</v>
      </c>
      <c r="I19" s="4">
        <v>5745.6464195618701</v>
      </c>
      <c r="J19" s="4">
        <v>0</v>
      </c>
      <c r="K19" s="4">
        <v>0</v>
      </c>
      <c r="L19" s="4">
        <f t="shared" si="0"/>
        <v>795429.44852047577</v>
      </c>
      <c r="M19" s="1">
        <v>899911.742305447</v>
      </c>
      <c r="N19" s="1">
        <v>784319.52013662399</v>
      </c>
      <c r="O19" s="3">
        <f t="shared" si="1"/>
        <v>-30.178619201813259</v>
      </c>
      <c r="P19" s="3">
        <f t="shared" si="2"/>
        <v>105.10841387735164</v>
      </c>
      <c r="Q19" s="3">
        <f t="shared" si="3"/>
        <v>84.527851798691557</v>
      </c>
    </row>
    <row r="20" spans="1:17" x14ac:dyDescent="0.25">
      <c r="A20" s="6" t="s">
        <v>26</v>
      </c>
      <c r="B20" s="3">
        <v>0.822900368727839</v>
      </c>
      <c r="C20" s="3">
        <v>1.7872154284830501E-2</v>
      </c>
      <c r="D20" s="4">
        <v>0</v>
      </c>
      <c r="E20" s="4">
        <v>0</v>
      </c>
      <c r="F20" s="3">
        <v>0.82300544266430498</v>
      </c>
      <c r="G20" s="3">
        <v>2.1170273075360398E-2</v>
      </c>
      <c r="H20" s="4">
        <v>935833.88392189203</v>
      </c>
      <c r="I20" s="4">
        <v>5742.7592398566303</v>
      </c>
      <c r="J20" s="4">
        <v>0</v>
      </c>
      <c r="K20" s="4">
        <v>0</v>
      </c>
      <c r="L20" s="4">
        <f t="shared" si="0"/>
        <v>941576.64316174865</v>
      </c>
      <c r="M20" s="1">
        <v>799917.64119871799</v>
      </c>
      <c r="N20" s="1">
        <v>674205.97221408295</v>
      </c>
      <c r="O20" s="3">
        <f t="shared" si="1"/>
        <v>-37.9368535738408</v>
      </c>
      <c r="P20" s="3">
        <f t="shared" si="2"/>
        <v>143.06868530573183</v>
      </c>
      <c r="Q20" s="3">
        <f t="shared" si="3"/>
        <v>118.43183652508192</v>
      </c>
    </row>
    <row r="21" spans="1:17" x14ac:dyDescent="0.25">
      <c r="A21" s="6" t="s">
        <v>27</v>
      </c>
      <c r="B21" s="3">
        <v>1.9687221632786899E-9</v>
      </c>
      <c r="C21" s="3">
        <v>1.7872154284830501E-2</v>
      </c>
      <c r="D21" s="4">
        <v>0</v>
      </c>
      <c r="E21" s="4">
        <v>0</v>
      </c>
      <c r="F21" s="3">
        <v>1.05074291255233E-4</v>
      </c>
      <c r="G21" s="3">
        <v>1.78725212757898E-2</v>
      </c>
      <c r="H21" s="4">
        <v>3.8049348238193598E-3</v>
      </c>
      <c r="I21" s="4">
        <v>5755.0972026871896</v>
      </c>
      <c r="J21" s="4">
        <v>0</v>
      </c>
      <c r="K21" s="4">
        <v>0</v>
      </c>
      <c r="L21" s="4">
        <f t="shared" si="0"/>
        <v>5755.1010076220136</v>
      </c>
      <c r="M21" s="1">
        <v>1411470.78607841</v>
      </c>
      <c r="N21" s="1">
        <v>1621856.6231869301</v>
      </c>
      <c r="O21" s="3">
        <f t="shared" si="1"/>
        <v>9.5116716532926713</v>
      </c>
      <c r="P21" s="3">
        <f t="shared" ref="P21:P23" si="4">(H21-$S$2)*100/$S$2</f>
        <v>-99.999999011725777</v>
      </c>
      <c r="Q21" s="3">
        <f t="shared" ref="Q21:Q23" si="5">(L21-$U$2)*100/$U$2</f>
        <v>-98.664901798900843</v>
      </c>
    </row>
    <row r="22" spans="1:17" x14ac:dyDescent="0.25">
      <c r="A22" s="6" t="s">
        <v>36</v>
      </c>
      <c r="B22" s="3">
        <v>0.223931653013941</v>
      </c>
      <c r="C22" s="3">
        <v>1.7872386610714899E-2</v>
      </c>
      <c r="D22" s="5">
        <v>1.9074359852257099E-3</v>
      </c>
      <c r="E22" s="5">
        <v>7.4999586925621697E-4</v>
      </c>
      <c r="F22" s="3">
        <v>0.22524121207121101</v>
      </c>
      <c r="G22" s="3">
        <v>2.1427217857773701E-2</v>
      </c>
      <c r="H22" s="4">
        <v>364433.03143527498</v>
      </c>
      <c r="I22" s="4">
        <v>5746.1935053015204</v>
      </c>
      <c r="J22" s="4">
        <v>3330.3937334622401</v>
      </c>
      <c r="K22" s="4">
        <v>241.13295480858301</v>
      </c>
      <c r="L22" s="4">
        <f t="shared" si="0"/>
        <v>373750.75162884739</v>
      </c>
      <c r="M22" s="1">
        <v>1182632.6329943</v>
      </c>
      <c r="N22" s="1">
        <v>1172145.9301903101</v>
      </c>
      <c r="O22" s="3">
        <f t="shared" si="1"/>
        <v>-8.2431759351014264</v>
      </c>
      <c r="P22" s="3">
        <f t="shared" si="4"/>
        <v>-5.34403663423228</v>
      </c>
      <c r="Q22" s="3">
        <f t="shared" si="5"/>
        <v>-13.295360846270981</v>
      </c>
    </row>
    <row r="23" spans="1:17" x14ac:dyDescent="0.25">
      <c r="A23" s="6" t="s">
        <v>37</v>
      </c>
      <c r="B23" s="3">
        <v>0.21398473381143199</v>
      </c>
      <c r="C23" s="3">
        <v>1.7871962482682399E-2</v>
      </c>
      <c r="D23" s="5">
        <v>3.8206884672328202E-3</v>
      </c>
      <c r="E23" s="5">
        <v>7.5041015114866104E-4</v>
      </c>
      <c r="F23" s="3">
        <v>0.216498067381413</v>
      </c>
      <c r="G23" s="3">
        <v>2.3300598512852402E-2</v>
      </c>
      <c r="H23" s="4">
        <v>350625.92500995798</v>
      </c>
      <c r="I23" s="4">
        <v>5742.8848952196904</v>
      </c>
      <c r="J23" s="4">
        <v>6660.7874766719997</v>
      </c>
      <c r="K23" s="4">
        <v>241.13295484068999</v>
      </c>
      <c r="L23" s="4">
        <f t="shared" si="0"/>
        <v>363270.73033669032</v>
      </c>
      <c r="M23" s="1">
        <v>1190466.4826420399</v>
      </c>
      <c r="N23" s="1">
        <v>1182742.7368554</v>
      </c>
      <c r="O23" s="3">
        <f t="shared" si="1"/>
        <v>-7.6353716653523422</v>
      </c>
      <c r="P23" s="3">
        <f t="shared" si="4"/>
        <v>-8.9302235252363644</v>
      </c>
      <c r="Q23" s="3">
        <f t="shared" si="5"/>
        <v>-15.726570577622169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NSAS_stf_2020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Berges, Benoit</dc:creator>
  <cp:lastModifiedBy>Berges, Benoit</cp:lastModifiedBy>
  <dcterms:created xsi:type="dcterms:W3CDTF">2020-03-19T22:21:36Z</dcterms:created>
  <dcterms:modified xsi:type="dcterms:W3CDTF">2020-03-21T15:56:48Z</dcterms:modified>
</cp:coreProperties>
</file>