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wg_HAWG\NSAS\stf\"/>
    </mc:Choice>
  </mc:AlternateContent>
  <xr:revisionPtr revIDLastSave="0" documentId="10_ncr:100000_{3079D30B-1371-4E3B-B6E9-C27F7FEDCF02}" xr6:coauthVersionLast="31" xr6:coauthVersionMax="31" xr10:uidLastSave="{00000000-0000-0000-0000-000000000000}"/>
  <bookViews>
    <workbookView xWindow="0" yWindow="0" windowWidth="28800" windowHeight="12225" xr2:uid="{00000000-000D-0000-FFFF-FFFF00000000}"/>
  </bookViews>
  <sheets>
    <sheet name="NSAS_stf_2019_tab" sheetId="1" r:id="rId1"/>
  </sheets>
  <calcPr calcId="179017"/>
</workbook>
</file>

<file path=xl/calcChain.xml><?xml version="1.0" encoding="utf-8"?>
<calcChain xmlns="http://schemas.openxmlformats.org/spreadsheetml/2006/main">
  <c r="U6" i="1" l="1"/>
  <c r="Q3" i="1"/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" i="1"/>
  <c r="P19" i="1" l="1"/>
  <c r="O19" i="1"/>
  <c r="Q19" i="1"/>
  <c r="Q10" i="1"/>
  <c r="O10" i="1"/>
  <c r="P10" i="1"/>
  <c r="P5" i="1"/>
  <c r="P6" i="1"/>
  <c r="P7" i="1"/>
  <c r="P11" i="1"/>
  <c r="P12" i="1"/>
  <c r="P8" i="1"/>
  <c r="P3" i="1"/>
  <c r="P14" i="1"/>
  <c r="P15" i="1"/>
  <c r="P13" i="1"/>
  <c r="P16" i="1"/>
  <c r="P17" i="1"/>
  <c r="P18" i="1"/>
  <c r="P9" i="1"/>
  <c r="P4" i="1"/>
  <c r="O5" i="1"/>
  <c r="O6" i="1"/>
  <c r="O7" i="1"/>
  <c r="O11" i="1"/>
  <c r="O12" i="1"/>
  <c r="O8" i="1"/>
  <c r="O3" i="1"/>
  <c r="O14" i="1"/>
  <c r="O15" i="1"/>
  <c r="O13" i="1"/>
  <c r="O16" i="1"/>
  <c r="O17" i="1"/>
  <c r="O18" i="1"/>
  <c r="O9" i="1"/>
  <c r="O4" i="1"/>
  <c r="Q9" i="1"/>
  <c r="Q18" i="1"/>
  <c r="Q17" i="1"/>
  <c r="Q16" i="1"/>
  <c r="Q13" i="1"/>
  <c r="Q15" i="1"/>
  <c r="Q14" i="1"/>
  <c r="Q8" i="1"/>
  <c r="Q12" i="1"/>
  <c r="Q11" i="1"/>
  <c r="Q7" i="1"/>
  <c r="Q6" i="1"/>
  <c r="Q5" i="1"/>
  <c r="Q4" i="1"/>
</calcChain>
</file>

<file path=xl/sharedStrings.xml><?xml version="1.0" encoding="utf-8"?>
<sst xmlns="http://schemas.openxmlformats.org/spreadsheetml/2006/main" count="36" uniqueCount="35">
  <si>
    <t>Fbar 2-6 A</t>
  </si>
  <si>
    <t>Fbar 0-1 B</t>
  </si>
  <si>
    <t>Fbar 0-1 C</t>
  </si>
  <si>
    <t>Fbar 0-1 D</t>
  </si>
  <si>
    <t>Fbar 2-6</t>
  </si>
  <si>
    <t>Fbar 0-1</t>
  </si>
  <si>
    <t>Catch A</t>
  </si>
  <si>
    <t>Catch B</t>
  </si>
  <si>
    <t>Catch C</t>
  </si>
  <si>
    <t>Catch D</t>
  </si>
  <si>
    <t>SSB</t>
  </si>
  <si>
    <t>intermediate year</t>
  </si>
  <si>
    <t>NA</t>
  </si>
  <si>
    <t>mpA</t>
  </si>
  <si>
    <t>mpAC</t>
  </si>
  <si>
    <t>mpAD</t>
  </si>
  <si>
    <t>mpB</t>
  </si>
  <si>
    <t>tacro</t>
  </si>
  <si>
    <t>fmsy</t>
  </si>
  <si>
    <t>fmsyAR</t>
  </si>
  <si>
    <t>fpa</t>
  </si>
  <si>
    <t>flim</t>
  </si>
  <si>
    <t>fsq</t>
  </si>
  <si>
    <t>bpa</t>
  </si>
  <si>
    <t>blim</t>
  </si>
  <si>
    <t>MSYBtrigger</t>
  </si>
  <si>
    <t>nf</t>
  </si>
  <si>
    <t>SSB change</t>
  </si>
  <si>
    <t>TAC</t>
  </si>
  <si>
    <t>TAC change</t>
  </si>
  <si>
    <t>advice</t>
  </si>
  <si>
    <t>advice change</t>
  </si>
  <si>
    <t>total catch</t>
  </si>
  <si>
    <t>fmsyAR C/D fleet transfer</t>
  </si>
  <si>
    <t>fmsyAR C/D fleet no transfer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</si>
</sst>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9" fontId="0" fillId="0" borderId="0" xfId="0" applyNumberFormat="1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0"/>
  <sheetViews>
    <sheetView tabSelected="1" workbookViewId="0">
      <selection activeCell="L20" sqref="L20"/>
    </sheetView>
  </sheetViews>
  <sheetFormatPr defaultRowHeight="15" x14ac:dyDescent="0.25"/>
  <cols>
    <col min="1" max="1" width="26.85546875" bestFit="1" customWidth="1"/>
    <col min="2" max="7" width="12.5703125" bestFit="1" customWidth="1"/>
    <col min="8" max="8" width="18.85546875" bestFit="1" customWidth="1"/>
    <col min="9" max="9" width="16.7109375" bestFit="1" customWidth="1"/>
    <col min="10" max="11" width="12.5703125" bestFit="1" customWidth="1"/>
    <col min="12" max="14" width="18.85546875" bestFit="1" customWidth="1"/>
    <col min="15" max="15" width="14.42578125" bestFit="1" customWidth="1"/>
    <col min="16" max="17" width="15.42578125" bestFit="1" customWidth="1"/>
  </cols>
  <sheetData>
    <row r="1" spans="1:2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32</v>
      </c>
      <c r="M1" t="s">
        <v>10</v>
      </c>
      <c r="N1" t="s">
        <v>10</v>
      </c>
      <c r="O1" t="s">
        <v>27</v>
      </c>
      <c r="P1" t="s">
        <v>29</v>
      </c>
      <c r="Q1" t="s">
        <v>31</v>
      </c>
      <c r="S1" t="s">
        <v>28</v>
      </c>
      <c r="U1" t="s">
        <v>30</v>
      </c>
    </row>
    <row r="2" spans="1:21" x14ac:dyDescent="0.25">
      <c r="A2" t="s">
        <v>11</v>
      </c>
      <c r="B2" s="3">
        <v>0.19276494684993101</v>
      </c>
      <c r="C2" s="2">
        <v>4.6413063735796498E-2</v>
      </c>
      <c r="D2" s="2">
        <v>1.7220310568372701E-3</v>
      </c>
      <c r="E2" s="2">
        <v>2.4757558501662998E-3</v>
      </c>
      <c r="F2" s="3">
        <v>0.19420829292519301</v>
      </c>
      <c r="G2" s="2">
        <v>5.1517582879106502E-2</v>
      </c>
      <c r="H2" s="5">
        <v>397647.77585536399</v>
      </c>
      <c r="I2" s="5">
        <v>11323.536330442799</v>
      </c>
      <c r="J2" s="5">
        <v>2885.7890927470698</v>
      </c>
      <c r="K2" s="5">
        <v>604.01768506918597</v>
      </c>
      <c r="L2" s="5">
        <f>SUM(H2:K2)</f>
        <v>412461.11896362307</v>
      </c>
      <c r="M2" s="5">
        <v>1528855.1488002599</v>
      </c>
      <c r="N2" t="s">
        <v>12</v>
      </c>
      <c r="S2">
        <v>385008</v>
      </c>
      <c r="U2">
        <v>311572</v>
      </c>
    </row>
    <row r="3" spans="1:21" x14ac:dyDescent="0.25">
      <c r="A3" t="s">
        <v>19</v>
      </c>
      <c r="B3" s="3">
        <v>0.23863944441523599</v>
      </c>
      <c r="C3" s="2">
        <v>4.6413063735796498E-2</v>
      </c>
      <c r="D3">
        <v>0</v>
      </c>
      <c r="E3">
        <v>0</v>
      </c>
      <c r="F3" s="3">
        <v>0.23897499603009201</v>
      </c>
      <c r="G3" s="2">
        <v>4.7536015716855902E-2</v>
      </c>
      <c r="H3" s="5">
        <v>418649.43928859901</v>
      </c>
      <c r="I3" s="5">
        <v>12413.057170831</v>
      </c>
      <c r="J3">
        <v>0</v>
      </c>
      <c r="K3">
        <v>0</v>
      </c>
      <c r="L3" s="5">
        <f t="shared" ref="L3:L19" si="0">SUM(H3:K3)</f>
        <v>431062.49645943003</v>
      </c>
      <c r="M3" s="5">
        <v>1286788.4401620401</v>
      </c>
      <c r="N3" s="5">
        <v>1167712.33093982</v>
      </c>
      <c r="O3" s="4">
        <f>(M3-$M$2)*100/$M$2</f>
        <v>-15.833200995410005</v>
      </c>
      <c r="P3" s="4">
        <f>(H3-$S$2)*100/$S$2</f>
        <v>8.7378546130467445</v>
      </c>
      <c r="Q3" s="4">
        <f>(L3-$U$2)*100/$U$2</f>
        <v>38.350845537927036</v>
      </c>
    </row>
    <row r="4" spans="1:21" x14ac:dyDescent="0.25">
      <c r="A4" t="s">
        <v>13</v>
      </c>
      <c r="B4" s="3">
        <v>0.20256594107904999</v>
      </c>
      <c r="C4" s="2">
        <v>4.3151050701613201E-2</v>
      </c>
      <c r="D4">
        <v>0</v>
      </c>
      <c r="E4">
        <v>0</v>
      </c>
      <c r="F4" s="3">
        <v>0.20287787137868099</v>
      </c>
      <c r="G4" s="2">
        <v>4.4103885082321999E-2</v>
      </c>
      <c r="H4" s="5">
        <v>364795.44230464601</v>
      </c>
      <c r="I4" s="5">
        <v>11563.081324630901</v>
      </c>
      <c r="J4">
        <v>0</v>
      </c>
      <c r="K4">
        <v>0</v>
      </c>
      <c r="L4" s="5">
        <f t="shared" si="0"/>
        <v>376358.5236292769</v>
      </c>
      <c r="M4" s="5">
        <v>1323116.5524696601</v>
      </c>
      <c r="N4" s="5">
        <v>1227801.3683318601</v>
      </c>
      <c r="O4" s="4">
        <f>(M4-$M$2)*100/$M$2</f>
        <v>-13.457036560464823</v>
      </c>
      <c r="P4" s="4">
        <f>(H4-$S$2)*100/$S$2</f>
        <v>-5.2499058968525292</v>
      </c>
      <c r="Q4" s="4">
        <f>(L4-$U$2)*100/$U$2</f>
        <v>20.793435748166363</v>
      </c>
    </row>
    <row r="5" spans="1:21" x14ac:dyDescent="0.25">
      <c r="A5" t="s">
        <v>14</v>
      </c>
      <c r="B5" s="3">
        <v>0.20256594107904999</v>
      </c>
      <c r="C5" s="2">
        <v>4.3151050701613201E-2</v>
      </c>
      <c r="D5">
        <v>0</v>
      </c>
      <c r="E5">
        <v>0</v>
      </c>
      <c r="F5" s="3">
        <v>0.20287787137868099</v>
      </c>
      <c r="G5" s="2">
        <v>4.4103885082321999E-2</v>
      </c>
      <c r="H5" s="5">
        <v>364795.44230464601</v>
      </c>
      <c r="I5" s="5">
        <v>11563.081324630901</v>
      </c>
      <c r="J5">
        <v>0</v>
      </c>
      <c r="K5">
        <v>0</v>
      </c>
      <c r="L5" s="5">
        <f t="shared" si="0"/>
        <v>376358.5236292769</v>
      </c>
      <c r="M5" s="5">
        <v>1323116.5524696601</v>
      </c>
      <c r="N5" s="5">
        <v>1227801.3683318601</v>
      </c>
      <c r="O5" s="4">
        <f t="shared" ref="O5:O19" si="1">(M5-$M$2)*100/$M$2</f>
        <v>-13.457036560464823</v>
      </c>
      <c r="P5" s="4">
        <f t="shared" ref="P5:P19" si="2">(H5-$S$2)*100/$S$2</f>
        <v>-5.2499058968525292</v>
      </c>
      <c r="Q5" s="4">
        <f t="shared" ref="Q5:Q19" si="3">(L5-$U$2)*100/$U$2</f>
        <v>20.793435748166363</v>
      </c>
      <c r="U5">
        <v>291040</v>
      </c>
    </row>
    <row r="6" spans="1:21" x14ac:dyDescent="0.25">
      <c r="A6" t="s">
        <v>15</v>
      </c>
      <c r="B6" s="3">
        <v>0.20256594107904999</v>
      </c>
      <c r="C6" s="2">
        <v>4.3151050701613201E-2</v>
      </c>
      <c r="D6">
        <v>0</v>
      </c>
      <c r="E6">
        <v>0</v>
      </c>
      <c r="F6" s="3">
        <v>0.20287787137868099</v>
      </c>
      <c r="G6" s="2">
        <v>4.4103885082321999E-2</v>
      </c>
      <c r="H6" s="5">
        <v>364795.44230464601</v>
      </c>
      <c r="I6" s="5">
        <v>11563.081324630901</v>
      </c>
      <c r="J6">
        <v>0</v>
      </c>
      <c r="K6">
        <v>0</v>
      </c>
      <c r="L6" s="5">
        <f t="shared" si="0"/>
        <v>376358.5236292769</v>
      </c>
      <c r="M6" s="5">
        <v>1323116.5524696601</v>
      </c>
      <c r="N6" s="5">
        <v>1227801.3683318601</v>
      </c>
      <c r="O6" s="4">
        <f t="shared" si="1"/>
        <v>-13.457036560464823</v>
      </c>
      <c r="P6" s="4">
        <f t="shared" si="2"/>
        <v>-5.2499058968525292</v>
      </c>
      <c r="Q6" s="4">
        <f t="shared" si="3"/>
        <v>20.793435748166363</v>
      </c>
      <c r="U6" s="5">
        <f>(H3-U5)*100/U5</f>
        <v>43.8460140491338</v>
      </c>
    </row>
    <row r="7" spans="1:21" x14ac:dyDescent="0.25">
      <c r="A7" t="s">
        <v>16</v>
      </c>
      <c r="B7" s="3">
        <v>0.21010413906948</v>
      </c>
      <c r="C7" s="2">
        <v>4.9011707268411302E-2</v>
      </c>
      <c r="D7">
        <v>0</v>
      </c>
      <c r="E7">
        <v>0</v>
      </c>
      <c r="F7" s="3">
        <v>0.210458434881172</v>
      </c>
      <c r="G7" s="2">
        <v>4.9999999999993897E-2</v>
      </c>
      <c r="H7" s="5">
        <v>376285.67780897103</v>
      </c>
      <c r="I7" s="5">
        <v>13089.988467007101</v>
      </c>
      <c r="J7">
        <v>0</v>
      </c>
      <c r="K7">
        <v>0</v>
      </c>
      <c r="L7" s="5">
        <f t="shared" si="0"/>
        <v>389375.66627597815</v>
      </c>
      <c r="M7" s="5">
        <v>1315365.21800746</v>
      </c>
      <c r="N7" s="5">
        <v>1214353.2429953499</v>
      </c>
      <c r="O7" s="4">
        <f t="shared" si="1"/>
        <v>-13.964039102091006</v>
      </c>
      <c r="P7" s="4">
        <f t="shared" si="2"/>
        <v>-2.2654911562951865</v>
      </c>
      <c r="Q7" s="4">
        <f t="shared" si="3"/>
        <v>24.971328064132255</v>
      </c>
    </row>
    <row r="8" spans="1:21" x14ac:dyDescent="0.25">
      <c r="A8" t="s">
        <v>18</v>
      </c>
      <c r="B8" s="3">
        <v>0.25968502994857501</v>
      </c>
      <c r="C8" s="2">
        <v>4.6413063735796498E-2</v>
      </c>
      <c r="D8">
        <v>0</v>
      </c>
      <c r="E8">
        <v>0</v>
      </c>
      <c r="F8" s="3">
        <v>0.260020581624678</v>
      </c>
      <c r="G8" s="2">
        <v>4.7635010550397303E-2</v>
      </c>
      <c r="H8" s="5">
        <v>448772.25864179397</v>
      </c>
      <c r="I8" s="5">
        <v>12412.301825995701</v>
      </c>
      <c r="J8">
        <v>0</v>
      </c>
      <c r="K8">
        <v>0</v>
      </c>
      <c r="L8" s="5">
        <f t="shared" si="0"/>
        <v>461184.56046778965</v>
      </c>
      <c r="M8" s="5">
        <v>1266292.37902925</v>
      </c>
      <c r="N8" s="5">
        <v>1135229.99287583</v>
      </c>
      <c r="O8" s="4">
        <f>(M8-$M$2)*100/$M$2</f>
        <v>-17.173815974459782</v>
      </c>
      <c r="P8" s="4">
        <f>(H8-$S$2)*100/$S$2</f>
        <v>16.561800960446011</v>
      </c>
      <c r="Q8" s="4">
        <f>(L8-$U$2)*100/$U$2</f>
        <v>48.018615430073837</v>
      </c>
    </row>
    <row r="9" spans="1:21" x14ac:dyDescent="0.25">
      <c r="A9" t="s">
        <v>26</v>
      </c>
      <c r="B9" s="5">
        <v>0</v>
      </c>
      <c r="C9" s="5">
        <v>0</v>
      </c>
      <c r="D9">
        <v>0</v>
      </c>
      <c r="E9">
        <v>0</v>
      </c>
      <c r="F9" s="5">
        <v>0</v>
      </c>
      <c r="G9">
        <v>0</v>
      </c>
      <c r="H9">
        <v>0</v>
      </c>
      <c r="I9">
        <v>0</v>
      </c>
      <c r="J9">
        <v>0</v>
      </c>
      <c r="K9">
        <v>0</v>
      </c>
      <c r="L9" s="5">
        <f t="shared" si="0"/>
        <v>0</v>
      </c>
      <c r="M9" s="5">
        <v>1558515.56838372</v>
      </c>
      <c r="N9" s="5">
        <v>1699798.8947665601</v>
      </c>
      <c r="O9" s="4">
        <f>(M9-$M$2)*100/$M$2</f>
        <v>1.9400411874686452</v>
      </c>
      <c r="P9" s="4">
        <f>(H9-$S$2)*100/$S$2</f>
        <v>-100</v>
      </c>
      <c r="Q9" s="4">
        <f>(L9-$U$2)*100/$U$2</f>
        <v>-100</v>
      </c>
    </row>
    <row r="10" spans="1:21" x14ac:dyDescent="0.25">
      <c r="A10" t="s">
        <v>17</v>
      </c>
      <c r="B10" s="3">
        <v>0.215880593026022</v>
      </c>
      <c r="C10" s="2">
        <v>4.6413063735796498E-2</v>
      </c>
      <c r="D10">
        <v>0</v>
      </c>
      <c r="E10">
        <v>0</v>
      </c>
      <c r="F10" s="3">
        <v>0.216216144574334</v>
      </c>
      <c r="G10" s="2">
        <v>4.7428961973332101E-2</v>
      </c>
      <c r="H10" s="5">
        <v>385008.04790559999</v>
      </c>
      <c r="I10" s="5">
        <v>12413.875673013201</v>
      </c>
      <c r="J10">
        <v>0</v>
      </c>
      <c r="K10">
        <v>0</v>
      </c>
      <c r="L10" s="5">
        <f t="shared" si="0"/>
        <v>397421.9235786132</v>
      </c>
      <c r="M10" s="5">
        <v>1309517.8851074399</v>
      </c>
      <c r="N10" s="5">
        <v>1204810.96786959</v>
      </c>
      <c r="O10" s="4">
        <f t="shared" si="1"/>
        <v>-14.34650390947375</v>
      </c>
      <c r="P10" s="4">
        <f t="shared" si="2"/>
        <v>1.2442754433534535E-5</v>
      </c>
      <c r="Q10" s="4">
        <f t="shared" si="3"/>
        <v>27.553799307580018</v>
      </c>
    </row>
    <row r="11" spans="1:21" x14ac:dyDescent="0.25">
      <c r="A11" s="1">
        <v>-0.15</v>
      </c>
      <c r="B11" s="3">
        <v>0.178525433904173</v>
      </c>
      <c r="C11" s="2">
        <v>4.6413063735796498E-2</v>
      </c>
      <c r="D11">
        <v>0</v>
      </c>
      <c r="E11">
        <v>0</v>
      </c>
      <c r="F11" s="3">
        <v>0.17886098534254599</v>
      </c>
      <c r="G11" s="2">
        <v>4.7253249694022698E-2</v>
      </c>
      <c r="H11" s="5">
        <v>327256.84799995902</v>
      </c>
      <c r="I11" s="5">
        <v>12415.222890905299</v>
      </c>
      <c r="J11">
        <v>0</v>
      </c>
      <c r="K11">
        <v>0</v>
      </c>
      <c r="L11" s="5">
        <f t="shared" si="0"/>
        <v>339672.0708908643</v>
      </c>
      <c r="M11" s="5">
        <v>1348146.3391183</v>
      </c>
      <c r="N11" s="5">
        <v>1270563.80354976</v>
      </c>
      <c r="O11" s="4">
        <f t="shared" si="1"/>
        <v>-11.819877757795936</v>
      </c>
      <c r="P11" s="4">
        <f t="shared" si="2"/>
        <v>-14.999987532737237</v>
      </c>
      <c r="Q11" s="4">
        <f t="shared" si="3"/>
        <v>9.0188049281913329</v>
      </c>
    </row>
    <row r="12" spans="1:21" x14ac:dyDescent="0.25">
      <c r="A12" s="1">
        <v>0.15</v>
      </c>
      <c r="B12" s="3">
        <v>0.255431981628231</v>
      </c>
      <c r="C12" s="2">
        <v>4.6413063735796498E-2</v>
      </c>
      <c r="D12">
        <v>0</v>
      </c>
      <c r="E12">
        <v>0</v>
      </c>
      <c r="F12" s="3">
        <v>0.25576753329197899</v>
      </c>
      <c r="G12" s="2">
        <v>4.7615004938807597E-2</v>
      </c>
      <c r="H12" s="5">
        <v>442759.24791414401</v>
      </c>
      <c r="I12" s="5">
        <v>12412.4543525711</v>
      </c>
      <c r="J12">
        <v>0</v>
      </c>
      <c r="K12">
        <v>0</v>
      </c>
      <c r="L12" s="5">
        <f t="shared" si="0"/>
        <v>455171.70226671512</v>
      </c>
      <c r="M12" s="5">
        <v>1270394.6505932</v>
      </c>
      <c r="N12" s="5">
        <v>1141659.03286565</v>
      </c>
      <c r="O12" s="4">
        <f t="shared" si="1"/>
        <v>-16.905492872224155</v>
      </c>
      <c r="P12" s="4">
        <f t="shared" si="2"/>
        <v>15.000012444973615</v>
      </c>
      <c r="Q12" s="4">
        <f t="shared" si="3"/>
        <v>46.088769936552424</v>
      </c>
    </row>
    <row r="13" spans="1:21" x14ac:dyDescent="0.25">
      <c r="A13" t="s">
        <v>22</v>
      </c>
      <c r="B13" s="3">
        <v>0.19388432043567899</v>
      </c>
      <c r="C13" s="2">
        <v>4.6413063735796498E-2</v>
      </c>
      <c r="D13">
        <v>0</v>
      </c>
      <c r="E13">
        <v>0</v>
      </c>
      <c r="F13" s="3">
        <v>0.19421987191936299</v>
      </c>
      <c r="G13" s="2">
        <v>4.7325495269490599E-2</v>
      </c>
      <c r="H13" s="5">
        <v>351394.34665395197</v>
      </c>
      <c r="I13" s="5">
        <v>12414.668401954599</v>
      </c>
      <c r="J13">
        <v>0</v>
      </c>
      <c r="K13">
        <v>0</v>
      </c>
      <c r="L13" s="5">
        <f t="shared" si="0"/>
        <v>363809.01505590655</v>
      </c>
      <c r="M13" s="5">
        <v>1332060.91023851</v>
      </c>
      <c r="N13" s="5">
        <v>1242760.6413652301</v>
      </c>
      <c r="O13" s="4">
        <f>(M13-$M$2)*100/$M$2</f>
        <v>-12.872000249087067</v>
      </c>
      <c r="P13" s="4">
        <f>(H13-$S$2)*100/$S$2</f>
        <v>-8.7306376350746024</v>
      </c>
      <c r="Q13" s="4">
        <f>(L13-$U$2)*100/$U$2</f>
        <v>16.765632038792493</v>
      </c>
    </row>
    <row r="14" spans="1:21" x14ac:dyDescent="0.25">
      <c r="A14" t="s">
        <v>20</v>
      </c>
      <c r="B14" s="3">
        <v>0.29969171230244002</v>
      </c>
      <c r="C14" s="2">
        <v>4.6413063735796498E-2</v>
      </c>
      <c r="D14">
        <v>0</v>
      </c>
      <c r="E14">
        <v>0</v>
      </c>
      <c r="F14" s="3">
        <v>0.30002726409422698</v>
      </c>
      <c r="G14" s="2">
        <v>4.7823195137913999E-2</v>
      </c>
      <c r="H14" s="5">
        <v>503560.351078671</v>
      </c>
      <c r="I14" s="5">
        <v>12410.870013773299</v>
      </c>
      <c r="J14">
        <v>0</v>
      </c>
      <c r="K14">
        <v>0</v>
      </c>
      <c r="L14" s="5">
        <f t="shared" si="0"/>
        <v>515971.22109244432</v>
      </c>
      <c r="M14" s="5">
        <v>1228661.4439734099</v>
      </c>
      <c r="N14" s="5">
        <v>1077893.6745011101</v>
      </c>
      <c r="O14" s="4">
        <f t="shared" si="1"/>
        <v>-19.635195987168654</v>
      </c>
      <c r="P14" s="4">
        <f t="shared" si="2"/>
        <v>30.792178624514555</v>
      </c>
      <c r="Q14" s="4">
        <f t="shared" si="3"/>
        <v>65.602564124004829</v>
      </c>
    </row>
    <row r="15" spans="1:21" x14ac:dyDescent="0.25">
      <c r="A15" t="s">
        <v>21</v>
      </c>
      <c r="B15" s="3">
        <v>0.33969929192049397</v>
      </c>
      <c r="C15" s="2">
        <v>4.6413063735796498E-2</v>
      </c>
      <c r="D15">
        <v>0</v>
      </c>
      <c r="E15">
        <v>0</v>
      </c>
      <c r="F15" s="3">
        <v>0.34003484382701599</v>
      </c>
      <c r="G15" s="2">
        <v>4.8011383944357999E-2</v>
      </c>
      <c r="H15" s="5">
        <v>555311.56682648906</v>
      </c>
      <c r="I15" s="5">
        <v>12409.443463264301</v>
      </c>
      <c r="J15">
        <v>0</v>
      </c>
      <c r="K15">
        <v>0</v>
      </c>
      <c r="L15" s="5">
        <f t="shared" si="0"/>
        <v>567721.01028975332</v>
      </c>
      <c r="M15" s="5">
        <v>1192694.78774314</v>
      </c>
      <c r="N15" s="5">
        <v>1025745.01704861</v>
      </c>
      <c r="O15" s="4">
        <f t="shared" si="1"/>
        <v>-21.987718151122124</v>
      </c>
      <c r="P15" s="4">
        <f t="shared" si="2"/>
        <v>44.233773538858685</v>
      </c>
      <c r="Q15" s="4">
        <f t="shared" si="3"/>
        <v>82.21181951194373</v>
      </c>
    </row>
    <row r="16" spans="1:21" x14ac:dyDescent="0.25">
      <c r="A16" t="s">
        <v>23</v>
      </c>
      <c r="B16" s="3">
        <v>0.75337292605685402</v>
      </c>
      <c r="C16" s="2">
        <v>4.6413063735796498E-2</v>
      </c>
      <c r="D16">
        <v>0</v>
      </c>
      <c r="E16">
        <v>0</v>
      </c>
      <c r="F16" s="3">
        <v>0.753708479100482</v>
      </c>
      <c r="G16" s="2">
        <v>4.9957233824774801E-2</v>
      </c>
      <c r="H16" s="5">
        <v>957156.69303971203</v>
      </c>
      <c r="I16" s="5">
        <v>12394.9947013521</v>
      </c>
      <c r="J16">
        <v>0</v>
      </c>
      <c r="K16">
        <v>0</v>
      </c>
      <c r="L16" s="5">
        <f t="shared" si="0"/>
        <v>969551.68774106412</v>
      </c>
      <c r="M16" s="5">
        <v>899590.46765816596</v>
      </c>
      <c r="N16" s="5">
        <v>679381.13735042198</v>
      </c>
      <c r="O16" s="4">
        <f t="shared" si="1"/>
        <v>-41.159208682123847</v>
      </c>
      <c r="P16" s="4">
        <f t="shared" si="2"/>
        <v>148.60696220330797</v>
      </c>
      <c r="Q16" s="4">
        <f t="shared" si="3"/>
        <v>211.18062205238729</v>
      </c>
    </row>
    <row r="17" spans="1:17" x14ac:dyDescent="0.25">
      <c r="A17" t="s">
        <v>24</v>
      </c>
      <c r="B17" s="3">
        <v>0.94724560891566401</v>
      </c>
      <c r="C17" s="2">
        <v>4.6413063735796498E-2</v>
      </c>
      <c r="D17">
        <v>0</v>
      </c>
      <c r="E17">
        <v>0</v>
      </c>
      <c r="F17" s="3">
        <v>0.947581162465849</v>
      </c>
      <c r="G17" s="2">
        <v>5.0869177652677199E-2</v>
      </c>
      <c r="H17" s="5">
        <v>1087848.4606069501</v>
      </c>
      <c r="I17" s="5">
        <v>12388.4055040491</v>
      </c>
      <c r="J17">
        <v>0</v>
      </c>
      <c r="K17">
        <v>0</v>
      </c>
      <c r="L17" s="5">
        <f t="shared" si="0"/>
        <v>1100236.8661109991</v>
      </c>
      <c r="M17" s="5">
        <v>799617.87379074597</v>
      </c>
      <c r="N17" s="5">
        <v>585305.18076758704</v>
      </c>
      <c r="O17" s="4">
        <f t="shared" si="1"/>
        <v>-47.698258110440946</v>
      </c>
      <c r="P17" s="4">
        <f t="shared" si="2"/>
        <v>182.55217050215842</v>
      </c>
      <c r="Q17" s="4">
        <f t="shared" si="3"/>
        <v>253.12443547911852</v>
      </c>
    </row>
    <row r="18" spans="1:17" x14ac:dyDescent="0.25">
      <c r="A18" t="s">
        <v>25</v>
      </c>
      <c r="B18" s="3">
        <v>0.13129746446002599</v>
      </c>
      <c r="C18" s="2">
        <v>4.6413063735796498E-2</v>
      </c>
      <c r="D18">
        <v>0</v>
      </c>
      <c r="E18">
        <v>0</v>
      </c>
      <c r="F18" s="3">
        <v>0.131633015758093</v>
      </c>
      <c r="G18" s="2">
        <v>4.7031097401343799E-2</v>
      </c>
      <c r="H18" s="5">
        <v>249399.95985503899</v>
      </c>
      <c r="I18" s="5">
        <v>12416.9329262192</v>
      </c>
      <c r="J18">
        <v>0</v>
      </c>
      <c r="K18">
        <v>0</v>
      </c>
      <c r="L18" s="5">
        <f t="shared" si="0"/>
        <v>261816.89278125818</v>
      </c>
      <c r="M18" s="5">
        <v>1399456.9581500599</v>
      </c>
      <c r="N18" s="5">
        <v>1363457.69410182</v>
      </c>
      <c r="O18" s="4">
        <f t="shared" si="1"/>
        <v>-8.4637312273659653</v>
      </c>
      <c r="P18" s="4">
        <f t="shared" si="2"/>
        <v>-35.222135681586103</v>
      </c>
      <c r="Q18" s="4">
        <f t="shared" si="3"/>
        <v>-15.969056018750665</v>
      </c>
    </row>
    <row r="19" spans="1:17" x14ac:dyDescent="0.25">
      <c r="A19" t="s">
        <v>33</v>
      </c>
      <c r="B19" s="3">
        <v>0.246194282346516</v>
      </c>
      <c r="C19" s="2">
        <v>4.6414270715374399E-2</v>
      </c>
      <c r="D19" s="2">
        <v>1.7447767003985601E-3</v>
      </c>
      <c r="E19" s="2">
        <v>2.2622857244434598E-3</v>
      </c>
      <c r="F19" s="3">
        <v>0.247650490592219</v>
      </c>
      <c r="G19" s="2">
        <v>5.1579387526378702E-2</v>
      </c>
      <c r="H19" s="5">
        <v>429474.44154925802</v>
      </c>
      <c r="I19" s="5">
        <v>12392.3517028923</v>
      </c>
      <c r="J19" s="5">
        <v>2885.7890898990699</v>
      </c>
      <c r="K19" s="5">
        <v>604.01768502740799</v>
      </c>
      <c r="L19" s="5">
        <f t="shared" si="0"/>
        <v>445356.60002707673</v>
      </c>
      <c r="M19" s="5">
        <v>1286867.43783583</v>
      </c>
      <c r="N19" s="5">
        <v>1165739.1923050601</v>
      </c>
      <c r="O19" s="4">
        <f t="shared" si="1"/>
        <v>-15.828033882367807</v>
      </c>
      <c r="P19" s="4">
        <f t="shared" si="2"/>
        <v>11.549485088428817</v>
      </c>
      <c r="Q19" s="4">
        <f t="shared" si="3"/>
        <v>42.938582423027981</v>
      </c>
    </row>
    <row r="20" spans="1:17" x14ac:dyDescent="0.25">
      <c r="A20" t="s">
        <v>34</v>
      </c>
      <c r="B20" s="3"/>
      <c r="C20" s="2"/>
      <c r="D20" s="2"/>
      <c r="E20" s="2"/>
      <c r="F20" s="3"/>
      <c r="G20" s="2"/>
      <c r="H20" s="5"/>
      <c r="I20" s="5"/>
      <c r="J20" s="5"/>
      <c r="K20" s="5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NSAS_stf_2019_tab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Berges, Benoit</dc:creator>
  <cp:lastModifiedBy>Berges, Benoit</cp:lastModifiedBy>
  <dcterms:created xsi:type="dcterms:W3CDTF">2019-03-18T18:06:27Z</dcterms:created>
  <dcterms:modified xsi:type="dcterms:W3CDTF">2019-03-20T14:03:33Z</dcterms:modified>
</cp:coreProperties>
</file>