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g_HAWG\NSAS\stf\"/>
    </mc:Choice>
  </mc:AlternateContent>
  <xr:revisionPtr revIDLastSave="0" documentId="10_ncr:100000_{456FDEFE-E57A-4E88-9A49-681D88388F2A}" xr6:coauthVersionLast="31" xr6:coauthVersionMax="31" xr10:uidLastSave="{00000000-0000-0000-0000-000000000000}"/>
  <bookViews>
    <workbookView xWindow="0" yWindow="0" windowWidth="28800" windowHeight="13725" xr2:uid="{00000000-000D-0000-FFFF-FFFF00000000}"/>
  </bookViews>
  <sheets>
    <sheet name="NSAS_stf_2020" sheetId="1" r:id="rId1"/>
  </sheets>
  <calcPr calcId="179017"/>
</workbook>
</file>

<file path=xl/calcChain.xml><?xml version="1.0" encoding="utf-8"?>
<calcChain xmlns="http://schemas.openxmlformats.org/spreadsheetml/2006/main">
  <c r="P21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L21" i="1"/>
  <c r="Q21" i="1" s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O3" i="1"/>
  <c r="L3" i="1"/>
  <c r="Q3" i="1" s="1"/>
  <c r="L4" i="1"/>
  <c r="Q4" i="1" s="1"/>
  <c r="L5" i="1"/>
  <c r="Q5" i="1" s="1"/>
  <c r="L6" i="1"/>
  <c r="Q6" i="1" s="1"/>
  <c r="L7" i="1"/>
  <c r="Q7" i="1" s="1"/>
  <c r="L8" i="1"/>
  <c r="Q8" i="1" s="1"/>
  <c r="L9" i="1"/>
  <c r="Q9" i="1" s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18" i="1"/>
  <c r="Q18" i="1" s="1"/>
  <c r="L19" i="1"/>
  <c r="Q19" i="1" s="1"/>
  <c r="L20" i="1"/>
  <c r="Q20" i="1" s="1"/>
  <c r="L2" i="1"/>
</calcChain>
</file>

<file path=xl/sharedStrings.xml><?xml version="1.0" encoding="utf-8"?>
<sst xmlns="http://schemas.openxmlformats.org/spreadsheetml/2006/main" count="37" uniqueCount="36">
  <si>
    <t>Fbar 2-6 A</t>
  </si>
  <si>
    <t>Fbar 0-1 B</t>
  </si>
  <si>
    <t>Fbar 0-1 C</t>
  </si>
  <si>
    <t>Fbar 0-1 D</t>
  </si>
  <si>
    <t>Fbar 2-6</t>
  </si>
  <si>
    <t>Fbar 0-1</t>
  </si>
  <si>
    <t>Catch A</t>
  </si>
  <si>
    <t>Catch B</t>
  </si>
  <si>
    <t>Catch C</t>
  </si>
  <si>
    <t>Catch D</t>
  </si>
  <si>
    <t>SSB</t>
  </si>
  <si>
    <t>intermediate year</t>
  </si>
  <si>
    <t>NA</t>
  </si>
  <si>
    <t>fmsyAR_transfer</t>
  </si>
  <si>
    <t>fmsyAR_no_transfer</t>
  </si>
  <si>
    <t>mpA</t>
  </si>
  <si>
    <t>mpAC</t>
  </si>
  <si>
    <t>mpAD</t>
  </si>
  <si>
    <t>mpB</t>
  </si>
  <si>
    <t>fmsy</t>
  </si>
  <si>
    <t>nf</t>
  </si>
  <si>
    <t>tacro</t>
  </si>
  <si>
    <t>fsq</t>
  </si>
  <si>
    <t>fpa</t>
  </si>
  <si>
    <t>flim</t>
  </si>
  <si>
    <t>bpa</t>
  </si>
  <si>
    <t>blim</t>
  </si>
  <si>
    <t>MSYBtrigger</t>
  </si>
  <si>
    <t>TAC</t>
  </si>
  <si>
    <t>advice</t>
  </si>
  <si>
    <t>SSB change</t>
  </si>
  <si>
    <t>total catch</t>
  </si>
  <si>
    <t>TAC change</t>
  </si>
  <si>
    <t>advice change</t>
  </si>
  <si>
    <t>fmsyAR_transfer_Btarget</t>
  </si>
  <si>
    <t>fmsyAR_no_transfer_Btarget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</si>
</sst>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2" fontId="0" fillId="0" borderId="10" xfId="0" applyNumberFormat="1" applyBorder="1"/>
    <xf numFmtId="1" fontId="0" fillId="0" borderId="10" xfId="0" applyNumberFormat="1" applyBorder="1"/>
    <xf numFmtId="0" fontId="0" fillId="34" borderId="10" xfId="0" applyFill="1" applyBorder="1"/>
    <xf numFmtId="9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F9" sqref="F9"/>
    </sheetView>
  </sheetViews>
  <sheetFormatPr defaultRowHeight="15" x14ac:dyDescent="0.25"/>
  <cols>
    <col min="1" max="1" width="30.85546875" bestFit="1" customWidth="1"/>
    <col min="2" max="11" width="12" bestFit="1" customWidth="1"/>
    <col min="12" max="12" width="12" customWidth="1"/>
    <col min="13" max="14" width="12" bestFit="1" customWidth="1"/>
    <col min="15" max="15" width="12.7109375" bestFit="1" customWidth="1"/>
    <col min="16" max="16" width="11.140625" bestFit="1" customWidth="1"/>
    <col min="17" max="17" width="13.5703125" bestFit="1" customWidth="1"/>
  </cols>
  <sheetData>
    <row r="1" spans="1:2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31</v>
      </c>
      <c r="M1" s="2" t="s">
        <v>10</v>
      </c>
      <c r="N1" s="2" t="s">
        <v>10</v>
      </c>
      <c r="O1" s="2" t="s">
        <v>30</v>
      </c>
      <c r="P1" s="2" t="s">
        <v>32</v>
      </c>
      <c r="Q1" s="2" t="s">
        <v>33</v>
      </c>
      <c r="S1" t="s">
        <v>28</v>
      </c>
      <c r="U1" t="s">
        <v>29</v>
      </c>
    </row>
    <row r="2" spans="1:21" x14ac:dyDescent="0.25">
      <c r="A2" s="5" t="s">
        <v>11</v>
      </c>
      <c r="B2" s="1">
        <v>0.19685269505907399</v>
      </c>
      <c r="C2" s="1">
        <v>1.7872262287221101E-2</v>
      </c>
      <c r="D2" s="1">
        <v>1.9676258538739999E-3</v>
      </c>
      <c r="E2" s="1">
        <v>7.6751678634921295E-4</v>
      </c>
      <c r="F2" s="1">
        <v>0.19820018076269599</v>
      </c>
      <c r="G2" s="1">
        <v>2.1396350323892501E-2</v>
      </c>
      <c r="H2" s="1">
        <v>391200.478107484</v>
      </c>
      <c r="I2" s="1">
        <v>5614.9800130163803</v>
      </c>
      <c r="J2" s="1">
        <v>3330.3937383358798</v>
      </c>
      <c r="K2" s="1">
        <v>241.13295484068601</v>
      </c>
      <c r="L2" s="4">
        <f>SUM(H2:K2)</f>
        <v>400386.98481367691</v>
      </c>
      <c r="M2" s="1">
        <v>1287790.11956433</v>
      </c>
      <c r="N2" s="1" t="s">
        <v>12</v>
      </c>
      <c r="O2" s="1"/>
      <c r="P2" s="1"/>
      <c r="Q2" s="1"/>
      <c r="S2">
        <v>385008</v>
      </c>
      <c r="U2">
        <v>431062</v>
      </c>
    </row>
    <row r="3" spans="1:21" x14ac:dyDescent="0.25">
      <c r="A3" s="5" t="s">
        <v>13</v>
      </c>
      <c r="B3" s="1">
        <v>0.22013536972488301</v>
      </c>
      <c r="C3" s="1">
        <v>1.9986097041937202E-2</v>
      </c>
      <c r="D3" s="1">
        <v>7.7599519784996197E-9</v>
      </c>
      <c r="E3" s="1">
        <v>1.1264195003984301E-8</v>
      </c>
      <c r="F3" s="1">
        <v>0.220252827839615</v>
      </c>
      <c r="G3" s="1">
        <v>2.0868373667321201E-2</v>
      </c>
      <c r="H3" s="1">
        <v>359366.78464725497</v>
      </c>
      <c r="I3" s="1">
        <v>6425.0332813164596</v>
      </c>
      <c r="J3" s="1">
        <v>1.3577926199998799E-2</v>
      </c>
      <c r="K3" s="1">
        <v>3.6211586302206302E-3</v>
      </c>
      <c r="L3" s="4">
        <f t="shared" ref="L3:L21" si="0">SUM(H3:K3)</f>
        <v>365791.83512765629</v>
      </c>
      <c r="M3" s="1">
        <v>1185976.56959081</v>
      </c>
      <c r="N3" s="1">
        <v>1180567.5037201301</v>
      </c>
      <c r="O3" s="3">
        <f>(M3-$M$2)*100/$M$2</f>
        <v>-7.9060670234031889</v>
      </c>
      <c r="P3" s="3">
        <f>(H3-$S$2)*100/$S$2</f>
        <v>-6.6599175478808306</v>
      </c>
      <c r="Q3" s="3">
        <f>(L3-$U$2)*100/$U$2</f>
        <v>-15.141711603514972</v>
      </c>
    </row>
    <row r="4" spans="1:21" x14ac:dyDescent="0.25">
      <c r="A4" s="5" t="s">
        <v>34</v>
      </c>
      <c r="B4" s="1">
        <v>0.21996588418153601</v>
      </c>
      <c r="C4" s="1">
        <v>4.9118402939056602E-2</v>
      </c>
      <c r="D4" s="1">
        <v>7.77688696762374E-9</v>
      </c>
      <c r="E4" s="1">
        <v>1.14330793987453E-8</v>
      </c>
      <c r="F4" s="1">
        <v>0.22025454539786199</v>
      </c>
      <c r="G4" s="1">
        <v>5.0000000486817998E-2</v>
      </c>
      <c r="H4" s="1">
        <v>359113.71673509199</v>
      </c>
      <c r="I4" s="1">
        <v>15557.097323976001</v>
      </c>
      <c r="J4" s="1">
        <v>1.35779261477271E-2</v>
      </c>
      <c r="K4" s="1">
        <v>3.6211586345694402E-3</v>
      </c>
      <c r="L4" s="4">
        <f t="shared" si="0"/>
        <v>374670.83125815279</v>
      </c>
      <c r="M4" s="1">
        <v>1185985.8158452199</v>
      </c>
      <c r="N4" s="1">
        <v>1177999.9843858001</v>
      </c>
      <c r="O4" s="3">
        <f t="shared" ref="O4:O21" si="1">(M4-$M$2)*100/$M$2</f>
        <v>-7.9053490295104387</v>
      </c>
      <c r="P4" s="3">
        <f t="shared" ref="P4:P20" si="2">(H4-$S$2)*100/$S$2</f>
        <v>-6.725648107288162</v>
      </c>
      <c r="Q4" s="3">
        <f t="shared" ref="Q4:Q20" si="3">(L4-$U$2)*100/$U$2</f>
        <v>-13.081915998591203</v>
      </c>
    </row>
    <row r="5" spans="1:21" x14ac:dyDescent="0.25">
      <c r="A5" s="5" t="s">
        <v>14</v>
      </c>
      <c r="B5" s="1">
        <v>0.22013533370029301</v>
      </c>
      <c r="C5" s="1">
        <v>1.9986093771263501E-2</v>
      </c>
      <c r="D5" s="1">
        <v>1.5519904052937301E-8</v>
      </c>
      <c r="E5" s="1">
        <v>1.12641950877528E-8</v>
      </c>
      <c r="F5" s="1">
        <v>0.220252796678028</v>
      </c>
      <c r="G5" s="1">
        <v>2.0868378012220499E-2</v>
      </c>
      <c r="H5" s="1">
        <v>359366.73464725498</v>
      </c>
      <c r="I5" s="1">
        <v>6425.0322261643696</v>
      </c>
      <c r="J5" s="1">
        <v>2.7155852399997599E-2</v>
      </c>
      <c r="K5" s="1">
        <v>3.6211586550581299E-3</v>
      </c>
      <c r="L5" s="4">
        <f t="shared" si="0"/>
        <v>365791.79765043041</v>
      </c>
      <c r="M5" s="1">
        <v>1185976.5974971701</v>
      </c>
      <c r="N5" s="1">
        <v>1180567.5404372499</v>
      </c>
      <c r="O5" s="3">
        <f t="shared" si="1"/>
        <v>-7.9060648564072098</v>
      </c>
      <c r="P5" s="3">
        <f t="shared" si="2"/>
        <v>-6.6599305346239603</v>
      </c>
      <c r="Q5" s="3">
        <f t="shared" si="3"/>
        <v>-15.141720297676342</v>
      </c>
    </row>
    <row r="6" spans="1:21" x14ac:dyDescent="0.25">
      <c r="A6" s="5" t="s">
        <v>35</v>
      </c>
      <c r="B6" s="1">
        <v>0.21996584782933601</v>
      </c>
      <c r="C6" s="1">
        <v>4.9118394821606799E-2</v>
      </c>
      <c r="D6" s="1">
        <v>1.5553774085545301E-8</v>
      </c>
      <c r="E6" s="1">
        <v>1.1433079442618599E-8</v>
      </c>
      <c r="F6" s="1">
        <v>0.220254513890836</v>
      </c>
      <c r="G6" s="1">
        <v>5.0000000000563302E-2</v>
      </c>
      <c r="H6" s="1">
        <v>359113.66627832397</v>
      </c>
      <c r="I6" s="1">
        <v>15557.0947815935</v>
      </c>
      <c r="J6" s="1">
        <v>2.7155852400023699E-2</v>
      </c>
      <c r="K6" s="1">
        <v>3.6211586551290198E-3</v>
      </c>
      <c r="L6" s="4">
        <f t="shared" si="0"/>
        <v>374670.79183692852</v>
      </c>
      <c r="M6" s="1">
        <v>1185985.8440645901</v>
      </c>
      <c r="N6" s="1">
        <v>1178000.0220979401</v>
      </c>
      <c r="O6" s="3">
        <f t="shared" si="1"/>
        <v>-7.9053468382084757</v>
      </c>
      <c r="P6" s="3">
        <f t="shared" si="2"/>
        <v>-6.7256612126698734</v>
      </c>
      <c r="Q6" s="3">
        <f t="shared" si="3"/>
        <v>-13.081925143731407</v>
      </c>
    </row>
    <row r="7" spans="1:21" x14ac:dyDescent="0.25">
      <c r="A7" s="5" t="s">
        <v>15</v>
      </c>
      <c r="B7" s="1">
        <v>0.186303190877355</v>
      </c>
      <c r="C7" s="1">
        <v>3.9804881373867299E-2</v>
      </c>
      <c r="D7" s="1">
        <v>0</v>
      </c>
      <c r="E7" s="1">
        <v>0</v>
      </c>
      <c r="F7" s="1">
        <v>0.18653711395609299</v>
      </c>
      <c r="G7" s="1">
        <v>4.05515465121941E-2</v>
      </c>
      <c r="H7" s="1">
        <v>311657.60365324997</v>
      </c>
      <c r="I7" s="1">
        <v>12668.281119014</v>
      </c>
      <c r="J7" s="1">
        <v>0</v>
      </c>
      <c r="K7" s="1">
        <v>0</v>
      </c>
      <c r="L7" s="4">
        <f t="shared" si="0"/>
        <v>324325.88477226399</v>
      </c>
      <c r="M7" s="1">
        <v>1216546.39536582</v>
      </c>
      <c r="N7" s="1">
        <v>1230793.5275066399</v>
      </c>
      <c r="O7" s="3">
        <f t="shared" si="1"/>
        <v>-5.5322465296295551</v>
      </c>
      <c r="P7" s="3">
        <f t="shared" si="2"/>
        <v>-19.05165512060789</v>
      </c>
      <c r="Q7" s="3">
        <f t="shared" si="3"/>
        <v>-24.761197977955842</v>
      </c>
    </row>
    <row r="8" spans="1:21" x14ac:dyDescent="0.25">
      <c r="A8" s="5" t="s">
        <v>16</v>
      </c>
      <c r="B8" s="1">
        <v>0.186303190877355</v>
      </c>
      <c r="C8" s="1">
        <v>3.9804881373867299E-2</v>
      </c>
      <c r="D8" s="1">
        <v>0</v>
      </c>
      <c r="E8" s="1">
        <v>0</v>
      </c>
      <c r="F8" s="1">
        <v>0.18653711395609299</v>
      </c>
      <c r="G8" s="1">
        <v>4.05515465121941E-2</v>
      </c>
      <c r="H8" s="1">
        <v>311657.60365324997</v>
      </c>
      <c r="I8" s="1">
        <v>12668.281119014</v>
      </c>
      <c r="J8" s="1">
        <v>0</v>
      </c>
      <c r="K8" s="1">
        <v>0</v>
      </c>
      <c r="L8" s="4">
        <f t="shared" si="0"/>
        <v>324325.88477226399</v>
      </c>
      <c r="M8" s="1">
        <v>1216546.39536582</v>
      </c>
      <c r="N8" s="1">
        <v>1230793.5275066399</v>
      </c>
      <c r="O8" s="3">
        <f t="shared" si="1"/>
        <v>-5.5322465296295551</v>
      </c>
      <c r="P8" s="3">
        <f t="shared" si="2"/>
        <v>-19.05165512060789</v>
      </c>
      <c r="Q8" s="3">
        <f t="shared" si="3"/>
        <v>-24.761197977955842</v>
      </c>
    </row>
    <row r="9" spans="1:21" x14ac:dyDescent="0.25">
      <c r="A9" s="5" t="s">
        <v>17</v>
      </c>
      <c r="B9" s="1">
        <v>0.186303190877355</v>
      </c>
      <c r="C9" s="1">
        <v>3.9804881373867299E-2</v>
      </c>
      <c r="D9" s="1">
        <v>0</v>
      </c>
      <c r="E9" s="1">
        <v>0</v>
      </c>
      <c r="F9" s="1">
        <v>0.18653711395609299</v>
      </c>
      <c r="G9" s="1">
        <v>4.05515465121941E-2</v>
      </c>
      <c r="H9" s="1">
        <v>311657.60365324997</v>
      </c>
      <c r="I9" s="1">
        <v>12668.281119014</v>
      </c>
      <c r="J9" s="1">
        <v>0</v>
      </c>
      <c r="K9" s="1">
        <v>0</v>
      </c>
      <c r="L9" s="4">
        <f t="shared" si="0"/>
        <v>324325.88477226399</v>
      </c>
      <c r="M9" s="1">
        <v>1216546.39536582</v>
      </c>
      <c r="N9" s="1">
        <v>1230793.5275066399</v>
      </c>
      <c r="O9" s="3">
        <f t="shared" si="1"/>
        <v>-5.5322465296295551</v>
      </c>
      <c r="P9" s="3">
        <f t="shared" si="2"/>
        <v>-19.05165512060789</v>
      </c>
      <c r="Q9" s="3">
        <f t="shared" si="3"/>
        <v>-24.761197977955842</v>
      </c>
    </row>
    <row r="10" spans="1:21" x14ac:dyDescent="0.25">
      <c r="A10" s="5" t="s">
        <v>18</v>
      </c>
      <c r="B10" s="1">
        <v>0.19029595457614701</v>
      </c>
      <c r="C10" s="1">
        <v>4.9237332680253598E-2</v>
      </c>
      <c r="D10" s="1">
        <v>0</v>
      </c>
      <c r="E10" s="1">
        <v>0</v>
      </c>
      <c r="F10" s="1">
        <v>0.19058530975199101</v>
      </c>
      <c r="G10" s="1">
        <v>0.05</v>
      </c>
      <c r="H10" s="1">
        <v>317404.87558644998</v>
      </c>
      <c r="I10" s="1">
        <v>15595.0655286486</v>
      </c>
      <c r="J10" s="1">
        <v>0</v>
      </c>
      <c r="K10" s="1">
        <v>0</v>
      </c>
      <c r="L10" s="4">
        <f t="shared" si="0"/>
        <v>332999.9411150986</v>
      </c>
      <c r="M10" s="1">
        <v>1212815.6075126701</v>
      </c>
      <c r="N10" s="1">
        <v>1223493.7800560701</v>
      </c>
      <c r="O10" s="3">
        <f t="shared" si="1"/>
        <v>-5.8219511792049135</v>
      </c>
      <c r="P10" s="3">
        <f t="shared" si="2"/>
        <v>-17.558888234413313</v>
      </c>
      <c r="Q10" s="3">
        <f t="shared" si="3"/>
        <v>-22.748945368624792</v>
      </c>
    </row>
    <row r="11" spans="1:21" x14ac:dyDescent="0.25">
      <c r="A11" s="5" t="s">
        <v>19</v>
      </c>
      <c r="B11" s="1">
        <v>0.25986134119764898</v>
      </c>
      <c r="C11" s="1">
        <v>2.3592819223530299E-2</v>
      </c>
      <c r="D11" s="1">
        <v>1.55581315761266E-8</v>
      </c>
      <c r="E11" s="1">
        <v>1.12862643181929E-8</v>
      </c>
      <c r="F11" s="1">
        <v>0.26</v>
      </c>
      <c r="G11" s="1">
        <v>2.4634317249162398E-2</v>
      </c>
      <c r="H11" s="1">
        <v>412470.43742174603</v>
      </c>
      <c r="I11" s="1">
        <v>7569.6739973100202</v>
      </c>
      <c r="J11" s="1">
        <v>2.7155852403008399E-2</v>
      </c>
      <c r="K11" s="1">
        <v>3.6211586553838199E-3</v>
      </c>
      <c r="L11" s="4">
        <f t="shared" si="0"/>
        <v>420040.14219606714</v>
      </c>
      <c r="M11" s="1">
        <v>1151508.6841371399</v>
      </c>
      <c r="N11" s="1">
        <v>1124227.8894086401</v>
      </c>
      <c r="O11" s="3">
        <f t="shared" si="1"/>
        <v>-10.582581226302246</v>
      </c>
      <c r="P11" s="3">
        <f t="shared" si="2"/>
        <v>7.1329524118319698</v>
      </c>
      <c r="Q11" s="3">
        <f t="shared" si="3"/>
        <v>-2.5569077775199061</v>
      </c>
    </row>
    <row r="12" spans="1:21" x14ac:dyDescent="0.25">
      <c r="A12" s="5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4">
        <f t="shared" si="0"/>
        <v>0</v>
      </c>
      <c r="M12" s="1">
        <v>1410557.79626615</v>
      </c>
      <c r="N12" s="1">
        <v>1622539.1676441899</v>
      </c>
      <c r="O12" s="3">
        <f t="shared" si="1"/>
        <v>9.5332053598418121</v>
      </c>
      <c r="P12" s="3">
        <f t="shared" si="2"/>
        <v>-100</v>
      </c>
      <c r="Q12" s="3">
        <f t="shared" si="3"/>
        <v>-100</v>
      </c>
    </row>
    <row r="13" spans="1:21" x14ac:dyDescent="0.25">
      <c r="A13" s="5" t="s">
        <v>21</v>
      </c>
      <c r="B13" s="1">
        <v>0.239035272822369</v>
      </c>
      <c r="C13" s="1">
        <v>2.1702019830090801E-2</v>
      </c>
      <c r="D13" s="1">
        <v>1.55381018806889E-8</v>
      </c>
      <c r="E13" s="1">
        <v>1.12746931682805E-8</v>
      </c>
      <c r="F13" s="1">
        <v>0.23916281986896401</v>
      </c>
      <c r="G13" s="1">
        <v>2.2660051195606601E-2</v>
      </c>
      <c r="H13" s="1">
        <v>385008</v>
      </c>
      <c r="I13" s="1">
        <v>6970.1636902356504</v>
      </c>
      <c r="J13" s="1">
        <v>2.71558524E-2</v>
      </c>
      <c r="K13" s="1">
        <v>3.6211586550636801E-3</v>
      </c>
      <c r="L13" s="4">
        <f t="shared" si="0"/>
        <v>391978.19446724671</v>
      </c>
      <c r="M13" s="1">
        <v>1169373.73122522</v>
      </c>
      <c r="N13" s="1">
        <v>1153096.17081352</v>
      </c>
      <c r="O13" s="3">
        <f t="shared" si="1"/>
        <v>-9.195317353356554</v>
      </c>
      <c r="P13" s="3">
        <f t="shared" si="2"/>
        <v>0</v>
      </c>
      <c r="Q13" s="3">
        <f t="shared" si="3"/>
        <v>-9.0668640549974917</v>
      </c>
    </row>
    <row r="14" spans="1:21" x14ac:dyDescent="0.25">
      <c r="A14" s="6">
        <v>-0.15</v>
      </c>
      <c r="B14" s="1">
        <v>0.19717527856683301</v>
      </c>
      <c r="C14" s="1">
        <v>1.7901549653891301E-2</v>
      </c>
      <c r="D14" s="1">
        <v>1.5497770102914302E-8</v>
      </c>
      <c r="E14" s="1">
        <v>1.12514455035695E-8</v>
      </c>
      <c r="F14" s="1">
        <v>0.19728049119943</v>
      </c>
      <c r="G14" s="1">
        <v>1.8691814648369401E-2</v>
      </c>
      <c r="H14" s="1">
        <v>327256.79781064199</v>
      </c>
      <c r="I14" s="1">
        <v>5761.4242941204502</v>
      </c>
      <c r="J14" s="1">
        <v>2.71558523999989E-2</v>
      </c>
      <c r="K14" s="1">
        <v>3.6211586550634902E-3</v>
      </c>
      <c r="L14" s="4">
        <f t="shared" si="0"/>
        <v>333018.25288177351</v>
      </c>
      <c r="M14" s="1">
        <v>1206661.13170058</v>
      </c>
      <c r="N14" s="1">
        <v>1215687.30602437</v>
      </c>
      <c r="O14" s="3">
        <f t="shared" si="1"/>
        <v>-6.2998610279131952</v>
      </c>
      <c r="P14" s="3">
        <f t="shared" si="2"/>
        <v>-15.000000568652601</v>
      </c>
      <c r="Q14" s="3">
        <f t="shared" si="3"/>
        <v>-22.744697309952276</v>
      </c>
    </row>
    <row r="15" spans="1:21" x14ac:dyDescent="0.25">
      <c r="A15" s="6">
        <v>0.15</v>
      </c>
      <c r="B15" s="1">
        <v>0.28356464315593499</v>
      </c>
      <c r="C15" s="1">
        <v>2.5744842743170501E-2</v>
      </c>
      <c r="D15" s="1">
        <v>1.5580899998666602E-8</v>
      </c>
      <c r="E15" s="1">
        <v>1.1299438143186699E-8</v>
      </c>
      <c r="F15" s="1">
        <v>0.28371594886296497</v>
      </c>
      <c r="G15" s="1">
        <v>2.6881338797812699E-2</v>
      </c>
      <c r="H15" s="1">
        <v>442759.19964442699</v>
      </c>
      <c r="I15" s="1">
        <v>8250.5128964220494</v>
      </c>
      <c r="J15" s="1">
        <v>2.71558524E-2</v>
      </c>
      <c r="K15" s="1">
        <v>3.6211586550636801E-3</v>
      </c>
      <c r="L15" s="4">
        <f t="shared" si="0"/>
        <v>451009.74331786012</v>
      </c>
      <c r="M15" s="1">
        <v>1131707.068002</v>
      </c>
      <c r="N15" s="1">
        <v>1093040.75641128</v>
      </c>
      <c r="O15" s="3">
        <f t="shared" si="1"/>
        <v>-12.120224343321889</v>
      </c>
      <c r="P15" s="3">
        <f t="shared" si="2"/>
        <v>14.999999907645293</v>
      </c>
      <c r="Q15" s="3">
        <f t="shared" si="3"/>
        <v>4.6275810249709135</v>
      </c>
    </row>
    <row r="16" spans="1:21" x14ac:dyDescent="0.25">
      <c r="A16" s="5" t="s">
        <v>22</v>
      </c>
      <c r="B16" s="1">
        <v>0.19809447769108901</v>
      </c>
      <c r="C16" s="1">
        <v>1.7985003770879401E-2</v>
      </c>
      <c r="D16" s="1">
        <v>1.54986568011753E-8</v>
      </c>
      <c r="E16" s="1">
        <v>1.12519558511358E-8</v>
      </c>
      <c r="F16" s="1">
        <v>0.198200180762688</v>
      </c>
      <c r="G16" s="1">
        <v>1.87789527291067E-2</v>
      </c>
      <c r="H16" s="1">
        <v>328563.12993007997</v>
      </c>
      <c r="I16" s="1">
        <v>5788.0205830792202</v>
      </c>
      <c r="J16" s="1">
        <v>2.71558524E-2</v>
      </c>
      <c r="K16" s="1">
        <v>3.6211586550636801E-3</v>
      </c>
      <c r="L16" s="4">
        <f t="shared" si="0"/>
        <v>334351.18129017024</v>
      </c>
      <c r="M16" s="1">
        <v>1205821.95497347</v>
      </c>
      <c r="N16" s="1">
        <v>1214242.7569190699</v>
      </c>
      <c r="O16" s="3">
        <f t="shared" si="1"/>
        <v>-6.3650251190458365</v>
      </c>
      <c r="P16" s="3">
        <f t="shared" si="2"/>
        <v>-14.660700575032214</v>
      </c>
      <c r="Q16" s="3">
        <f t="shared" si="3"/>
        <v>-22.435477659786706</v>
      </c>
    </row>
    <row r="17" spans="1:17" x14ac:dyDescent="0.25">
      <c r="A17" s="5" t="s">
        <v>23</v>
      </c>
      <c r="B17" s="1">
        <v>0.29984001055860998</v>
      </c>
      <c r="C17" s="1">
        <v>2.7222483854226601E-2</v>
      </c>
      <c r="D17" s="1">
        <v>1.5596516179976801E-8</v>
      </c>
      <c r="E17" s="1">
        <v>1.1308486168837E-8</v>
      </c>
      <c r="F17" s="1">
        <v>0.29999999999334498</v>
      </c>
      <c r="G17" s="1">
        <v>2.8424208281989299E-2</v>
      </c>
      <c r="H17" s="1">
        <v>462983.79905055399</v>
      </c>
      <c r="I17" s="1">
        <v>8717.0759684029908</v>
      </c>
      <c r="J17" s="1">
        <v>2.7155852397760801E-2</v>
      </c>
      <c r="K17" s="1">
        <v>3.6211586550755201E-3</v>
      </c>
      <c r="L17" s="4">
        <f t="shared" si="0"/>
        <v>471700.90579596802</v>
      </c>
      <c r="M17" s="1">
        <v>1118428.7919373501</v>
      </c>
      <c r="N17" s="1">
        <v>1072590.11062601</v>
      </c>
      <c r="O17" s="3">
        <f t="shared" si="1"/>
        <v>-13.151314414826869</v>
      </c>
      <c r="P17" s="3">
        <f t="shared" si="2"/>
        <v>20.253033456591549</v>
      </c>
      <c r="Q17" s="3">
        <f t="shared" si="3"/>
        <v>9.4276242851302179</v>
      </c>
    </row>
    <row r="18" spans="1:17" x14ac:dyDescent="0.25">
      <c r="A18" s="5" t="s">
        <v>24</v>
      </c>
      <c r="B18" s="1">
        <v>0.33981867989789699</v>
      </c>
      <c r="C18" s="1">
        <v>3.08521484829553E-2</v>
      </c>
      <c r="D18" s="1">
        <v>1.5634817205209099E-8</v>
      </c>
      <c r="E18" s="1">
        <v>1.13307202749163E-8</v>
      </c>
      <c r="F18" s="1">
        <v>0.339999999964952</v>
      </c>
      <c r="G18" s="1">
        <v>3.2214099312690099E-2</v>
      </c>
      <c r="H18" s="1">
        <v>510787.550046994</v>
      </c>
      <c r="I18" s="1">
        <v>9859.9666919525207</v>
      </c>
      <c r="J18" s="1">
        <v>2.7155852400024699E-2</v>
      </c>
      <c r="K18" s="1">
        <v>3.6211586550683001E-3</v>
      </c>
      <c r="L18" s="4">
        <f t="shared" si="0"/>
        <v>520647.54751595762</v>
      </c>
      <c r="M18" s="1">
        <v>1086869.59199646</v>
      </c>
      <c r="N18" s="1">
        <v>1025412.8511519399</v>
      </c>
      <c r="O18" s="3">
        <f t="shared" si="1"/>
        <v>-15.601962192087873</v>
      </c>
      <c r="P18" s="3">
        <f t="shared" si="2"/>
        <v>32.669334155912082</v>
      </c>
      <c r="Q18" s="3">
        <f t="shared" si="3"/>
        <v>20.782520267608284</v>
      </c>
    </row>
    <row r="19" spans="1:17" x14ac:dyDescent="0.25">
      <c r="A19" s="5" t="s">
        <v>25</v>
      </c>
      <c r="B19" s="1">
        <v>0.62310154118627004</v>
      </c>
      <c r="C19" s="1">
        <v>5.6571408241634001E-2</v>
      </c>
      <c r="D19" s="1">
        <v>1.5904033698049899E-8</v>
      </c>
      <c r="E19" s="1">
        <v>1.14886150625156E-8</v>
      </c>
      <c r="F19" s="1">
        <v>0.62343400691679696</v>
      </c>
      <c r="G19" s="1">
        <v>5.9068699348610497E-2</v>
      </c>
      <c r="H19" s="1">
        <v>787753.74431371002</v>
      </c>
      <c r="I19" s="1">
        <v>17831.047821570799</v>
      </c>
      <c r="J19" s="1">
        <v>2.71558524E-2</v>
      </c>
      <c r="K19" s="1">
        <v>3.6211586550636801E-3</v>
      </c>
      <c r="L19" s="4">
        <f t="shared" si="0"/>
        <v>805584.82291229186</v>
      </c>
      <c r="M19" s="1">
        <v>900000.00005897495</v>
      </c>
      <c r="N19" s="1">
        <v>781185.27239485597</v>
      </c>
      <c r="O19" s="3">
        <f t="shared" si="1"/>
        <v>-30.11283543909683</v>
      </c>
      <c r="P19" s="3">
        <f t="shared" si="2"/>
        <v>104.60711058308139</v>
      </c>
      <c r="Q19" s="3">
        <f t="shared" si="3"/>
        <v>86.883748257162978</v>
      </c>
    </row>
    <row r="20" spans="1:17" x14ac:dyDescent="0.25">
      <c r="A20" s="5" t="s">
        <v>26</v>
      </c>
      <c r="B20" s="1">
        <v>0.81989494481498904</v>
      </c>
      <c r="C20" s="1">
        <v>7.4438287458055197E-2</v>
      </c>
      <c r="D20" s="1">
        <v>1.60890858773335E-8</v>
      </c>
      <c r="E20" s="1">
        <v>1.1598655366308E-8</v>
      </c>
      <c r="F20" s="1">
        <v>0.82033240972927401</v>
      </c>
      <c r="G20" s="1">
        <v>7.7724286628629097E-2</v>
      </c>
      <c r="H20" s="1">
        <v>933741.97718690196</v>
      </c>
      <c r="I20" s="1">
        <v>23240.008465106701</v>
      </c>
      <c r="J20" s="1">
        <v>2.71558524E-2</v>
      </c>
      <c r="K20" s="1">
        <v>3.6211586550636801E-3</v>
      </c>
      <c r="L20" s="4">
        <f t="shared" si="0"/>
        <v>956982.01642901974</v>
      </c>
      <c r="M20" s="1">
        <v>800000</v>
      </c>
      <c r="N20" s="1">
        <v>669586.06618647894</v>
      </c>
      <c r="O20" s="3">
        <f t="shared" si="1"/>
        <v>-37.878075949934562</v>
      </c>
      <c r="P20" s="3">
        <f t="shared" si="2"/>
        <v>142.52534419723796</v>
      </c>
      <c r="Q20" s="3">
        <f t="shared" si="3"/>
        <v>122.00565497051926</v>
      </c>
    </row>
    <row r="21" spans="1:17" x14ac:dyDescent="0.25">
      <c r="A21" s="5" t="s">
        <v>27</v>
      </c>
      <c r="B21" s="1">
        <v>1.96852695059074E-9</v>
      </c>
      <c r="C21" s="1">
        <v>1.7872262287221101E-10</v>
      </c>
      <c r="D21" s="1">
        <v>1.5306393865401E-8</v>
      </c>
      <c r="E21" s="1">
        <v>1.11421240132131E-8</v>
      </c>
      <c r="F21" s="1">
        <v>1.16651731326094E-8</v>
      </c>
      <c r="G21" s="1">
        <v>2.66351299554508E-8</v>
      </c>
      <c r="H21" s="1">
        <v>3.8049934338479402E-3</v>
      </c>
      <c r="I21" s="1">
        <v>5.80843447714209E-5</v>
      </c>
      <c r="J21" s="1">
        <v>2.7155852402288499E-2</v>
      </c>
      <c r="K21" s="1">
        <v>3.62115865506373E-3</v>
      </c>
      <c r="L21" s="4">
        <f t="shared" si="0"/>
        <v>3.464008883597159E-2</v>
      </c>
      <c r="M21" s="1">
        <v>1410557.78553837</v>
      </c>
      <c r="N21" s="1">
        <v>1622539.12451082</v>
      </c>
      <c r="O21" s="3">
        <f t="shared" si="1"/>
        <v>9.5332045268038996</v>
      </c>
      <c r="P21" s="3">
        <f t="shared" ref="P21" si="4">(H21-$S$2)*100/$S$2</f>
        <v>-99.999999011710557</v>
      </c>
      <c r="Q21" s="3">
        <f t="shared" ref="Q21" si="5">(L21-$U$2)*100/$U$2</f>
        <v>-99.999991964012409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NSAS_stf_2020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Berges, Benoit</dc:creator>
  <cp:lastModifiedBy>Berges, Benoit</cp:lastModifiedBy>
  <dcterms:created xsi:type="dcterms:W3CDTF">2020-03-19T22:21:36Z</dcterms:created>
  <dcterms:modified xsi:type="dcterms:W3CDTF">2020-03-23T21:32:51Z</dcterms:modified>
</cp:coreProperties>
</file>