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g_HAWG\NSAS\stf\"/>
    </mc:Choice>
  </mc:AlternateContent>
  <xr:revisionPtr revIDLastSave="0" documentId="10_ncr:100000_{3ECEFBB6-C8DD-4A78-A1CD-06DFC81D230F}" xr6:coauthVersionLast="31" xr6:coauthVersionMax="31" xr10:uidLastSave="{00000000-0000-0000-0000-000000000000}"/>
  <bookViews>
    <workbookView xWindow="0" yWindow="0" windowWidth="28800" windowHeight="13725" xr2:uid="{00000000-000D-0000-FFFF-FFFF00000000}"/>
  </bookViews>
  <sheets>
    <sheet name="NSAS_stf_2020" sheetId="1" r:id="rId1"/>
  </sheets>
  <calcPr calcId="179017"/>
</workbook>
</file>

<file path=xl/calcChain.xml><?xml version="1.0" encoding="utf-8"?>
<calcChain xmlns="http://schemas.openxmlformats.org/spreadsheetml/2006/main">
  <c r="P21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L21" i="1"/>
  <c r="Q21" i="1" s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3" i="1"/>
  <c r="L3" i="1"/>
  <c r="Q3" i="1" s="1"/>
  <c r="L4" i="1"/>
  <c r="Q4" i="1" s="1"/>
  <c r="L5" i="1"/>
  <c r="Q5" i="1" s="1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Q20" i="1" s="1"/>
  <c r="L2" i="1"/>
</calcChain>
</file>

<file path=xl/sharedStrings.xml><?xml version="1.0" encoding="utf-8"?>
<sst xmlns="http://schemas.openxmlformats.org/spreadsheetml/2006/main" count="37" uniqueCount="36">
  <si>
    <t>Fbar 2-6 A</t>
  </si>
  <si>
    <t>Fbar 0-1 B</t>
  </si>
  <si>
    <t>Fbar 0-1 C</t>
  </si>
  <si>
    <t>Fbar 0-1 D</t>
  </si>
  <si>
    <t>Fbar 2-6</t>
  </si>
  <si>
    <t>Fbar 0-1</t>
  </si>
  <si>
    <t>Catch A</t>
  </si>
  <si>
    <t>Catch B</t>
  </si>
  <si>
    <t>Catch C</t>
  </si>
  <si>
    <t>Catch D</t>
  </si>
  <si>
    <t>SSB</t>
  </si>
  <si>
    <t>intermediate year</t>
  </si>
  <si>
    <t>NA</t>
  </si>
  <si>
    <t>fmsyAR_transfer</t>
  </si>
  <si>
    <t>fmsyAR_no_transfer</t>
  </si>
  <si>
    <t>mpA</t>
  </si>
  <si>
    <t>mpAC</t>
  </si>
  <si>
    <t>mpAD</t>
  </si>
  <si>
    <t>mpB</t>
  </si>
  <si>
    <t>fmsy</t>
  </si>
  <si>
    <t>nf</t>
  </si>
  <si>
    <t>tacro</t>
  </si>
  <si>
    <t>fsq</t>
  </si>
  <si>
    <t>fpa</t>
  </si>
  <si>
    <t>flim</t>
  </si>
  <si>
    <t>bpa</t>
  </si>
  <si>
    <t>blim</t>
  </si>
  <si>
    <t>MSYBtrigger</t>
  </si>
  <si>
    <t>TAC</t>
  </si>
  <si>
    <t>advice</t>
  </si>
  <si>
    <t>SSB change</t>
  </si>
  <si>
    <t>total catch</t>
  </si>
  <si>
    <t>TAC change</t>
  </si>
  <si>
    <t>advice change</t>
  </si>
  <si>
    <t>fmsyAR_transfer_Btarget</t>
  </si>
  <si>
    <t>fmsyAR_no_transfer_Btarget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</si>
</sst>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33" borderId="10" xfId="0" applyFill="1" applyBorder="1"/>
    <xf numFmtId="2" fontId="0" fillId="0" borderId="10" xfId="0" applyNumberFormat="1" applyBorder="1"/>
    <xf numFmtId="1" fontId="0" fillId="0" borderId="10" xfId="0" applyNumberFormat="1" applyBorder="1"/>
    <xf numFmtId="0" fontId="0" fillId="34" borderId="10" xfId="0" applyFill="1" applyBorder="1"/>
    <xf numFmtId="9" fontId="0" fillId="34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B4" sqref="B4"/>
    </sheetView>
  </sheetViews>
  <sheetFormatPr defaultRowHeight="15" x14ac:dyDescent="0.25"/>
  <cols>
    <col min="1" max="1" width="30.85546875" bestFit="1" customWidth="1"/>
    <col min="2" max="11" width="12" bestFit="1" customWidth="1"/>
    <col min="12" max="12" width="12" customWidth="1"/>
    <col min="13" max="14" width="12" bestFit="1" customWidth="1"/>
    <col min="15" max="15" width="12.7109375" bestFit="1" customWidth="1"/>
    <col min="16" max="16" width="11.140625" bestFit="1" customWidth="1"/>
    <col min="17" max="17" width="13.5703125" bestFit="1" customWidth="1"/>
  </cols>
  <sheetData>
    <row r="1" spans="1:2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31</v>
      </c>
      <c r="M1" s="2" t="s">
        <v>10</v>
      </c>
      <c r="N1" s="2" t="s">
        <v>10</v>
      </c>
      <c r="O1" s="2" t="s">
        <v>30</v>
      </c>
      <c r="P1" s="2" t="s">
        <v>32</v>
      </c>
      <c r="Q1" s="2" t="s">
        <v>33</v>
      </c>
      <c r="S1" t="s">
        <v>28</v>
      </c>
      <c r="U1" t="s">
        <v>29</v>
      </c>
    </row>
    <row r="2" spans="1:21" x14ac:dyDescent="0.25">
      <c r="A2" s="5" t="s">
        <v>11</v>
      </c>
      <c r="B2" s="1">
        <v>0.19685269506612699</v>
      </c>
      <c r="C2" s="1">
        <v>1.7872262285893201E-2</v>
      </c>
      <c r="D2" s="1">
        <v>1.9676258521163399E-3</v>
      </c>
      <c r="E2" s="1">
        <v>7.6751678629677497E-4</v>
      </c>
      <c r="F2" s="1">
        <v>0.19820018076863499</v>
      </c>
      <c r="G2" s="1">
        <v>2.13963503207827E-2</v>
      </c>
      <c r="H2" s="1">
        <v>391200.47811948002</v>
      </c>
      <c r="I2" s="1">
        <v>5614.9800126062901</v>
      </c>
      <c r="J2" s="1">
        <v>3330.39373536621</v>
      </c>
      <c r="K2" s="1">
        <v>241.13295482451699</v>
      </c>
      <c r="L2" s="4">
        <f>SUM(H2:K2)</f>
        <v>400386.9848222771</v>
      </c>
      <c r="M2" s="1">
        <v>1287790.1195570601</v>
      </c>
      <c r="N2" s="1" t="s">
        <v>12</v>
      </c>
      <c r="O2" s="1"/>
      <c r="P2" s="1"/>
      <c r="Q2" s="1"/>
      <c r="S2">
        <v>385008</v>
      </c>
      <c r="U2">
        <v>431062</v>
      </c>
    </row>
    <row r="3" spans="1:21" x14ac:dyDescent="0.25">
      <c r="A3" s="5" t="s">
        <v>13</v>
      </c>
      <c r="B3" s="1">
        <v>0.226613543085911</v>
      </c>
      <c r="C3" s="1">
        <v>2.0574250599954699E-2</v>
      </c>
      <c r="D3" s="1">
        <v>1.9081771548694201E-3</v>
      </c>
      <c r="E3" s="1">
        <v>7.5104621068203497E-4</v>
      </c>
      <c r="F3" s="1">
        <v>0.22793940835590501</v>
      </c>
      <c r="G3" s="1">
        <v>2.41416947624669E-2</v>
      </c>
      <c r="H3" s="1">
        <v>368118.66641693999</v>
      </c>
      <c r="I3" s="1">
        <v>6605.6252933010901</v>
      </c>
      <c r="J3" s="1">
        <v>3330.39370528166</v>
      </c>
      <c r="K3" s="1">
        <v>241.13295507978799</v>
      </c>
      <c r="L3" s="4">
        <f t="shared" ref="L3:L21" si="0">SUM(H3:K3)</f>
        <v>378295.8183706025</v>
      </c>
      <c r="M3" s="1">
        <v>1179233.9400802699</v>
      </c>
      <c r="N3" s="1">
        <v>1166818.32216917</v>
      </c>
      <c r="O3" s="3">
        <f>(M3-$M$2)*100/$M$2</f>
        <v>-8.4296484208256235</v>
      </c>
      <c r="P3" s="3">
        <f>(H3-$S$2)*100/$S$2</f>
        <v>-4.3867487384833597</v>
      </c>
      <c r="Q3" s="3">
        <f>(L3-$U$2)*100/$U$2</f>
        <v>-12.24097267432469</v>
      </c>
    </row>
    <row r="4" spans="1:21" x14ac:dyDescent="0.25">
      <c r="A4" s="5" t="s">
        <v>34</v>
      </c>
      <c r="B4" s="1">
        <v>0.22646415664348399</v>
      </c>
      <c r="C4" s="1">
        <v>4.63524058222732E-2</v>
      </c>
      <c r="D4" s="1">
        <v>1.9118703587767199E-3</v>
      </c>
      <c r="E4" s="1">
        <v>7.6101121644255802E-4</v>
      </c>
      <c r="F4" s="1">
        <v>0.22794389568503001</v>
      </c>
      <c r="G4" s="1">
        <v>4.9932909484102797E-2</v>
      </c>
      <c r="H4" s="1">
        <v>367896.85005808302</v>
      </c>
      <c r="I4" s="1">
        <v>14687.158715252899</v>
      </c>
      <c r="J4" s="1">
        <v>3330.3937049486999</v>
      </c>
      <c r="K4" s="1">
        <v>241.13295354798501</v>
      </c>
      <c r="L4" s="4">
        <f t="shared" si="0"/>
        <v>386155.5354318326</v>
      </c>
      <c r="M4" s="1">
        <v>1179239.09087641</v>
      </c>
      <c r="N4" s="1">
        <v>1164553.4070532999</v>
      </c>
      <c r="O4" s="3">
        <f t="shared" ref="O4:O21" si="1">(M4-$M$2)*100/$M$2</f>
        <v>-8.4292484491173578</v>
      </c>
      <c r="P4" s="3">
        <f t="shared" ref="P4:P20" si="2">(H4-$S$2)*100/$S$2</f>
        <v>-4.4443621799850872</v>
      </c>
      <c r="Q4" s="3">
        <f t="shared" ref="Q4:Q20" si="3">(L4-$U$2)*100/$U$2</f>
        <v>-10.41763471801444</v>
      </c>
    </row>
    <row r="5" spans="1:21" x14ac:dyDescent="0.25">
      <c r="A5" s="5" t="s">
        <v>14</v>
      </c>
      <c r="B5" s="1">
        <v>0.21774735814613499</v>
      </c>
      <c r="C5" s="1">
        <v>1.97692893944925E-2</v>
      </c>
      <c r="D5" s="1">
        <v>3.8221723568364501E-3</v>
      </c>
      <c r="E5" s="1">
        <v>7.5115288384911005E-4</v>
      </c>
      <c r="F5" s="1">
        <v>0.220272695924464</v>
      </c>
      <c r="G5" s="1">
        <v>2.52153015737368E-2</v>
      </c>
      <c r="H5" s="1">
        <v>355854.66927286203</v>
      </c>
      <c r="I5" s="1">
        <v>6346.2808561250104</v>
      </c>
      <c r="J5" s="1">
        <v>6660.78747667675</v>
      </c>
      <c r="K5" s="1">
        <v>241.13295484068999</v>
      </c>
      <c r="L5" s="4">
        <f t="shared" si="0"/>
        <v>369102.87056050444</v>
      </c>
      <c r="M5" s="1">
        <v>1186083.74728557</v>
      </c>
      <c r="N5" s="1">
        <v>1175798.9246698699</v>
      </c>
      <c r="O5" s="3">
        <f t="shared" si="1"/>
        <v>-7.8977444171160691</v>
      </c>
      <c r="P5" s="3">
        <f t="shared" si="2"/>
        <v>-7.5721363522674787</v>
      </c>
      <c r="Q5" s="3">
        <f t="shared" si="3"/>
        <v>-14.373600419312201</v>
      </c>
    </row>
    <row r="6" spans="1:21" x14ac:dyDescent="0.25">
      <c r="A6" s="5" t="s">
        <v>35</v>
      </c>
      <c r="B6" s="1">
        <v>0.21759893380537901</v>
      </c>
      <c r="C6" s="1">
        <v>4.4537882885013702E-2</v>
      </c>
      <c r="D6" s="1">
        <v>3.82928949542862E-3</v>
      </c>
      <c r="E6" s="1">
        <v>7.6073553544236895E-4</v>
      </c>
      <c r="F6" s="1">
        <v>0.22027436436349701</v>
      </c>
      <c r="G6" s="1">
        <v>0.05</v>
      </c>
      <c r="H6" s="1">
        <v>355632.85292268102</v>
      </c>
      <c r="I6" s="1">
        <v>14117.325652780901</v>
      </c>
      <c r="J6" s="1">
        <v>6660.7874766720297</v>
      </c>
      <c r="K6" s="1">
        <v>241.13295455038801</v>
      </c>
      <c r="L6" s="4">
        <f t="shared" si="0"/>
        <v>376652.09900668432</v>
      </c>
      <c r="M6" s="1">
        <v>1186092.73118803</v>
      </c>
      <c r="N6" s="1">
        <v>1173638.70143879</v>
      </c>
      <c r="O6" s="3">
        <f t="shared" si="1"/>
        <v>-7.8970467954832007</v>
      </c>
      <c r="P6" s="3">
        <f t="shared" si="2"/>
        <v>-7.6297497915157555</v>
      </c>
      <c r="Q6" s="3">
        <f t="shared" si="3"/>
        <v>-12.622291223377538</v>
      </c>
    </row>
    <row r="7" spans="1:21" x14ac:dyDescent="0.25">
      <c r="A7" s="5" t="s">
        <v>15</v>
      </c>
      <c r="B7" s="1">
        <v>0.19484015029850399</v>
      </c>
      <c r="C7" s="1">
        <v>2.4770650473912199E-2</v>
      </c>
      <c r="D7" s="1">
        <v>1.9663345691334601E-3</v>
      </c>
      <c r="E7" s="1">
        <v>7.6165418954228796E-4</v>
      </c>
      <c r="F7" s="1">
        <v>0.196227329187106</v>
      </c>
      <c r="G7" s="1">
        <v>2.8279518760679401E-2</v>
      </c>
      <c r="H7" s="1">
        <v>311558.88296860497</v>
      </c>
      <c r="I7" s="1">
        <v>12655.729561869401</v>
      </c>
      <c r="J7" s="1">
        <v>3436.6269430078801</v>
      </c>
      <c r="K7" s="1">
        <v>244.027479704271</v>
      </c>
      <c r="L7" s="4">
        <f t="shared" si="0"/>
        <v>327895.26695318654</v>
      </c>
      <c r="M7" s="1">
        <v>1207717.6944206499</v>
      </c>
      <c r="N7" s="1">
        <v>1214307.44814912</v>
      </c>
      <c r="O7" s="3">
        <f t="shared" si="1"/>
        <v>-6.2178163910708806</v>
      </c>
      <c r="P7" s="3">
        <f t="shared" si="2"/>
        <v>-19.077296324075089</v>
      </c>
      <c r="Q7" s="3">
        <f t="shared" si="3"/>
        <v>-23.933154174298235</v>
      </c>
    </row>
    <row r="8" spans="1:21" x14ac:dyDescent="0.25">
      <c r="A8" s="5" t="s">
        <v>16</v>
      </c>
      <c r="B8" s="1">
        <v>0.19484015029850399</v>
      </c>
      <c r="C8" s="1">
        <v>2.4770650473912199E-2</v>
      </c>
      <c r="D8" s="1">
        <v>1.9663345691334601E-3</v>
      </c>
      <c r="E8" s="1">
        <v>7.6165418954228796E-4</v>
      </c>
      <c r="F8" s="1">
        <v>0.196227329187106</v>
      </c>
      <c r="G8" s="1">
        <v>2.8279518760679401E-2</v>
      </c>
      <c r="H8" s="1">
        <v>311558.88296860497</v>
      </c>
      <c r="I8" s="1">
        <v>12655.729561869401</v>
      </c>
      <c r="J8" s="1">
        <v>3436.6269430078801</v>
      </c>
      <c r="K8" s="1">
        <v>244.027479704271</v>
      </c>
      <c r="L8" s="4">
        <f t="shared" si="0"/>
        <v>327895.26695318654</v>
      </c>
      <c r="M8" s="1">
        <v>1207717.6944206499</v>
      </c>
      <c r="N8" s="1">
        <v>1214307.44814912</v>
      </c>
      <c r="O8" s="3">
        <f t="shared" si="1"/>
        <v>-6.2178163910708806</v>
      </c>
      <c r="P8" s="3">
        <f t="shared" si="2"/>
        <v>-19.077296324075089</v>
      </c>
      <c r="Q8" s="3">
        <f t="shared" si="3"/>
        <v>-23.933154174298235</v>
      </c>
    </row>
    <row r="9" spans="1:21" x14ac:dyDescent="0.25">
      <c r="A9" s="5" t="s">
        <v>17</v>
      </c>
      <c r="B9" s="1">
        <v>0.19484015029850399</v>
      </c>
      <c r="C9" s="1">
        <v>2.4770650473912199E-2</v>
      </c>
      <c r="D9" s="1">
        <v>1.9663345691334601E-3</v>
      </c>
      <c r="E9" s="1">
        <v>7.6165418954228796E-4</v>
      </c>
      <c r="F9" s="1">
        <v>0.196227329187106</v>
      </c>
      <c r="G9" s="1">
        <v>2.8279518760679401E-2</v>
      </c>
      <c r="H9" s="1">
        <v>311558.88296860497</v>
      </c>
      <c r="I9" s="1">
        <v>12655.729561869401</v>
      </c>
      <c r="J9" s="1">
        <v>3436.6269430078801</v>
      </c>
      <c r="K9" s="1">
        <v>244.027479704271</v>
      </c>
      <c r="L9" s="4">
        <f t="shared" si="0"/>
        <v>327895.26695318654</v>
      </c>
      <c r="M9" s="1">
        <v>1207717.6944206499</v>
      </c>
      <c r="N9" s="1">
        <v>1214307.44814912</v>
      </c>
      <c r="O9" s="3">
        <f t="shared" si="1"/>
        <v>-6.2178163910708806</v>
      </c>
      <c r="P9" s="3">
        <f t="shared" si="2"/>
        <v>-19.077296324075089</v>
      </c>
      <c r="Q9" s="3">
        <f t="shared" si="3"/>
        <v>-23.933154174298235</v>
      </c>
    </row>
    <row r="10" spans="1:21" x14ac:dyDescent="0.25">
      <c r="A10" s="5" t="s">
        <v>18</v>
      </c>
      <c r="B10" s="1">
        <v>0.198882044631807</v>
      </c>
      <c r="C10" s="1">
        <v>3.0584730229976501E-2</v>
      </c>
      <c r="D10" s="1">
        <v>1.9658070317921002E-3</v>
      </c>
      <c r="E10" s="1">
        <v>7.6026832035261404E-4</v>
      </c>
      <c r="F10" s="1">
        <v>0.200303051328028</v>
      </c>
      <c r="G10" s="1">
        <v>3.4107884197180902E-2</v>
      </c>
      <c r="H10" s="1">
        <v>317304.12085120898</v>
      </c>
      <c r="I10" s="1">
        <v>15579.6120610006</v>
      </c>
      <c r="J10" s="1">
        <v>3433.43815642145</v>
      </c>
      <c r="K10" s="1">
        <v>242.85665225737699</v>
      </c>
      <c r="L10" s="4">
        <f t="shared" si="0"/>
        <v>336560.02772088844</v>
      </c>
      <c r="M10" s="1">
        <v>1203998.7570299101</v>
      </c>
      <c r="N10" s="1">
        <v>1207426.7329243501</v>
      </c>
      <c r="O10" s="3">
        <f t="shared" si="1"/>
        <v>-6.5066008237406185</v>
      </c>
      <c r="P10" s="3">
        <f t="shared" si="2"/>
        <v>-17.585057751732698</v>
      </c>
      <c r="Q10" s="3">
        <f t="shared" si="3"/>
        <v>-21.923058000731114</v>
      </c>
    </row>
    <row r="11" spans="1:21" x14ac:dyDescent="0.25">
      <c r="A11" s="5" t="s">
        <v>19</v>
      </c>
      <c r="B11" s="1">
        <v>0.257447533143012</v>
      </c>
      <c r="C11" s="1">
        <v>2.3373669512843E-2</v>
      </c>
      <c r="D11" s="1">
        <v>3.8316110269889501E-3</v>
      </c>
      <c r="E11" s="1">
        <v>7.5262663954648397E-4</v>
      </c>
      <c r="F11" s="1">
        <v>0.25999999999996698</v>
      </c>
      <c r="G11" s="1">
        <v>2.8989704310929801E-2</v>
      </c>
      <c r="H11" s="1">
        <v>409067.17964044301</v>
      </c>
      <c r="I11" s="1">
        <v>7488.6559934842999</v>
      </c>
      <c r="J11" s="1">
        <v>6660.7874766737596</v>
      </c>
      <c r="K11" s="1">
        <v>241.132954840439</v>
      </c>
      <c r="L11" s="4">
        <f t="shared" si="0"/>
        <v>423457.75606544153</v>
      </c>
      <c r="M11" s="1">
        <v>1151546.5370471</v>
      </c>
      <c r="N11" s="1">
        <v>1119295.51379002</v>
      </c>
      <c r="O11" s="3">
        <f t="shared" si="1"/>
        <v>-10.579641856300428</v>
      </c>
      <c r="P11" s="3">
        <f t="shared" si="2"/>
        <v>6.2490077194351832</v>
      </c>
      <c r="Q11" s="3">
        <f t="shared" si="3"/>
        <v>-1.7640719744627158</v>
      </c>
    </row>
    <row r="12" spans="1:21" x14ac:dyDescent="0.25">
      <c r="A12" s="5" t="s">
        <v>20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4">
        <f t="shared" si="0"/>
        <v>0</v>
      </c>
      <c r="M12" s="1">
        <v>1410557.79626078</v>
      </c>
      <c r="N12" s="1">
        <v>1622539.1676419999</v>
      </c>
      <c r="O12" s="3">
        <f t="shared" si="1"/>
        <v>9.5332053600431621</v>
      </c>
      <c r="P12" s="3">
        <f t="shared" si="2"/>
        <v>-100</v>
      </c>
      <c r="Q12" s="3">
        <f t="shared" si="3"/>
        <v>-100</v>
      </c>
    </row>
    <row r="13" spans="1:21" x14ac:dyDescent="0.25">
      <c r="A13" s="5" t="s">
        <v>21</v>
      </c>
      <c r="B13" s="1">
        <v>0.23921735092548599</v>
      </c>
      <c r="C13" s="1">
        <v>2.1718550704325702E-2</v>
      </c>
      <c r="D13" s="1">
        <v>3.82727948622116E-3</v>
      </c>
      <c r="E13" s="1">
        <v>7.5194979449463698E-4</v>
      </c>
      <c r="F13" s="1">
        <v>0.24175736187923599</v>
      </c>
      <c r="G13" s="1">
        <v>2.72565142696117E-2</v>
      </c>
      <c r="H13" s="1">
        <v>385007.99999860598</v>
      </c>
      <c r="I13" s="1">
        <v>6964.6382571472504</v>
      </c>
      <c r="J13" s="1">
        <v>6660.7874766722198</v>
      </c>
      <c r="K13" s="1">
        <v>241.132954840688</v>
      </c>
      <c r="L13" s="4">
        <f t="shared" si="0"/>
        <v>398874.55868726614</v>
      </c>
      <c r="M13" s="1">
        <v>1167202.09328202</v>
      </c>
      <c r="N13" s="1">
        <v>1144575.0276416701</v>
      </c>
      <c r="O13" s="3">
        <f t="shared" si="1"/>
        <v>-9.3639502620595341</v>
      </c>
      <c r="P13" s="3">
        <f t="shared" si="2"/>
        <v>-3.6207436500452745E-10</v>
      </c>
      <c r="Q13" s="3">
        <f t="shared" si="3"/>
        <v>-7.4670096906556038</v>
      </c>
    </row>
    <row r="14" spans="1:21" x14ac:dyDescent="0.25">
      <c r="A14" s="6">
        <v>-0.15</v>
      </c>
      <c r="B14" s="1">
        <v>0.19731720586653401</v>
      </c>
      <c r="C14" s="1">
        <v>1.7914435235858301E-2</v>
      </c>
      <c r="D14" s="1">
        <v>3.8173066401368302E-3</v>
      </c>
      <c r="E14" s="1">
        <v>7.5039479191127097E-4</v>
      </c>
      <c r="F14" s="1">
        <v>0.199828577390531</v>
      </c>
      <c r="G14" s="1">
        <v>2.3272943728798699E-2</v>
      </c>
      <c r="H14" s="1">
        <v>327256.80000110698</v>
      </c>
      <c r="I14" s="1">
        <v>5756.6506982492401</v>
      </c>
      <c r="J14" s="1">
        <v>6660.7874500080097</v>
      </c>
      <c r="K14" s="1">
        <v>241.13295484593399</v>
      </c>
      <c r="L14" s="4">
        <f t="shared" si="0"/>
        <v>339915.37110421021</v>
      </c>
      <c r="M14" s="1">
        <v>1204510.07396479</v>
      </c>
      <c r="N14" s="1">
        <v>1207069.31320323</v>
      </c>
      <c r="O14" s="3">
        <f t="shared" si="1"/>
        <v>-6.4668958339977447</v>
      </c>
      <c r="P14" s="3">
        <f t="shared" si="2"/>
        <v>-14.999999999712479</v>
      </c>
      <c r="Q14" s="3">
        <f t="shared" si="3"/>
        <v>-21.144668028216312</v>
      </c>
    </row>
    <row r="15" spans="1:21" x14ac:dyDescent="0.25">
      <c r="A15" s="6">
        <v>0.15</v>
      </c>
      <c r="B15" s="1">
        <v>0.28379367330676902</v>
      </c>
      <c r="C15" s="1">
        <v>2.5765636394827499E-2</v>
      </c>
      <c r="D15" s="1">
        <v>3.8378630904452901E-3</v>
      </c>
      <c r="E15" s="1">
        <v>7.5360511577371404E-4</v>
      </c>
      <c r="F15" s="1">
        <v>0.28636413641592301</v>
      </c>
      <c r="G15" s="1">
        <v>3.1494491681417901E-2</v>
      </c>
      <c r="H15" s="1">
        <v>442759.19967267202</v>
      </c>
      <c r="I15" s="1">
        <v>8244.2965250500802</v>
      </c>
      <c r="J15" s="1">
        <v>6660.7874766692603</v>
      </c>
      <c r="K15" s="1">
        <v>241.13295484059699</v>
      </c>
      <c r="L15" s="4">
        <f t="shared" si="0"/>
        <v>457905.41662923194</v>
      </c>
      <c r="M15" s="1">
        <v>1129513.26372661</v>
      </c>
      <c r="N15" s="1">
        <v>1084622.2996143</v>
      </c>
      <c r="O15" s="3">
        <f t="shared" si="1"/>
        <v>-12.290578521047355</v>
      </c>
      <c r="P15" s="3">
        <f t="shared" si="2"/>
        <v>14.999999914981512</v>
      </c>
      <c r="Q15" s="3">
        <f t="shared" si="3"/>
        <v>6.2272751087388691</v>
      </c>
    </row>
    <row r="16" spans="1:21" x14ac:dyDescent="0.25">
      <c r="A16" s="5" t="s">
        <v>22</v>
      </c>
      <c r="B16" s="1">
        <v>0.195689921819726</v>
      </c>
      <c r="C16" s="1">
        <v>1.7766694066816E-2</v>
      </c>
      <c r="D16" s="1">
        <v>3.8169188457618602E-3</v>
      </c>
      <c r="E16" s="1">
        <v>7.5033441838373799E-4</v>
      </c>
      <c r="F16" s="1">
        <v>0.19820018076863299</v>
      </c>
      <c r="G16" s="1">
        <v>2.3118232569752099E-2</v>
      </c>
      <c r="H16" s="1">
        <v>324941.94752437703</v>
      </c>
      <c r="I16" s="1">
        <v>5709.63470836134</v>
      </c>
      <c r="J16" s="1">
        <v>6660.7874766717996</v>
      </c>
      <c r="K16" s="1">
        <v>241.13295484069101</v>
      </c>
      <c r="L16" s="4">
        <f t="shared" si="0"/>
        <v>337553.50266425085</v>
      </c>
      <c r="M16" s="1">
        <v>1205997.4208547501</v>
      </c>
      <c r="N16" s="1">
        <v>1209628.6349899501</v>
      </c>
      <c r="O16" s="3">
        <f t="shared" si="1"/>
        <v>-6.3513997708293388</v>
      </c>
      <c r="P16" s="3">
        <f t="shared" si="2"/>
        <v>-15.601247889816047</v>
      </c>
      <c r="Q16" s="3">
        <f t="shared" si="3"/>
        <v>-21.692586527169908</v>
      </c>
    </row>
    <row r="17" spans="1:17" x14ac:dyDescent="0.25">
      <c r="A17" s="5" t="s">
        <v>23</v>
      </c>
      <c r="B17" s="1">
        <v>0.29742023125516698</v>
      </c>
      <c r="C17" s="1">
        <v>2.70027920132755E-2</v>
      </c>
      <c r="D17" s="1">
        <v>3.8410931524946799E-3</v>
      </c>
      <c r="E17" s="1">
        <v>7.5411133693985895E-4</v>
      </c>
      <c r="F17" s="1">
        <v>0.29999999999989901</v>
      </c>
      <c r="G17" s="1">
        <v>3.2789996044239697E-2</v>
      </c>
      <c r="H17" s="1">
        <v>459704.41636904702</v>
      </c>
      <c r="I17" s="1">
        <v>8634.3523935508092</v>
      </c>
      <c r="J17" s="1">
        <v>6660.7874766735704</v>
      </c>
      <c r="K17" s="1">
        <v>241.13295484071801</v>
      </c>
      <c r="L17" s="4">
        <f t="shared" si="0"/>
        <v>475240.68919411208</v>
      </c>
      <c r="M17" s="1">
        <v>1118384.2393081801</v>
      </c>
      <c r="N17" s="1">
        <v>1067498.8532798099</v>
      </c>
      <c r="O17" s="3">
        <f t="shared" si="1"/>
        <v>-13.15477403314352</v>
      </c>
      <c r="P17" s="3">
        <f t="shared" si="2"/>
        <v>19.401263446226316</v>
      </c>
      <c r="Q17" s="3">
        <f t="shared" si="3"/>
        <v>10.248801609539251</v>
      </c>
    </row>
    <row r="18" spans="1:17" x14ac:dyDescent="0.25">
      <c r="A18" s="5" t="s">
        <v>24</v>
      </c>
      <c r="B18" s="1">
        <v>0.33739294239607798</v>
      </c>
      <c r="C18" s="1">
        <v>3.0631915696589199E-2</v>
      </c>
      <c r="D18" s="1">
        <v>3.8505545504893199E-3</v>
      </c>
      <c r="E18" s="1">
        <v>7.5559685989787099E-4</v>
      </c>
      <c r="F18" s="1">
        <v>0.339999999999544</v>
      </c>
      <c r="G18" s="1">
        <v>3.6590269110701103E-2</v>
      </c>
      <c r="H18" s="1">
        <v>507619.94534770702</v>
      </c>
      <c r="I18" s="1">
        <v>9775.5360515143802</v>
      </c>
      <c r="J18" s="1">
        <v>6660.7874766851801</v>
      </c>
      <c r="K18" s="1">
        <v>241.13295484046901</v>
      </c>
      <c r="L18" s="4">
        <f t="shared" si="0"/>
        <v>524297.40183074703</v>
      </c>
      <c r="M18" s="1">
        <v>1086747.4968522801</v>
      </c>
      <c r="N18" s="1">
        <v>1020193.34973032</v>
      </c>
      <c r="O18" s="3">
        <f t="shared" si="1"/>
        <v>-15.611443173203508</v>
      </c>
      <c r="P18" s="3">
        <f t="shared" si="2"/>
        <v>31.846596784406302</v>
      </c>
      <c r="Q18" s="3">
        <f t="shared" si="3"/>
        <v>21.629232414535963</v>
      </c>
    </row>
    <row r="19" spans="1:17" x14ac:dyDescent="0.25">
      <c r="A19" s="5" t="s">
        <v>25</v>
      </c>
      <c r="B19" s="1">
        <v>0.61964865905605504</v>
      </c>
      <c r="C19" s="1">
        <v>5.6257920959790299E-2</v>
      </c>
      <c r="D19" s="1">
        <v>3.9168265097363503E-3</v>
      </c>
      <c r="E19" s="1">
        <v>7.6610969001610204E-4</v>
      </c>
      <c r="F19" s="1">
        <v>0.62244807133194102</v>
      </c>
      <c r="G19" s="1">
        <v>6.3424282427511899E-2</v>
      </c>
      <c r="H19" s="1">
        <v>784300.26353783195</v>
      </c>
      <c r="I19" s="1">
        <v>17707.1754750199</v>
      </c>
      <c r="J19" s="1">
        <v>6660.7874753165197</v>
      </c>
      <c r="K19" s="1">
        <v>241.13295484068999</v>
      </c>
      <c r="L19" s="4">
        <f t="shared" si="0"/>
        <v>808909.35944300902</v>
      </c>
      <c r="M19" s="1">
        <v>900000.00003345497</v>
      </c>
      <c r="N19" s="1">
        <v>776270.55235400598</v>
      </c>
      <c r="O19" s="3">
        <f t="shared" si="1"/>
        <v>-30.112835440683991</v>
      </c>
      <c r="P19" s="3">
        <f t="shared" si="2"/>
        <v>103.71012122808668</v>
      </c>
      <c r="Q19" s="3">
        <f t="shared" si="3"/>
        <v>87.654991496120985</v>
      </c>
    </row>
    <row r="20" spans="1:17" x14ac:dyDescent="0.25">
      <c r="A20" s="5" t="s">
        <v>26</v>
      </c>
      <c r="B20" s="1">
        <v>0.81573703334955805</v>
      </c>
      <c r="C20" s="1">
        <v>7.4060790539049307E-2</v>
      </c>
      <c r="D20" s="1">
        <v>3.9623815890504196E-3</v>
      </c>
      <c r="E20" s="1">
        <v>7.7343675801458498E-4</v>
      </c>
      <c r="F20" s="1">
        <v>0.81866977285531695</v>
      </c>
      <c r="G20" s="1">
        <v>8.2065916309008599E-2</v>
      </c>
      <c r="H20" s="1">
        <v>930162.35334901302</v>
      </c>
      <c r="I20" s="1">
        <v>23089.7963865737</v>
      </c>
      <c r="J20" s="1">
        <v>6660.78747678319</v>
      </c>
      <c r="K20" s="1">
        <v>241.13295483974599</v>
      </c>
      <c r="L20" s="4">
        <f t="shared" si="0"/>
        <v>960154.0701672096</v>
      </c>
      <c r="M20" s="1">
        <v>800000.00303885795</v>
      </c>
      <c r="N20" s="1">
        <v>664899.44154426304</v>
      </c>
      <c r="O20" s="3">
        <f t="shared" si="1"/>
        <v>-37.878075713609235</v>
      </c>
      <c r="P20" s="3">
        <f t="shared" si="2"/>
        <v>141.59559109135733</v>
      </c>
      <c r="Q20" s="3">
        <f t="shared" si="3"/>
        <v>122.7415244598711</v>
      </c>
    </row>
    <row r="21" spans="1:17" x14ac:dyDescent="0.25">
      <c r="A21" s="5" t="s">
        <v>27</v>
      </c>
      <c r="B21" s="1">
        <v>7.3156591660757204E-3</v>
      </c>
      <c r="C21" s="1">
        <v>6.6418892241421295E-4</v>
      </c>
      <c r="D21" s="1">
        <v>3.7717603250491498E-3</v>
      </c>
      <c r="E21" s="1">
        <v>7.4335495422781102E-4</v>
      </c>
      <c r="F21" s="1">
        <v>9.6969582874465807E-3</v>
      </c>
      <c r="G21" s="1">
        <v>5.2086238694728504E-3</v>
      </c>
      <c r="H21" s="1">
        <v>14048.362033664</v>
      </c>
      <c r="I21" s="1">
        <v>215.452707377976</v>
      </c>
      <c r="J21" s="1">
        <v>6660.78747651304</v>
      </c>
      <c r="K21" s="1">
        <v>241.13295483620399</v>
      </c>
      <c r="L21" s="4">
        <f t="shared" si="0"/>
        <v>21165.735172391222</v>
      </c>
      <c r="M21" s="1">
        <v>1400000</v>
      </c>
      <c r="N21" s="1">
        <v>1594094.09447251</v>
      </c>
      <c r="O21" s="3">
        <f t="shared" si="1"/>
        <v>8.7133670882282352</v>
      </c>
      <c r="P21" s="3">
        <f t="shared" ref="P21" si="4">(H21-$S$2)*100/$S$2</f>
        <v>-96.351150616697836</v>
      </c>
      <c r="Q21" s="3">
        <f t="shared" ref="Q21" si="5">(L21-$U$2)*100/$U$2</f>
        <v>-95.089862903157496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NSAS_stf_2020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Berges, Benoit</dc:creator>
  <cp:lastModifiedBy>Berges, Benoit</cp:lastModifiedBy>
  <dcterms:created xsi:type="dcterms:W3CDTF">2020-03-19T22:21:36Z</dcterms:created>
  <dcterms:modified xsi:type="dcterms:W3CDTF">2020-03-23T21:34:38Z</dcterms:modified>
</cp:coreProperties>
</file>