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3" i="1" l="1"/>
  <c r="R4" i="1"/>
  <c r="R2" i="1"/>
  <c r="O3" i="1"/>
  <c r="P3" i="1"/>
  <c r="Q3" i="1"/>
  <c r="O4" i="1"/>
  <c r="P4" i="1"/>
  <c r="Q4" i="1"/>
  <c r="Q2" i="1"/>
  <c r="P2" i="1"/>
  <c r="O2" i="1"/>
</calcChain>
</file>

<file path=xl/sharedStrings.xml><?xml version="1.0" encoding="utf-8"?>
<sst xmlns="http://schemas.openxmlformats.org/spreadsheetml/2006/main" count="48" uniqueCount="32">
  <si>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</si>
  <si>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</si>
  <si>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</si>
  <si>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</si>
  <si>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</si>
  <si>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</si>
  <si>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</si>
  <si>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</si>
  <si>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</si>
  <si>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Squadron</t>
  </si>
  <si>
    <t>Chica</t>
  </si>
  <si>
    <t>Grande</t>
  </si>
  <si>
    <t>MARCA</t>
  </si>
  <si>
    <t>Custom,Doble Propósito</t>
  </si>
  <si>
    <t>COLOR</t>
  </si>
  <si>
    <t>TALLA</t>
  </si>
  <si>
    <t>SKU PADRE</t>
  </si>
  <si>
    <t>LED ADVENTURE BIKE KIT CHICA</t>
  </si>
  <si>
    <t>LED ADVENTURE BIKE KIT GRANDE</t>
  </si>
  <si>
    <t>DISTRIBUIDOR A</t>
  </si>
  <si>
    <t>DISTRIBUIDOR C</t>
  </si>
  <si>
    <t>DISTRIBUIDOR B</t>
  </si>
  <si>
    <t>LINEA</t>
  </si>
  <si>
    <t>SQUADRON</t>
  </si>
  <si>
    <t>TIPO</t>
  </si>
  <si>
    <t>Seguridad</t>
  </si>
  <si>
    <t>GENERO</t>
  </si>
  <si>
    <t>MOTOCICLETA</t>
  </si>
  <si>
    <t>PRECIO SIN IVA</t>
  </si>
  <si>
    <t>Amarillo</t>
  </si>
  <si>
    <t>4970845-A-CH</t>
  </si>
  <si>
    <t>4970856-A-G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</si>
</sst>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Moneda 2" xfId="1"/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R4" totalsRowShown="0">
  <autoFilter ref="A1:R4"/>
  <tableColumns count="18">
    <tableColumn id="1" name="SKU PADRE"/>
    <tableColumn id="2" name="SKU" dataDxfId="4"/>
    <tableColumn id="3" name="PRODUCTO"/>
    <tableColumn id="4" name="DESCRIPCION DETALLADA"/>
    <tableColumn id="5" name="DESCRIPCION CORTA"/>
    <tableColumn id="6" name="MARCA"/>
    <tableColumn id="7" name="CATEGORIA"/>
    <tableColumn id="8" name="TIPO"/>
    <tableColumn id="9" name="LINEA"/>
    <tableColumn id="10" name="GENERO"/>
    <tableColumn id="11" name="COLOR"/>
    <tableColumn id="12" name="TALLA"/>
    <tableColumn id="13" name="STOCK"/>
    <tableColumn id="14" name="PRECIO SIN IVA"/>
    <tableColumn id="15" name="DISTRIBUIDOR A" dataDxfId="3">
      <calculatedColumnFormula>N2*0.65</calculatedColumnFormula>
    </tableColumn>
    <tableColumn id="16" name="DISTRIBUIDOR B" dataDxfId="2">
      <calculatedColumnFormula>N2*0.7</calculatedColumnFormula>
    </tableColumn>
    <tableColumn id="17" name="DISTRIBUIDOR C" dataDxfId="1">
      <calculatedColumnFormula>N2*0.85</calculatedColumnFormula>
    </tableColumn>
    <tableColumn id="18" name="PRECIO CON IVA" dataDxfId="0">
      <calculatedColumnFormula>N2+(N2*0.16)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34.5703125" customWidth="1"/>
    <col min="2" max="2" width="21" customWidth="1"/>
    <col min="3" max="5" width="34.5703125" bestFit="1" customWidth="1"/>
    <col min="6" max="8" width="34.5703125" customWidth="1"/>
    <col min="9" max="9" width="11.28515625" bestFit="1" customWidth="1"/>
    <col min="10" max="10" width="13.5703125" bestFit="1" customWidth="1"/>
    <col min="11" max="18" width="34.5703125" customWidth="1"/>
    <col min="19" max="19" width="17.5703125" customWidth="1"/>
  </cols>
  <sheetData>
    <row r="1" spans="1:18" x14ac:dyDescent="0.25">
      <c r="A1" t="s">
        <v>16</v>
      </c>
      <c r="B1" t="s">
        <v>0</v>
      </c>
      <c r="C1" t="s">
        <v>1</v>
      </c>
      <c r="D1" t="s">
        <v>2</v>
      </c>
      <c r="E1" t="s">
        <v>5</v>
      </c>
      <c r="F1" t="s">
        <v>12</v>
      </c>
      <c r="G1" t="s">
        <v>8</v>
      </c>
      <c r="H1" t="s">
        <v>24</v>
      </c>
      <c r="I1" t="s">
        <v>22</v>
      </c>
      <c r="J1" t="s">
        <v>26</v>
      </c>
      <c r="K1" t="s">
        <v>14</v>
      </c>
      <c r="L1" t="s">
        <v>15</v>
      </c>
      <c r="M1" t="s">
        <v>6</v>
      </c>
      <c r="N1" t="s">
        <v>28</v>
      </c>
      <c r="O1" t="s">
        <v>19</v>
      </c>
      <c r="P1" t="s">
        <v>21</v>
      </c>
      <c r="Q1" t="s">
        <v>20</v>
      </c>
      <c r="R1" t="s">
        <v>3</v>
      </c>
    </row>
    <row r="2" spans="1:18" x14ac:dyDescent="0.25">
      <c r="B2" s="2">
        <v>497083</v>
      </c>
      <c r="C2" t="s">
        <v>7</v>
      </c>
      <c r="D2" t="s">
        <v>4</v>
      </c>
      <c r="E2" t="s">
        <v>7</v>
      </c>
      <c r="F2" t="s">
        <v>9</v>
      </c>
      <c r="G2" t="s">
        <v>13</v>
      </c>
      <c r="H2" t="s">
        <v>25</v>
      </c>
      <c r="I2" t="s">
        <v>23</v>
      </c>
      <c r="J2" t="s">
        <v>27</v>
      </c>
      <c r="O2" s="1">
        <f>N2*0.65</f>
        <v>0</v>
      </c>
      <c r="P2" s="1">
        <f>N2*0.7</f>
        <v>0</v>
      </c>
      <c r="Q2" s="1">
        <f>N2*0.85</f>
        <v>0</v>
      </c>
      <c r="R2" s="1">
        <f>N2+(N2*0.16)</f>
        <v>0</v>
      </c>
    </row>
    <row r="3" spans="1:18" x14ac:dyDescent="0.25">
      <c r="A3">
        <v>497083</v>
      </c>
      <c r="B3" s="2" t="s">
        <v>30</v>
      </c>
      <c r="C3" t="s">
        <v>17</v>
      </c>
      <c r="D3" t="s">
        <v>4</v>
      </c>
      <c r="E3" t="s">
        <v>7</v>
      </c>
      <c r="F3" t="s">
        <v>9</v>
      </c>
      <c r="G3" t="s">
        <v>13</v>
      </c>
      <c r="H3" t="s">
        <v>25</v>
      </c>
      <c r="I3" t="s">
        <v>23</v>
      </c>
      <c r="J3" t="s">
        <v>27</v>
      </c>
      <c r="K3" t="s">
        <v>29</v>
      </c>
      <c r="L3" t="s">
        <v>10</v>
      </c>
      <c r="M3">
        <v>11</v>
      </c>
      <c r="N3">
        <v>9000</v>
      </c>
      <c r="O3" s="1">
        <f t="shared" ref="O3:O4" si="0">N3*0.65</f>
        <v>5850</v>
      </c>
      <c r="P3" s="1">
        <f t="shared" ref="P3:P4" si="1">N3*0.7</f>
        <v>6300</v>
      </c>
      <c r="Q3" s="1">
        <f t="shared" ref="Q3:Q4" si="2">N3*0.85</f>
        <v>7650</v>
      </c>
      <c r="R3" s="1">
        <f t="shared" ref="R3:R4" si="3">N3+(N3*0.16)</f>
        <v>10440</v>
      </c>
    </row>
    <row r="4" spans="1:18" x14ac:dyDescent="0.25">
      <c r="A4">
        <v>497083</v>
      </c>
      <c r="B4" s="2" t="s">
        <v>31</v>
      </c>
      <c r="C4" t="s">
        <v>18</v>
      </c>
      <c r="D4" t="s">
        <v>4</v>
      </c>
      <c r="E4" t="s">
        <v>7</v>
      </c>
      <c r="F4" t="s">
        <v>9</v>
      </c>
      <c r="G4" t="s">
        <v>13</v>
      </c>
      <c r="H4" t="s">
        <v>25</v>
      </c>
      <c r="I4" t="s">
        <v>23</v>
      </c>
      <c r="J4" t="s">
        <v>27</v>
      </c>
      <c r="K4" t="s">
        <v>29</v>
      </c>
      <c r="L4" t="s">
        <v>11</v>
      </c>
      <c r="M4">
        <v>10</v>
      </c>
      <c r="N4">
        <v>9001</v>
      </c>
      <c r="O4" s="1">
        <f t="shared" si="0"/>
        <v>5850.6500000000005</v>
      </c>
      <c r="P4" s="1">
        <f t="shared" si="1"/>
        <v>6300.7</v>
      </c>
      <c r="Q4" s="1">
        <f t="shared" si="2"/>
        <v>7650.8499999999995</v>
      </c>
      <c r="R4" s="1">
        <f t="shared" si="3"/>
        <v>10441.16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2016-03-20T03:20:39Z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