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ttachment A's on Intranet\SFS\"/>
    </mc:Choice>
  </mc:AlternateContent>
  <xr:revisionPtr revIDLastSave="0" documentId="13_ncr:1_{D4BE40D1-6D29-4FEC-978E-49782E5488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FY21 A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7" l="1"/>
  <c r="D18" i="7"/>
  <c r="G17" i="7"/>
  <c r="G20" i="7" s="1"/>
  <c r="E17" i="7"/>
  <c r="E20" i="7" s="1"/>
  <c r="D16" i="7"/>
  <c r="D15" i="7"/>
  <c r="D14" i="7"/>
  <c r="D13" i="7"/>
  <c r="D12" i="7"/>
  <c r="D11" i="7"/>
  <c r="D10" i="7"/>
  <c r="D9" i="7"/>
  <c r="D8" i="7"/>
  <c r="D7" i="7"/>
  <c r="D6" i="7"/>
  <c r="D17" i="7" l="1"/>
  <c r="D20" i="7" s="1"/>
  <c r="F20" i="7" s="1"/>
  <c r="F17" i="7" l="1"/>
</calcChain>
</file>

<file path=xl/sharedStrings.xml><?xml version="1.0" encoding="utf-8"?>
<sst xmlns="http://schemas.openxmlformats.org/spreadsheetml/2006/main" count="34" uniqueCount="34">
  <si>
    <t>Location</t>
  </si>
  <si>
    <t>Children's Advocacy Center of North &amp; Northwest  Cook County</t>
  </si>
  <si>
    <t>Center for Prevention of Abuse</t>
  </si>
  <si>
    <t>Rock Island, Henry and Mercer</t>
  </si>
  <si>
    <t>McLean</t>
  </si>
  <si>
    <t>Family Focus, Inc.</t>
  </si>
  <si>
    <t>Heartland Human Care Services</t>
  </si>
  <si>
    <t>Metropolitan Family Services</t>
  </si>
  <si>
    <t>South Suburban Family Shelter, Inc.</t>
  </si>
  <si>
    <t>Casa Central</t>
  </si>
  <si>
    <t>Child Abuse Council</t>
  </si>
  <si>
    <t>Children's Home + Aid Society of Illinois</t>
  </si>
  <si>
    <t>Grant #</t>
  </si>
  <si>
    <t>Agency</t>
  </si>
  <si>
    <t>Award</t>
  </si>
  <si>
    <t>Cook/Kane (Elk Grove, Hanover, Maine, Palatine, Schaumburg, and Wheeling Townships; Prospect Heights; Carpentersville; E. Dundee)</t>
  </si>
  <si>
    <t>Peoria, Tazewell and Woodford</t>
  </si>
  <si>
    <t>Chicago (Austin, Belmont Cragin, Hermosa, Humboldt Park, Logan Square, Near West Side, South Lawndale, West Town)</t>
  </si>
  <si>
    <t>Cook (Englewood and W Englewood)</t>
  </si>
  <si>
    <t>Cook (Pilsen, Little Village, Brighton Park, Back of the Yards, McKinley Park)</t>
  </si>
  <si>
    <t>Cook (Roseland, Pullman, West Pullman)</t>
  </si>
  <si>
    <t>Cook and Will (Townships include: Bloom, Bremen, Calumet, Orland, Palos, Rich, Thornton, Worth, Crete, Frankfort, Manhattan, Monee, New Lennox, Peotone and Washington)</t>
  </si>
  <si>
    <t>Administration</t>
  </si>
  <si>
    <t>Unallocated</t>
  </si>
  <si>
    <t>Original Amount</t>
  </si>
  <si>
    <t xml:space="preserve">Adjusted Amount </t>
  </si>
  <si>
    <t>Difference</t>
  </si>
  <si>
    <t>Appropriation</t>
  </si>
  <si>
    <t>Total Allocated</t>
  </si>
  <si>
    <t>Safe From the Start Evaluation - UIC</t>
  </si>
  <si>
    <t xml:space="preserve">Near West Side </t>
  </si>
  <si>
    <r>
      <t>Safe From the Start SFY 2021</t>
    </r>
    <r>
      <rPr>
        <b/>
        <i/>
        <sz val="16"/>
        <color rgb="FFFF0000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Attachment A</t>
    </r>
  </si>
  <si>
    <t>Safe From the Start Evaluation - ICJIA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</si>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</sst>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2"/>
      <name val="Calibri"/>
      <family val="2"/>
      <scheme val="minor"/>
    </font>
    <font>
      <sz val="10"/>
      <name val="MS Sans Serif"/>
      <family val="2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5" fontId="6" fillId="0" borderId="0" applyFill="0" applyBorder="0" applyAlignment="0" applyProtection="0"/>
    <xf numFmtId="44" fontId="8" fillId="0" borderId="0" applyFont="0" applyFill="0" applyBorder="0" applyAlignment="0" applyProtection="0"/>
    <xf numFmtId="5" fontId="6" fillId="0" borderId="0" applyFill="0" applyBorder="0" applyAlignment="0" applyProtection="0"/>
    <xf numFmtId="0" fontId="8" fillId="0" borderId="0"/>
  </cellStyleXfs>
  <cellXfs count="26">
    <xf numFmtId="0" fontId="0" fillId="0" borderId="0" xfId="0"/>
    <xf numFmtId="0" fontId="5" fillId="0" borderId="0" xfId="0" applyFont="1" applyFill="1" applyBorder="1"/>
    <xf numFmtId="44" fontId="5" fillId="0" borderId="0" xfId="2" applyFont="1" applyFill="1" applyBorder="1"/>
    <xf numFmtId="0" fontId="5" fillId="0" borderId="0" xfId="1" applyNumberFormat="1" applyFont="1" applyFill="1" applyBorder="1"/>
    <xf numFmtId="8" fontId="7" fillId="2" borderId="6" xfId="2" applyNumberFormat="1" applyFont="1" applyFill="1" applyBorder="1"/>
    <xf numFmtId="8" fontId="7" fillId="0" borderId="6" xfId="2" applyNumberFormat="1" applyFont="1" applyFill="1" applyBorder="1"/>
    <xf numFmtId="8" fontId="7" fillId="0" borderId="9" xfId="2" applyNumberFormat="1" applyFont="1" applyFill="1" applyBorder="1"/>
    <xf numFmtId="0" fontId="9" fillId="0" borderId="0" xfId="0" applyFont="1" applyFill="1" applyBorder="1"/>
    <xf numFmtId="0" fontId="4" fillId="3" borderId="1" xfId="1" applyNumberFormat="1" applyFont="1" applyFill="1" applyBorder="1"/>
    <xf numFmtId="0" fontId="4" fillId="3" borderId="2" xfId="0" applyFont="1" applyFill="1" applyBorder="1"/>
    <xf numFmtId="44" fontId="4" fillId="3" borderId="5" xfId="2" applyFont="1" applyFill="1" applyBorder="1"/>
    <xf numFmtId="5" fontId="10" fillId="0" borderId="0" xfId="3" applyNumberFormat="1" applyFont="1" applyFill="1" applyBorder="1" applyAlignment="1">
      <alignment horizontal="right"/>
    </xf>
    <xf numFmtId="8" fontId="4" fillId="0" borderId="0" xfId="2" applyNumberFormat="1" applyFont="1" applyFill="1" applyBorder="1"/>
    <xf numFmtId="0" fontId="4" fillId="0" borderId="0" xfId="0" applyFont="1" applyFill="1" applyBorder="1" applyAlignment="1">
      <alignment horizontal="right"/>
    </xf>
    <xf numFmtId="5" fontId="7" fillId="2" borderId="4" xfId="3" applyNumberFormat="1" applyFont="1" applyFill="1" applyBorder="1" applyAlignment="1">
      <alignment horizontal="left" vertical="top" wrapText="1"/>
    </xf>
    <xf numFmtId="5" fontId="7" fillId="0" borderId="4" xfId="3" applyNumberFormat="1" applyFont="1" applyFill="1" applyBorder="1" applyAlignment="1">
      <alignment horizontal="left" vertical="top" wrapText="1"/>
    </xf>
    <xf numFmtId="5" fontId="7" fillId="0" borderId="8" xfId="3" applyNumberFormat="1" applyFont="1" applyFill="1" applyBorder="1" applyAlignment="1">
      <alignment horizontal="left" vertical="top" wrapText="1"/>
    </xf>
    <xf numFmtId="8" fontId="5" fillId="0" borderId="0" xfId="2" applyNumberFormat="1" applyFont="1" applyFill="1" applyBorder="1"/>
    <xf numFmtId="44" fontId="4" fillId="3" borderId="10" xfId="2" applyFont="1" applyFill="1" applyBorder="1"/>
    <xf numFmtId="8" fontId="7" fillId="0" borderId="11" xfId="2" applyNumberFormat="1" applyFont="1" applyFill="1" applyBorder="1"/>
    <xf numFmtId="0" fontId="4" fillId="0" borderId="0" xfId="1" applyNumberFormat="1" applyFont="1" applyFill="1" applyBorder="1"/>
    <xf numFmtId="0" fontId="4" fillId="0" borderId="0" xfId="0" applyFont="1" applyFill="1" applyBorder="1"/>
    <xf numFmtId="0" fontId="12" fillId="0" borderId="3" xfId="1" applyNumberFormat="1" applyFont="1" applyFill="1" applyBorder="1" applyAlignment="1">
      <alignment horizontal="left" vertical="top"/>
    </xf>
    <xf numFmtId="0" fontId="2" fillId="2" borderId="3" xfId="1" applyNumberFormat="1" applyFont="1" applyFill="1" applyBorder="1" applyAlignment="1">
      <alignment horizontal="left" vertical="top"/>
    </xf>
    <xf numFmtId="0" fontId="2" fillId="0" borderId="3" xfId="1" applyNumberFormat="1" applyFont="1" applyFill="1" applyBorder="1" applyAlignment="1">
      <alignment horizontal="left" vertical="top"/>
    </xf>
    <xf numFmtId="0" fontId="1" fillId="0" borderId="7" xfId="1" applyNumberFormat="1" applyFont="1" applyFill="1" applyBorder="1" applyAlignment="1">
      <alignment horizontal="left" vertical="top"/>
    </xf>
  </cellXfs>
  <cellStyles count="7">
    <cellStyle name="Comma" xfId="1" builtinId="3"/>
    <cellStyle name="Currency" xfId="2" builtinId="4"/>
    <cellStyle name="Currency 2" xfId="4" xr:uid="{00000000-0005-0000-0000-000002000000}"/>
    <cellStyle name="Currency0" xfId="5" xr:uid="{00000000-0005-0000-0000-000003000000}"/>
    <cellStyle name="Normal" xfId="0" builtinId="0"/>
    <cellStyle name="Normal 2" xfId="6" xr:uid="{00000000-0005-0000-0000-000005000000}"/>
    <cellStyle name="normal_Sheet1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95A5-60B4-084E-AF36-F216FC60005A}">
  <dimension ref="A2:G22"/>
  <sheetViews>
    <sheetView tabSelected="1" zoomScaleNormal="100" workbookViewId="0">
      <selection activeCell="I5" sqref="I5"/>
    </sheetView>
  </sheetViews>
  <sheetFormatPr defaultColWidth="9.1796875" defaultRowHeight="15.5" x14ac:dyDescent="0.35"/>
  <cols>
    <col min="1" max="1" width="8" style="3" bestFit="1" customWidth="1"/>
    <col min="2" max="2" width="46.453125" style="1" customWidth="1"/>
    <col min="3" max="3" width="42" style="1" customWidth="1"/>
    <col min="4" max="4" width="25.453125" style="2" customWidth="1"/>
    <col min="5" max="5" width="19" style="2" hidden="1" customWidth="1"/>
    <col min="6" max="6" width="21" style="2" hidden="1" customWidth="1"/>
    <col min="7" max="7" width="14" style="2" hidden="1" customWidth="1"/>
    <col min="8" max="8" width="1.81640625" style="1" customWidth="1"/>
    <col min="9" max="16384" width="9.1796875" style="1"/>
  </cols>
  <sheetData>
    <row r="2" spans="1:7" ht="21" x14ac:dyDescent="0.5">
      <c r="B2" s="7" t="s">
        <v>31</v>
      </c>
    </row>
    <row r="4" spans="1:7" ht="16" thickBot="1" x14ac:dyDescent="0.4"/>
    <row r="5" spans="1:7" x14ac:dyDescent="0.35">
      <c r="A5" s="8" t="s">
        <v>12</v>
      </c>
      <c r="B5" s="9" t="s">
        <v>13</v>
      </c>
      <c r="C5" s="9" t="s">
        <v>0</v>
      </c>
      <c r="D5" s="10" t="s">
        <v>14</v>
      </c>
      <c r="E5" s="18" t="s">
        <v>24</v>
      </c>
      <c r="F5" s="10" t="s">
        <v>25</v>
      </c>
      <c r="G5" s="10" t="s">
        <v>26</v>
      </c>
    </row>
    <row r="6" spans="1:7" ht="62" x14ac:dyDescent="0.35">
      <c r="A6" s="23">
        <v>342101</v>
      </c>
      <c r="B6" s="14" t="s">
        <v>1</v>
      </c>
      <c r="C6" s="14" t="s">
        <v>15</v>
      </c>
      <c r="D6" s="4">
        <f>(E6)+(G6)</f>
        <v>121500</v>
      </c>
      <c r="E6" s="4">
        <v>121500</v>
      </c>
      <c r="F6" s="4"/>
      <c r="G6" s="4"/>
    </row>
    <row r="7" spans="1:7" x14ac:dyDescent="0.35">
      <c r="A7" s="24">
        <v>342106</v>
      </c>
      <c r="B7" s="15" t="s">
        <v>2</v>
      </c>
      <c r="C7" s="15" t="s">
        <v>16</v>
      </c>
      <c r="D7" s="5">
        <f>(E7)+(G7)</f>
        <v>121500</v>
      </c>
      <c r="E7" s="5">
        <v>121500</v>
      </c>
      <c r="F7" s="5"/>
      <c r="G7" s="5"/>
    </row>
    <row r="8" spans="1:7" ht="46.5" x14ac:dyDescent="0.35">
      <c r="A8" s="23">
        <v>342109</v>
      </c>
      <c r="B8" s="14" t="s">
        <v>9</v>
      </c>
      <c r="C8" s="14" t="s">
        <v>17</v>
      </c>
      <c r="D8" s="4">
        <f t="shared" ref="D8:D16" si="0">(E8)+(G8)</f>
        <v>75000</v>
      </c>
      <c r="E8" s="4">
        <v>75000</v>
      </c>
      <c r="F8" s="4"/>
      <c r="G8" s="4"/>
    </row>
    <row r="9" spans="1:7" x14ac:dyDescent="0.35">
      <c r="A9" s="24">
        <v>342103</v>
      </c>
      <c r="B9" s="15" t="s">
        <v>10</v>
      </c>
      <c r="C9" s="15" t="s">
        <v>3</v>
      </c>
      <c r="D9" s="5">
        <f t="shared" si="0"/>
        <v>121500</v>
      </c>
      <c r="E9" s="5">
        <v>121500</v>
      </c>
      <c r="F9" s="5"/>
      <c r="G9" s="5"/>
    </row>
    <row r="10" spans="1:7" x14ac:dyDescent="0.35">
      <c r="A10" s="23">
        <v>342111</v>
      </c>
      <c r="B10" s="14" t="s">
        <v>11</v>
      </c>
      <c r="C10" s="14" t="s">
        <v>4</v>
      </c>
      <c r="D10" s="4">
        <f t="shared" si="0"/>
        <v>121500</v>
      </c>
      <c r="E10" s="4">
        <v>121500</v>
      </c>
      <c r="F10" s="4"/>
      <c r="G10" s="4"/>
    </row>
    <row r="11" spans="1:7" x14ac:dyDescent="0.35">
      <c r="A11" s="24">
        <v>342107</v>
      </c>
      <c r="B11" s="15" t="s">
        <v>5</v>
      </c>
      <c r="C11" s="15" t="s">
        <v>18</v>
      </c>
      <c r="D11" s="5">
        <f t="shared" si="0"/>
        <v>75000</v>
      </c>
      <c r="E11" s="5">
        <v>75000</v>
      </c>
      <c r="F11" s="5"/>
      <c r="G11" s="5"/>
    </row>
    <row r="12" spans="1:7" ht="31" x14ac:dyDescent="0.35">
      <c r="A12" s="23">
        <v>342110</v>
      </c>
      <c r="B12" s="14" t="s">
        <v>6</v>
      </c>
      <c r="C12" s="14" t="s">
        <v>19</v>
      </c>
      <c r="D12" s="4">
        <f t="shared" si="0"/>
        <v>75000</v>
      </c>
      <c r="E12" s="4">
        <v>75000</v>
      </c>
      <c r="F12" s="4"/>
      <c r="G12" s="4"/>
    </row>
    <row r="13" spans="1:7" x14ac:dyDescent="0.35">
      <c r="A13" s="24">
        <v>342108</v>
      </c>
      <c r="B13" s="15" t="s">
        <v>7</v>
      </c>
      <c r="C13" s="15" t="s">
        <v>20</v>
      </c>
      <c r="D13" s="5">
        <f t="shared" si="0"/>
        <v>75000</v>
      </c>
      <c r="E13" s="5">
        <v>75000</v>
      </c>
      <c r="F13" s="5"/>
      <c r="G13" s="5"/>
    </row>
    <row r="14" spans="1:7" ht="77.5" x14ac:dyDescent="0.35">
      <c r="A14" s="23">
        <v>342105</v>
      </c>
      <c r="B14" s="14" t="s">
        <v>8</v>
      </c>
      <c r="C14" s="14" t="s">
        <v>21</v>
      </c>
      <c r="D14" s="4">
        <f t="shared" si="0"/>
        <v>121500</v>
      </c>
      <c r="E14" s="4">
        <v>121500</v>
      </c>
      <c r="F14" s="4"/>
      <c r="G14" s="4"/>
    </row>
    <row r="15" spans="1:7" hidden="1" x14ac:dyDescent="0.35">
      <c r="A15" s="22">
        <v>342012</v>
      </c>
      <c r="B15" s="15" t="s">
        <v>29</v>
      </c>
      <c r="C15" s="15" t="s">
        <v>30</v>
      </c>
      <c r="D15" s="5">
        <f t="shared" si="0"/>
        <v>0</v>
      </c>
      <c r="E15" s="5">
        <v>0</v>
      </c>
      <c r="F15" s="5"/>
      <c r="G15" s="5"/>
    </row>
    <row r="16" spans="1:7" ht="16" thickBot="1" x14ac:dyDescent="0.4">
      <c r="A16" s="25">
        <v>342113</v>
      </c>
      <c r="B16" s="16" t="s">
        <v>32</v>
      </c>
      <c r="C16" s="16" t="s">
        <v>33</v>
      </c>
      <c r="D16" s="6">
        <f t="shared" si="0"/>
        <v>142000</v>
      </c>
      <c r="E16" s="19">
        <v>142000</v>
      </c>
      <c r="F16" s="6"/>
      <c r="G16" s="6"/>
    </row>
    <row r="17" spans="1:7" x14ac:dyDescent="0.35">
      <c r="C17" s="11" t="s">
        <v>28</v>
      </c>
      <c r="D17" s="12">
        <f>SUM(D6:D16)</f>
        <v>1049500</v>
      </c>
      <c r="E17" s="12">
        <f>SUM(E6:E16)</f>
        <v>1049500</v>
      </c>
      <c r="F17" s="12">
        <f t="shared" ref="F17" si="1">(D17)</f>
        <v>1049500</v>
      </c>
      <c r="G17" s="12">
        <f>SUM(G6:G16)</f>
        <v>0</v>
      </c>
    </row>
    <row r="18" spans="1:7" x14ac:dyDescent="0.35">
      <c r="C18" s="11" t="s">
        <v>22</v>
      </c>
      <c r="D18" s="12">
        <f>(E18)+(G18)</f>
        <v>0</v>
      </c>
      <c r="E18" s="12">
        <v>0</v>
      </c>
      <c r="F18" s="12"/>
      <c r="G18" s="12"/>
    </row>
    <row r="19" spans="1:7" x14ac:dyDescent="0.35">
      <c r="C19" s="13" t="s">
        <v>23</v>
      </c>
      <c r="D19" s="12">
        <f>(E19)+(G19)</f>
        <v>150500</v>
      </c>
      <c r="E19" s="12">
        <v>150500</v>
      </c>
      <c r="F19" s="12"/>
      <c r="G19" s="12"/>
    </row>
    <row r="20" spans="1:7" s="21" customFormat="1" x14ac:dyDescent="0.35">
      <c r="A20" s="20"/>
      <c r="C20" s="13" t="s">
        <v>27</v>
      </c>
      <c r="D20" s="12">
        <f>SUM(D17:D19)</f>
        <v>1200000</v>
      </c>
      <c r="E20" s="12">
        <f>SUM(E17:E19)</f>
        <v>1200000</v>
      </c>
      <c r="F20" s="12">
        <f t="shared" ref="F20" si="2">(D20)</f>
        <v>1200000</v>
      </c>
      <c r="G20" s="12">
        <f>SUM(G17:G19)</f>
        <v>0</v>
      </c>
    </row>
    <row r="21" spans="1:7" x14ac:dyDescent="0.35">
      <c r="A21" s="1"/>
    </row>
    <row r="22" spans="1:7" x14ac:dyDescent="0.35">
      <c r="D22" s="17"/>
    </row>
  </sheetData>
  <sheetProtection algorithmName="SHA-512" hashValue="zJeMst4USEmiVe++lrdgVA8DNnC8sBcMndMcvA12OVhMpz3KAPLqxkJDZpnTnaJ55vVEbdpE+ugYLnMgFFb9fg==" saltValue="/v/gbV289Xw7eB0Mn69HPA==" spinCount="100000" sheet="1" objects="1" scenarios="1"/>
  <pageMargins left="0.25" right="0.25" top="0.75" bottom="0.75" header="0.3" footer="0.3"/>
  <pageSetup orientation="landscape" horizontalDpi="0" verticalDpi="0"/>
  <headerFooter>
    <oddHeader>&amp;RSFS SFY21
September 17, 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SFY21 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 Shai</dc:creator>
  <cp:lastModifiedBy>Lemrow, Jude</cp:lastModifiedBy>
  <cp:lastPrinted>2019-10-17T20:38:12Z</cp:lastPrinted>
  <dcterms:created xsi:type="dcterms:W3CDTF">2015-05-20T13:30:49Z</dcterms:created>
  <dcterms:modified xsi:type="dcterms:W3CDTF">2020-09-17T19:29:28Z</dcterms:modified>
</cp:coreProperties>
</file>