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80" windowWidth="15180" windowHeight="8775"/>
  </bookViews>
  <sheets>
    <sheet name="FFY09 AA" sheetId="24" r:id="rId1"/>
  </sheets>
  <definedNames>
    <definedName name="_xlnm.Print_Area" localSheetId="0">'FFY09 AA'!$A$1:$Q$259</definedName>
  </definedNames>
  <calcPr calcId="144525"/>
</workbook>
</file>

<file path=xl/calcChain.xml><?xml version="1.0" encoding="utf-8"?>
<calcChain xmlns="http://schemas.openxmlformats.org/spreadsheetml/2006/main">
  <c r="L261" i="24" l="1"/>
  <c r="E265" i="24"/>
  <c r="E267" i="24" s="1"/>
  <c r="M259" i="24" l="1"/>
  <c r="K259" i="24"/>
  <c r="G257" i="24"/>
  <c r="Q250" i="24"/>
  <c r="I250" i="24"/>
  <c r="G250" i="24"/>
  <c r="G241" i="24"/>
  <c r="L241" i="24" s="1"/>
  <c r="G240" i="24"/>
  <c r="I240" i="24" s="1"/>
  <c r="G239" i="24"/>
  <c r="I239" i="24" s="1"/>
  <c r="N236" i="24"/>
  <c r="N238" i="24" s="1"/>
  <c r="G231" i="24"/>
  <c r="I231" i="24" s="1"/>
  <c r="G230" i="24"/>
  <c r="I230" i="24" s="1"/>
  <c r="G229" i="24"/>
  <c r="I229" i="24" s="1"/>
  <c r="G227" i="24"/>
  <c r="I227" i="24" s="1"/>
  <c r="G226" i="24"/>
  <c r="I226" i="24" s="1"/>
  <c r="G219" i="24"/>
  <c r="I219" i="24" s="1"/>
  <c r="G216" i="24"/>
  <c r="I216" i="24" s="1"/>
  <c r="G215" i="24"/>
  <c r="I215" i="24" s="1"/>
  <c r="G210" i="24"/>
  <c r="I210" i="24" s="1"/>
  <c r="G209" i="24"/>
  <c r="I209" i="24" s="1"/>
  <c r="G206" i="24"/>
  <c r="I206" i="24" s="1"/>
  <c r="G205" i="24"/>
  <c r="I205" i="24" s="1"/>
  <c r="G198" i="24"/>
  <c r="G193" i="24"/>
  <c r="G188" i="24"/>
  <c r="I188" i="24" s="1"/>
  <c r="G182" i="24"/>
  <c r="I182" i="24" s="1"/>
  <c r="G179" i="24"/>
  <c r="G174" i="24"/>
  <c r="I174" i="24" s="1"/>
  <c r="G171" i="24"/>
  <c r="G166" i="24"/>
  <c r="I166" i="24" s="1"/>
  <c r="I163" i="24"/>
  <c r="G163" i="24"/>
  <c r="G158" i="24"/>
  <c r="I158" i="24" s="1"/>
  <c r="I155" i="24"/>
  <c r="G155" i="24"/>
  <c r="G152" i="24"/>
  <c r="I152" i="24" s="1"/>
  <c r="I149" i="24"/>
  <c r="G149" i="24"/>
  <c r="G144" i="24"/>
  <c r="I144" i="24" s="1"/>
  <c r="I139" i="24"/>
  <c r="G139" i="24"/>
  <c r="G136" i="24"/>
  <c r="I136" i="24" s="1"/>
  <c r="I135" i="24"/>
  <c r="G135" i="24"/>
  <c r="G132" i="24"/>
  <c r="I132" i="24" s="1"/>
  <c r="I124" i="24"/>
  <c r="G124" i="24"/>
  <c r="G121" i="24"/>
  <c r="I121" i="24" s="1"/>
  <c r="I118" i="24"/>
  <c r="G118" i="24"/>
  <c r="G111" i="24"/>
  <c r="I111" i="24" s="1"/>
  <c r="I110" i="24"/>
  <c r="G110" i="24"/>
  <c r="G109" i="24"/>
  <c r="I109" i="24" s="1"/>
  <c r="I108" i="24"/>
  <c r="G108" i="24"/>
  <c r="G103" i="24"/>
  <c r="I103" i="24" s="1"/>
  <c r="I102" i="24"/>
  <c r="G102" i="24"/>
  <c r="G101" i="24"/>
  <c r="I101" i="24" s="1"/>
  <c r="I100" i="24"/>
  <c r="G100" i="24"/>
  <c r="G99" i="24"/>
  <c r="I99" i="24" s="1"/>
  <c r="I98" i="24"/>
  <c r="G98" i="24"/>
  <c r="G95" i="24"/>
  <c r="I95" i="24" s="1"/>
  <c r="I94" i="24"/>
  <c r="G94" i="24"/>
  <c r="G91" i="24"/>
  <c r="I91" i="24" s="1"/>
  <c r="I90" i="24"/>
  <c r="G90" i="24"/>
  <c r="G85" i="24"/>
  <c r="I85" i="24" s="1"/>
  <c r="I81" i="24"/>
  <c r="G81" i="24"/>
  <c r="G80" i="24"/>
  <c r="I80" i="24" s="1"/>
  <c r="I77" i="24"/>
  <c r="G77" i="24"/>
  <c r="G76" i="24"/>
  <c r="I76" i="24" s="1"/>
  <c r="I75" i="24"/>
  <c r="G75" i="24"/>
  <c r="G74" i="24"/>
  <c r="I74" i="24" s="1"/>
  <c r="I73" i="24"/>
  <c r="G73" i="24"/>
  <c r="G72" i="24"/>
  <c r="I72" i="24" s="1"/>
  <c r="I71" i="24"/>
  <c r="G71" i="24"/>
  <c r="G66" i="24"/>
  <c r="I66" i="24" s="1"/>
  <c r="I63" i="24"/>
  <c r="G63" i="24"/>
  <c r="G58" i="24"/>
  <c r="I58" i="24" s="1"/>
  <c r="I57" i="24"/>
  <c r="G57" i="24"/>
  <c r="G54" i="24"/>
  <c r="I54" i="24" s="1"/>
  <c r="I53" i="24"/>
  <c r="G53" i="24"/>
  <c r="G52" i="24"/>
  <c r="I52" i="24" s="1"/>
  <c r="I51" i="24"/>
  <c r="G51" i="24"/>
  <c r="G50" i="24"/>
  <c r="I50" i="24" s="1"/>
  <c r="I49" i="24"/>
  <c r="G49" i="24"/>
  <c r="G48" i="24"/>
  <c r="I48" i="24" s="1"/>
  <c r="I47" i="24"/>
  <c r="G47" i="24"/>
  <c r="G46" i="24"/>
  <c r="I46" i="24" s="1"/>
  <c r="I45" i="24"/>
  <c r="G45" i="24"/>
  <c r="G44" i="24"/>
  <c r="I44" i="24" s="1"/>
  <c r="I43" i="24"/>
  <c r="G43" i="24"/>
  <c r="G42" i="24"/>
  <c r="I42" i="24" s="1"/>
  <c r="I41" i="24"/>
  <c r="G41" i="24"/>
  <c r="G34" i="24"/>
  <c r="I34" i="24" s="1"/>
  <c r="I33" i="24"/>
  <c r="G33" i="24"/>
  <c r="G32" i="24"/>
  <c r="I32" i="24" s="1"/>
  <c r="I31" i="24"/>
  <c r="G31" i="24"/>
  <c r="G30" i="24"/>
  <c r="I30" i="24" s="1"/>
  <c r="I29" i="24"/>
  <c r="G29" i="24"/>
  <c r="G28" i="24"/>
  <c r="I28" i="24" s="1"/>
  <c r="I27" i="24"/>
  <c r="G27" i="24"/>
  <c r="G26" i="24"/>
  <c r="I26" i="24" s="1"/>
  <c r="I25" i="24"/>
  <c r="G25" i="24"/>
  <c r="G24" i="24"/>
  <c r="I24" i="24" s="1"/>
  <c r="I23" i="24"/>
  <c r="G23" i="24"/>
  <c r="G22" i="24"/>
  <c r="I22" i="24" s="1"/>
  <c r="I21" i="24"/>
  <c r="G21" i="24"/>
  <c r="G20" i="24"/>
  <c r="I20" i="24" s="1"/>
  <c r="I19" i="24"/>
  <c r="G19" i="24"/>
  <c r="G18" i="24"/>
  <c r="I18" i="24" s="1"/>
  <c r="I17" i="24"/>
  <c r="G17" i="24"/>
  <c r="G16" i="24"/>
  <c r="I16" i="24" s="1"/>
  <c r="I15" i="24"/>
  <c r="G15" i="24"/>
  <c r="G14" i="24"/>
  <c r="I14" i="24" s="1"/>
  <c r="I13" i="24"/>
  <c r="G13" i="24"/>
  <c r="G12" i="24"/>
  <c r="I12" i="24" s="1"/>
  <c r="I11" i="24"/>
  <c r="G11" i="24"/>
  <c r="G10" i="24"/>
  <c r="I10" i="24" s="1"/>
  <c r="G259" i="24" l="1"/>
  <c r="E241" i="24"/>
  <c r="E246" i="24" s="1"/>
  <c r="I241" i="24"/>
  <c r="O236" i="24"/>
  <c r="O238" i="24" s="1"/>
  <c r="L259" i="24" l="1"/>
</calcChain>
</file>

<file path=xl/sharedStrings.xml><?xml version="1.0" encoding="utf-8"?>
<sst xmlns="http://schemas.openxmlformats.org/spreadsheetml/2006/main" count="443" uniqueCount="182">
  <si>
    <t>Program Title:  Expanding Multi-Jurisdictional Narcotic Units</t>
  </si>
  <si>
    <t>Central IL Enforcement Group</t>
  </si>
  <si>
    <t>DuPage County MEG</t>
  </si>
  <si>
    <t>East Central IL Task Force</t>
  </si>
  <si>
    <t>Joliet MANS</t>
  </si>
  <si>
    <t>Lake County MEG</t>
  </si>
  <si>
    <t>Metropolitan Enforcement Group of Southwestern Ill.</t>
  </si>
  <si>
    <t>North Central Narcotic Task Force</t>
  </si>
  <si>
    <t xml:space="preserve">Southern IL Drug Task Force </t>
  </si>
  <si>
    <t>SLANT Task Force</t>
  </si>
  <si>
    <t>Vermilion County MEG</t>
  </si>
  <si>
    <t>West Central IL Task Force</t>
  </si>
  <si>
    <t>Zone 6 Task Force</t>
  </si>
  <si>
    <t>Multi-County MEG</t>
  </si>
  <si>
    <t>South Central Illinois Drug Task Force</t>
  </si>
  <si>
    <t>Southeastern Illinois Drug Task Force</t>
  </si>
  <si>
    <t>Southern Illinois Enforcement Group</t>
  </si>
  <si>
    <t>Quad-Cities MEG</t>
  </si>
  <si>
    <t>Kankakee MEG</t>
  </si>
  <si>
    <t>DuPage County State's Attorney's Office</t>
  </si>
  <si>
    <t>Lake County State's Attorney's Office</t>
  </si>
  <si>
    <t>McHenry County State's Attorney's Office</t>
  </si>
  <si>
    <t>Kane County State's Attorney's Office</t>
  </si>
  <si>
    <t>Cook County State's Attorney's Office</t>
  </si>
  <si>
    <t>Office of the State's Attorneys Appellate Prosecutor</t>
  </si>
  <si>
    <t>St. Clair County State's Attorney's Office</t>
  </si>
  <si>
    <t>Will County State's Attorney's Office</t>
  </si>
  <si>
    <t>Illinois State Police</t>
  </si>
  <si>
    <t>Illinois Criminal Justice Information Authority</t>
  </si>
  <si>
    <t>Illinois Law Enforcement Training Standards Board</t>
  </si>
  <si>
    <t>F</t>
  </si>
  <si>
    <t>L</t>
  </si>
  <si>
    <t>S</t>
  </si>
  <si>
    <t>INITIAL</t>
  </si>
  <si>
    <t>AMOUNT</t>
  </si>
  <si>
    <t>AMENDED</t>
  </si>
  <si>
    <t>DIFFERENCE</t>
  </si>
  <si>
    <t>Program Title:  Multi-Jurisdictional Drug Prosecution Program</t>
  </si>
  <si>
    <t>Program Title:  Specialized Training</t>
  </si>
  <si>
    <t>Program Title:  Specialized Prosecution Initiatives</t>
  </si>
  <si>
    <t>Project Title:  Law Enforcement Training</t>
  </si>
  <si>
    <t>Program Title:  Specialized Defense Initiatives</t>
  </si>
  <si>
    <t>Program Title:  Correctional Initiatives</t>
  </si>
  <si>
    <t>Project Title:  Gang Information Exchange Database</t>
  </si>
  <si>
    <t>Program Title:  Evaluation</t>
  </si>
  <si>
    <t>Project Title:  Drug Strategy Impact Evaluation</t>
  </si>
  <si>
    <t>Program Title:  Probation Initiatives</t>
  </si>
  <si>
    <t>Project Title:  Juvenile Probation Programs</t>
  </si>
  <si>
    <t>Project Title:  Community-Based Residential Treatment for Adults</t>
  </si>
  <si>
    <t>Administration</t>
  </si>
  <si>
    <t>Administration Funds</t>
  </si>
  <si>
    <t>Project Title:  Expanding Multi-Jurisdictional Narcotic Units</t>
  </si>
  <si>
    <t>Project Title:  Multi-Jurisdictional Drug Prosecution Program</t>
  </si>
  <si>
    <t xml:space="preserve">Undesignated Local </t>
  </si>
  <si>
    <t xml:space="preserve">Undesignated State </t>
  </si>
  <si>
    <t>Program Title:  Information Systems</t>
  </si>
  <si>
    <t>Project Title:  Judicial Training</t>
  </si>
  <si>
    <t>Program Title:  Risk Assessment</t>
  </si>
  <si>
    <t>Project Title:  Improve Juvenile Risk Assessment</t>
  </si>
  <si>
    <t>Project Title:  Defense Services</t>
  </si>
  <si>
    <t>Program Title:  Specialized Defense Training</t>
  </si>
  <si>
    <t>Project Title:  Statewide Public Defender Training</t>
  </si>
  <si>
    <t>Project Title:  Juvenile Reporting Centers</t>
  </si>
  <si>
    <t>Project Title:  Community-based Transitional Services for Female Offenders</t>
  </si>
  <si>
    <t>Project Title:  Videotaped Confessions and Eyewitness ID Training</t>
  </si>
  <si>
    <t>Project Title:  Young Offender Re-entry Program</t>
  </si>
  <si>
    <t>Project Title:  Innovative Probation Initiatives</t>
  </si>
  <si>
    <t>TOTAL</t>
  </si>
  <si>
    <t>Zone 3 / LaSalle Task Force</t>
  </si>
  <si>
    <t>Project Title:  Complex Drug Prosecutions</t>
  </si>
  <si>
    <t>Project Title:  Systemic Sentencing Issues Appeals Project</t>
  </si>
  <si>
    <t>Office of the State's Attorney's Appellate Prosecutor</t>
  </si>
  <si>
    <t>First Judicial Circuit</t>
  </si>
  <si>
    <t>Madison County</t>
  </si>
  <si>
    <t>Office of the State Appellate Defender - 21 months</t>
  </si>
  <si>
    <t>Office of the Winnebago County Public Defender - 24 months</t>
  </si>
  <si>
    <t>Office of the Kankakee County Public Defender - 24 monhts</t>
  </si>
  <si>
    <t>Office of the Champaign County Public Defender - 24 months</t>
  </si>
  <si>
    <t>Cook County Juvenile Probation - 6 months</t>
  </si>
  <si>
    <t>Rock Island County Probation - 14 months</t>
  </si>
  <si>
    <t>Program Title:  Community Violence Prevention</t>
  </si>
  <si>
    <t>Blackhawk Area Task Force</t>
  </si>
  <si>
    <t>Will County</t>
  </si>
  <si>
    <t>Tazewell County - 10th Judicial Circuit</t>
  </si>
  <si>
    <t>Lee County</t>
  </si>
  <si>
    <t>Kane Couty</t>
  </si>
  <si>
    <t>Ford County</t>
  </si>
  <si>
    <t>Chicago Police Department</t>
  </si>
  <si>
    <t>Office of the Macon County Public Defender</t>
  </si>
  <si>
    <t>Office of the Will County Public Defender</t>
  </si>
  <si>
    <t>Office of the Lake County Public Defender</t>
  </si>
  <si>
    <t>Lake County - 21 months</t>
  </si>
  <si>
    <t>Project Title:  DNA Unit</t>
  </si>
  <si>
    <t>Project Title:  Crimes Against Seniors</t>
  </si>
  <si>
    <t>Administrative Office of the Illinois Courts - 15 months</t>
  </si>
  <si>
    <t>Christian County - 4th Judicial Circuit - 24 months</t>
  </si>
  <si>
    <t>TBD</t>
  </si>
  <si>
    <t>Project Title:  Audit Plan</t>
  </si>
  <si>
    <t>Project Title:  Forensic Unit Training and Equipment</t>
  </si>
  <si>
    <t>Harwood Heights (West Suburban Major Violent Crimes Task Force)</t>
  </si>
  <si>
    <t>Administrative Office of the Illinois Courts</t>
  </si>
  <si>
    <t>Program Title:  Criminal History Records Improvement</t>
  </si>
  <si>
    <t>Project Title:  ISP Mobile Data Computer Systems</t>
  </si>
  <si>
    <t>Illinois Department of Corrections</t>
  </si>
  <si>
    <t>Tazewell County</t>
  </si>
  <si>
    <t>Office of the Attorney General</t>
  </si>
  <si>
    <t>Unallocated - Discretionary</t>
  </si>
  <si>
    <t>UNALLOCATED FUNDS</t>
  </si>
  <si>
    <t>ADMINISTRATIVE FUNDS</t>
  </si>
  <si>
    <t>JUSTICE ASSISTANCE GRANTS</t>
  </si>
  <si>
    <t>Project Title:  Information Network for Victim Service Providers</t>
  </si>
  <si>
    <t>Program Title:  Law Enforcment and Prosecutor-Based Victim Assistance Programs</t>
  </si>
  <si>
    <t>Project Title:  Law Enforcment and Prosecutor-Based Victim Assistance Services</t>
  </si>
  <si>
    <t>Cook County State's Attorney's Office - Juvenile</t>
  </si>
  <si>
    <t xml:space="preserve">Cook County State's Attorney's Office - Senior/Disabled Victims </t>
  </si>
  <si>
    <t xml:space="preserve">                                                                          &amp; Compensation</t>
  </si>
  <si>
    <t>Cook County State's Attorney's Office - Generalists</t>
  </si>
  <si>
    <t>Cook County State's Attorney's Office - Homicide</t>
  </si>
  <si>
    <t>Cook County State's Attorney's Office - Underserved</t>
  </si>
  <si>
    <t>Office of the State Appellate Defender</t>
  </si>
  <si>
    <t>Illinois Department of Juvenile Justice</t>
  </si>
  <si>
    <t>JAG Purpose Area:  LAW ENFORCEMENT</t>
  </si>
  <si>
    <t>JAG Purpose Area:  PROSECUTION AND COURT PROGRAMS</t>
  </si>
  <si>
    <t>JAG Purpose Area:  PRVENTION AND EDUCATION PROGRAMS</t>
  </si>
  <si>
    <t>JAG Purpose Area:  PLANNING, EVALUATION, AND TECHNOLOGY IMPROVEMENT PROGRAMS</t>
  </si>
  <si>
    <t>JAG Purpose Area:  CORRECTIONS AND COMMUNITY CORRECTIONS PROGRAMS</t>
  </si>
  <si>
    <t>JAG Purpose Area:  CRIME VICTIM AND WITNESS PROGRAMS</t>
  </si>
  <si>
    <t>Cook County Adult Probation</t>
  </si>
  <si>
    <t>FFY09 PLAN</t>
  </si>
  <si>
    <t>Project Title:  Sentencing Policy Advisory Council</t>
  </si>
  <si>
    <t>Interest Allocations</t>
  </si>
  <si>
    <t>Project Title:  Juvenile Detention</t>
  </si>
  <si>
    <t>Will County / River Valley Detention Center</t>
  </si>
  <si>
    <t>409046</t>
  </si>
  <si>
    <t>Attn:  State/Local</t>
  </si>
  <si>
    <t>Remainder</t>
  </si>
  <si>
    <t>(N/A)</t>
  </si>
  <si>
    <t>Unallocated - Local-use Equipment Allocation</t>
  </si>
  <si>
    <t>Undesignated Local-use Equipment Funds</t>
  </si>
  <si>
    <t>409005</t>
  </si>
  <si>
    <t>409006</t>
  </si>
  <si>
    <t>409007</t>
  </si>
  <si>
    <t>409008</t>
  </si>
  <si>
    <t>409009</t>
  </si>
  <si>
    <t>409010</t>
  </si>
  <si>
    <t>409011</t>
  </si>
  <si>
    <t>409012</t>
  </si>
  <si>
    <t>409013</t>
  </si>
  <si>
    <t>409014</t>
  </si>
  <si>
    <t>409015</t>
  </si>
  <si>
    <t>409017</t>
  </si>
  <si>
    <t>409018</t>
  </si>
  <si>
    <t>409019</t>
  </si>
  <si>
    <t>409020</t>
  </si>
  <si>
    <t>Cook County Social Services</t>
  </si>
  <si>
    <t>Project Title:  Software Development</t>
  </si>
  <si>
    <t>Cook County Public Defender's Office</t>
  </si>
  <si>
    <t>Program Title:  Technology Improvement</t>
  </si>
  <si>
    <t>N/A</t>
  </si>
  <si>
    <t>Project Title:  Human Trafficking Task Force</t>
  </si>
  <si>
    <t>Program Title:  Special Task Forces</t>
  </si>
  <si>
    <t>Program Title:  Security Equipment</t>
  </si>
  <si>
    <t>Project Title:  Mail and Parcel Screening</t>
  </si>
  <si>
    <t>Administrative Offices of the Illinois Courts</t>
  </si>
  <si>
    <t>112969 int.</t>
  </si>
  <si>
    <t>St. Leonard's Ministries</t>
  </si>
  <si>
    <t>Project Title:  Residential Programs for Formerly Incarcerated Men</t>
  </si>
  <si>
    <t>Project Title:  Altgeld-Riverdale Partnership Program</t>
  </si>
  <si>
    <t>Chicago Housing Authority</t>
  </si>
  <si>
    <t>Project Title:  Database Development</t>
  </si>
  <si>
    <t>Winnebago County</t>
  </si>
  <si>
    <t>Min. $7,320,090 (65.51 %) of award to L.</t>
  </si>
  <si>
    <t>409211</t>
  </si>
  <si>
    <t>409215</t>
  </si>
  <si>
    <t>409306</t>
  </si>
  <si>
    <t>Program Title:  Delinquency Prevention</t>
  </si>
  <si>
    <t>Tazewell County Child Advocacy Center</t>
  </si>
  <si>
    <t>Project Title:  Prevention Education</t>
  </si>
  <si>
    <t>int. 092513</t>
  </si>
  <si>
    <r>
      <t xml:space="preserve">ATTACHMENT A - </t>
    </r>
    <r>
      <rPr>
        <b/>
        <i/>
        <sz val="12"/>
        <color indexed="10"/>
        <rFont val="Times New Roman"/>
        <family val="1"/>
      </rPr>
      <t>Revised 2/8/14</t>
    </r>
  </si>
  <si>
    <t>Undesignated Interest as of 2/8/14:</t>
  </si>
  <si>
    <t>Total Interest Earned as of 2/8/14: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</si>
</sst>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5" formatCode="&quot;$&quot;#,##0_);\(&quot;$&quot;#,##0\)"/>
    <numFmt numFmtId="6" formatCode="&quot;$&quot;#,##0_);[Red]\(&quot;$&quot;#,##0\)"/>
    <numFmt numFmtId="44" formatCode="_(&quot;$&quot;* #,##0.00_);_(&quot;$&quot;* \(#,##0.00\);_(&quot;$&quot;* &quot;-&quot;??_);_(@_)"/>
    <numFmt numFmtId="164" formatCode="0_);\(0\)"/>
    <numFmt numFmtId="165" formatCode="&quot;$&quot;#,##0.00"/>
  </numFmts>
  <fonts count="16" x14ac:knownFonts="1">
    <font>
      <sz val="10"/>
      <name val="Arial"/>
    </font>
    <font>
      <sz val="10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u/>
      <sz val="10"/>
      <name val="Times New Roman"/>
      <family val="1"/>
    </font>
    <font>
      <sz val="10"/>
      <name val="Times New Roman"/>
      <family val="1"/>
    </font>
    <font>
      <b/>
      <sz val="14"/>
      <name val="Times New Roman"/>
      <family val="1"/>
    </font>
    <font>
      <b/>
      <sz val="10"/>
      <name val="Times New Roman"/>
      <family val="1"/>
    </font>
    <font>
      <u/>
      <sz val="10"/>
      <name val="Times New Roman"/>
      <family val="1"/>
    </font>
    <font>
      <b/>
      <sz val="12"/>
      <name val="Times New Roman"/>
      <family val="1"/>
    </font>
    <font>
      <b/>
      <u/>
      <sz val="10"/>
      <name val="Times New Roman"/>
      <family val="1"/>
    </font>
    <font>
      <i/>
      <sz val="10"/>
      <color indexed="10"/>
      <name val="Times New Roman"/>
      <family val="1"/>
    </font>
    <font>
      <b/>
      <i/>
      <sz val="12"/>
      <color indexed="10"/>
      <name val="Times New Roman"/>
      <family val="1"/>
    </font>
    <font>
      <sz val="10"/>
      <color rgb="FFFF0000"/>
      <name val="Times New Roman"/>
      <family val="1"/>
    </font>
    <font>
      <i/>
      <sz val="10"/>
      <color rgb="FF0070C0"/>
      <name val="Times New Roman"/>
      <family val="1"/>
    </font>
    <font>
      <i/>
      <sz val="10"/>
      <color rgb="FFFF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1">
    <xf numFmtId="0" fontId="0" fillId="0" borderId="0"/>
    <xf numFmtId="3" fontId="2" fillId="0" borderId="0" applyFill="0" applyBorder="0" applyAlignment="0" applyProtection="0"/>
    <xf numFmtId="44" fontId="1" fillId="0" borderId="0" applyFont="0" applyFill="0" applyBorder="0" applyAlignment="0" applyProtection="0"/>
    <xf numFmtId="5" fontId="2" fillId="0" borderId="0" applyFill="0" applyBorder="0" applyAlignment="0" applyProtection="0"/>
    <xf numFmtId="0" fontId="2" fillId="0" borderId="0" applyNumberFormat="0" applyFill="0" applyBorder="0" applyAlignment="0" applyProtection="0"/>
    <xf numFmtId="2" fontId="2" fillId="0" borderId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5" fontId="2" fillId="0" borderId="0" applyFill="0" applyBorder="0" applyAlignment="0" applyProtection="0"/>
    <xf numFmtId="0" fontId="1" fillId="0" borderId="0"/>
    <xf numFmtId="0" fontId="2" fillId="0" borderId="1" applyNumberFormat="0" applyFill="0" applyAlignment="0" applyProtection="0"/>
  </cellStyleXfs>
  <cellXfs count="109">
    <xf numFmtId="0" fontId="0" fillId="0" borderId="0" xfId="0"/>
    <xf numFmtId="5" fontId="5" fillId="0" borderId="0" xfId="2" applyNumberFormat="1" applyFont="1" applyFill="1" applyBorder="1"/>
    <xf numFmtId="5" fontId="5" fillId="2" borderId="0" xfId="0" applyNumberFormat="1" applyFont="1" applyFill="1"/>
    <xf numFmtId="5" fontId="5" fillId="2" borderId="0" xfId="2" applyNumberFormat="1" applyFont="1" applyFill="1" applyBorder="1"/>
    <xf numFmtId="0" fontId="5" fillId="0" borderId="0" xfId="9" applyFont="1" applyFill="1"/>
    <xf numFmtId="0" fontId="5" fillId="0" borderId="0" xfId="9" applyFont="1" applyFill="1" applyAlignment="1">
      <alignment horizontal="center"/>
    </xf>
    <xf numFmtId="5" fontId="5" fillId="0" borderId="0" xfId="0" applyNumberFormat="1" applyFont="1" applyFill="1"/>
    <xf numFmtId="5" fontId="5" fillId="0" borderId="0" xfId="9" applyNumberFormat="1" applyFont="1" applyFill="1"/>
    <xf numFmtId="5" fontId="5" fillId="0" borderId="0" xfId="8" applyNumberFormat="1" applyFont="1" applyFill="1" applyBorder="1"/>
    <xf numFmtId="5" fontId="5" fillId="0" borderId="0" xfId="9" applyNumberFormat="1" applyFont="1" applyFill="1" applyAlignment="1">
      <alignment horizontal="right"/>
    </xf>
    <xf numFmtId="0" fontId="5" fillId="0" borderId="0" xfId="0" applyFont="1" applyFill="1"/>
    <xf numFmtId="5" fontId="5" fillId="0" borderId="0" xfId="8" applyNumberFormat="1" applyFont="1" applyFill="1" applyAlignment="1">
      <alignment horizontal="center"/>
    </xf>
    <xf numFmtId="5" fontId="5" fillId="0" borderId="0" xfId="8" applyNumberFormat="1" applyFont="1" applyFill="1"/>
    <xf numFmtId="5" fontId="5" fillId="2" borderId="0" xfId="8" applyNumberFormat="1" applyFont="1" applyFill="1" applyAlignment="1">
      <alignment horizontal="center"/>
    </xf>
    <xf numFmtId="0" fontId="5" fillId="2" borderId="0" xfId="9" applyFont="1" applyFill="1"/>
    <xf numFmtId="0" fontId="5" fillId="2" borderId="0" xfId="9" applyFont="1" applyFill="1" applyAlignment="1">
      <alignment horizontal="center"/>
    </xf>
    <xf numFmtId="5" fontId="5" fillId="2" borderId="0" xfId="9" applyNumberFormat="1" applyFont="1" applyFill="1"/>
    <xf numFmtId="5" fontId="5" fillId="0" borderId="0" xfId="9" applyNumberFormat="1" applyFont="1" applyFill="1" applyBorder="1"/>
    <xf numFmtId="5" fontId="7" fillId="0" borderId="0" xfId="8" applyNumberFormat="1" applyFont="1" applyFill="1" applyAlignment="1">
      <alignment horizontal="right"/>
    </xf>
    <xf numFmtId="5" fontId="7" fillId="0" borderId="0" xfId="8" applyNumberFormat="1" applyFont="1" applyFill="1"/>
    <xf numFmtId="5" fontId="7" fillId="0" borderId="0" xfId="8" applyNumberFormat="1" applyFont="1" applyFill="1" applyBorder="1"/>
    <xf numFmtId="0" fontId="5" fillId="0" borderId="0" xfId="9" applyFont="1" applyFill="1" applyAlignment="1"/>
    <xf numFmtId="5" fontId="7" fillId="0" borderId="0" xfId="8" applyNumberFormat="1" applyFont="1" applyFill="1" applyAlignment="1">
      <alignment horizontal="center"/>
    </xf>
    <xf numFmtId="5" fontId="5" fillId="0" borderId="0" xfId="3" applyNumberFormat="1" applyFont="1" applyFill="1"/>
    <xf numFmtId="0" fontId="7" fillId="0" borderId="0" xfId="9" applyFont="1" applyFill="1"/>
    <xf numFmtId="5" fontId="7" fillId="0" borderId="0" xfId="9" applyNumberFormat="1" applyFont="1" applyFill="1"/>
    <xf numFmtId="5" fontId="5" fillId="2" borderId="0" xfId="8" applyNumberFormat="1" applyFont="1" applyFill="1"/>
    <xf numFmtId="5" fontId="5" fillId="0" borderId="0" xfId="9" applyNumberFormat="1" applyFont="1" applyFill="1" applyAlignment="1">
      <alignment horizontal="center"/>
    </xf>
    <xf numFmtId="0" fontId="7" fillId="0" borderId="0" xfId="9" applyFont="1" applyFill="1" applyAlignment="1">
      <alignment horizontal="left"/>
    </xf>
    <xf numFmtId="5" fontId="7" fillId="0" borderId="0" xfId="8" applyNumberFormat="1" applyFont="1" applyFill="1" applyBorder="1" applyAlignment="1">
      <alignment horizontal="center"/>
    </xf>
    <xf numFmtId="5" fontId="8" fillId="0" borderId="0" xfId="8" applyNumberFormat="1" applyFont="1" applyFill="1"/>
    <xf numFmtId="5" fontId="5" fillId="0" borderId="0" xfId="0" applyNumberFormat="1" applyFont="1" applyFill="1" applyBorder="1"/>
    <xf numFmtId="5" fontId="7" fillId="0" borderId="0" xfId="9" applyNumberFormat="1" applyFont="1" applyFill="1" applyBorder="1"/>
    <xf numFmtId="0" fontId="7" fillId="0" borderId="0" xfId="0" applyFont="1" applyFill="1"/>
    <xf numFmtId="0" fontId="8" fillId="0" borderId="0" xfId="9" applyFont="1" applyFill="1"/>
    <xf numFmtId="0" fontId="8" fillId="0" borderId="0" xfId="0" applyFont="1" applyFill="1"/>
    <xf numFmtId="0" fontId="5" fillId="0" borderId="0" xfId="0" applyFont="1" applyFill="1" applyBorder="1"/>
    <xf numFmtId="5" fontId="5" fillId="0" borderId="0" xfId="0" applyNumberFormat="1" applyFont="1" applyFill="1" applyAlignment="1">
      <alignment horizontal="right"/>
    </xf>
    <xf numFmtId="164" fontId="5" fillId="0" borderId="0" xfId="9" applyNumberFormat="1" applyFont="1" applyFill="1" applyAlignment="1">
      <alignment horizontal="center"/>
    </xf>
    <xf numFmtId="164" fontId="7" fillId="0" borderId="0" xfId="9" applyNumberFormat="1" applyFont="1" applyFill="1" applyAlignment="1">
      <alignment horizontal="center"/>
    </xf>
    <xf numFmtId="164" fontId="7" fillId="0" borderId="0" xfId="8" applyNumberFormat="1" applyFont="1" applyFill="1" applyAlignment="1">
      <alignment horizontal="center"/>
    </xf>
    <xf numFmtId="164" fontId="10" fillId="0" borderId="0" xfId="8" applyNumberFormat="1" applyFont="1" applyFill="1" applyAlignment="1">
      <alignment horizontal="center"/>
    </xf>
    <xf numFmtId="164" fontId="5" fillId="0" borderId="0" xfId="8" applyNumberFormat="1" applyFont="1" applyFill="1" applyAlignment="1">
      <alignment horizontal="center"/>
    </xf>
    <xf numFmtId="49" fontId="5" fillId="0" borderId="0" xfId="8" applyNumberFormat="1" applyFont="1" applyFill="1" applyAlignment="1">
      <alignment horizontal="center"/>
    </xf>
    <xf numFmtId="49" fontId="5" fillId="2" borderId="0" xfId="8" applyNumberFormat="1" applyFont="1" applyFill="1" applyAlignment="1">
      <alignment horizontal="center"/>
    </xf>
    <xf numFmtId="164" fontId="5" fillId="2" borderId="0" xfId="8" applyNumberFormat="1" applyFont="1" applyFill="1" applyAlignment="1">
      <alignment horizontal="center"/>
    </xf>
    <xf numFmtId="164" fontId="5" fillId="0" borderId="0" xfId="0" applyNumberFormat="1" applyFont="1" applyFill="1" applyBorder="1" applyAlignment="1">
      <alignment horizontal="right"/>
    </xf>
    <xf numFmtId="0" fontId="5" fillId="0" borderId="0" xfId="0" applyFont="1" applyFill="1" applyAlignment="1">
      <alignment horizontal="center"/>
    </xf>
    <xf numFmtId="164" fontId="5" fillId="2" borderId="0" xfId="9" applyNumberFormat="1" applyFont="1" applyFill="1" applyAlignment="1">
      <alignment horizontal="center"/>
    </xf>
    <xf numFmtId="5" fontId="11" fillId="0" borderId="0" xfId="9" applyNumberFormat="1" applyFont="1" applyFill="1"/>
    <xf numFmtId="164" fontId="5" fillId="3" borderId="0" xfId="0" applyNumberFormat="1" applyFont="1" applyFill="1" applyBorder="1" applyAlignment="1">
      <alignment horizontal="right"/>
    </xf>
    <xf numFmtId="5" fontId="11" fillId="0" borderId="0" xfId="8" applyNumberFormat="1" applyFont="1" applyFill="1"/>
    <xf numFmtId="0" fontId="11" fillId="0" borderId="0" xfId="9" applyFont="1" applyFill="1"/>
    <xf numFmtId="5" fontId="11" fillId="0" borderId="0" xfId="0" applyNumberFormat="1" applyFont="1" applyFill="1"/>
    <xf numFmtId="0" fontId="5" fillId="0" borderId="0" xfId="9" applyFont="1" applyFill="1" applyAlignment="1">
      <alignment horizontal="left"/>
    </xf>
    <xf numFmtId="165" fontId="5" fillId="0" borderId="0" xfId="0" applyNumberFormat="1" applyFont="1" applyFill="1"/>
    <xf numFmtId="0" fontId="5" fillId="4" borderId="0" xfId="0" applyFont="1" applyFill="1"/>
    <xf numFmtId="5" fontId="5" fillId="4" borderId="0" xfId="0" applyNumberFormat="1" applyFont="1" applyFill="1"/>
    <xf numFmtId="164" fontId="13" fillId="0" borderId="0" xfId="8" applyNumberFormat="1" applyFont="1" applyFill="1" applyAlignment="1">
      <alignment horizontal="center"/>
    </xf>
    <xf numFmtId="164" fontId="14" fillId="0" borderId="0" xfId="8" applyNumberFormat="1" applyFont="1" applyFill="1" applyAlignment="1">
      <alignment horizontal="center"/>
    </xf>
    <xf numFmtId="0" fontId="14" fillId="0" borderId="0" xfId="9" applyFont="1" applyFill="1"/>
    <xf numFmtId="0" fontId="14" fillId="0" borderId="0" xfId="9" applyFont="1" applyFill="1" applyAlignment="1">
      <alignment horizontal="center"/>
    </xf>
    <xf numFmtId="5" fontId="14" fillId="0" borderId="0" xfId="0" applyNumberFormat="1" applyFont="1" applyFill="1"/>
    <xf numFmtId="5" fontId="14" fillId="0" borderId="0" xfId="9" applyNumberFormat="1" applyFont="1" applyFill="1"/>
    <xf numFmtId="0" fontId="14" fillId="0" borderId="0" xfId="0" applyFont="1" applyFill="1"/>
    <xf numFmtId="5" fontId="2" fillId="0" borderId="0" xfId="0" applyNumberFormat="1" applyFont="1" applyFill="1" applyAlignment="1">
      <alignment horizontal="right"/>
    </xf>
    <xf numFmtId="0" fontId="2" fillId="0" borderId="0" xfId="9" applyFont="1" applyFill="1"/>
    <xf numFmtId="0" fontId="4" fillId="0" borderId="0" xfId="9" applyFont="1" applyFill="1"/>
    <xf numFmtId="0" fontId="3" fillId="0" borderId="0" xfId="9" applyFont="1" applyFill="1"/>
    <xf numFmtId="164" fontId="2" fillId="0" borderId="0" xfId="9" applyNumberFormat="1" applyFont="1" applyFill="1" applyAlignment="1">
      <alignment horizontal="center"/>
    </xf>
    <xf numFmtId="0" fontId="2" fillId="0" borderId="0" xfId="0" applyFont="1" applyFill="1"/>
    <xf numFmtId="5" fontId="2" fillId="0" borderId="0" xfId="0" applyNumberFormat="1" applyFont="1" applyFill="1"/>
    <xf numFmtId="5" fontId="2" fillId="0" borderId="0" xfId="9" applyNumberFormat="1" applyFont="1" applyFill="1"/>
    <xf numFmtId="164" fontId="2" fillId="0" borderId="0" xfId="8" applyNumberFormat="1" applyFont="1" applyFill="1" applyAlignment="1">
      <alignment horizontal="center"/>
    </xf>
    <xf numFmtId="5" fontId="14" fillId="0" borderId="0" xfId="0" applyNumberFormat="1" applyFont="1" applyFill="1" applyAlignment="1">
      <alignment horizontal="right"/>
    </xf>
    <xf numFmtId="5" fontId="15" fillId="0" borderId="0" xfId="9" applyNumberFormat="1" applyFont="1" applyFill="1"/>
    <xf numFmtId="5" fontId="15" fillId="0" borderId="0" xfId="8" applyNumberFormat="1" applyFont="1" applyFill="1"/>
    <xf numFmtId="0" fontId="15" fillId="0" borderId="0" xfId="9" applyFont="1" applyFill="1"/>
    <xf numFmtId="5" fontId="15" fillId="0" borderId="2" xfId="0" applyNumberFormat="1" applyFont="1" applyFill="1" applyBorder="1"/>
    <xf numFmtId="5" fontId="15" fillId="0" borderId="0" xfId="0" applyNumberFormat="1" applyFont="1" applyFill="1"/>
    <xf numFmtId="5" fontId="15" fillId="0" borderId="0" xfId="0" applyNumberFormat="1" applyFont="1" applyFill="1" applyBorder="1"/>
    <xf numFmtId="5" fontId="5" fillId="0" borderId="2" xfId="0" applyNumberFormat="1" applyFont="1" applyFill="1" applyBorder="1"/>
    <xf numFmtId="0" fontId="5" fillId="0" borderId="2" xfId="0" applyFont="1" applyFill="1" applyBorder="1"/>
    <xf numFmtId="0" fontId="2" fillId="0" borderId="0" xfId="9" applyFont="1" applyFill="1" applyBorder="1"/>
    <xf numFmtId="0" fontId="2" fillId="0" borderId="0" xfId="9" applyFont="1" applyFill="1" applyBorder="1" applyAlignment="1">
      <alignment horizontal="center"/>
    </xf>
    <xf numFmtId="5" fontId="2" fillId="0" borderId="0" xfId="0" applyNumberFormat="1" applyFont="1" applyFill="1" applyBorder="1"/>
    <xf numFmtId="5" fontId="2" fillId="0" borderId="0" xfId="9" applyNumberFormat="1" applyFont="1" applyFill="1" applyBorder="1"/>
    <xf numFmtId="5" fontId="2" fillId="0" borderId="0" xfId="2" applyNumberFormat="1" applyFont="1" applyFill="1" applyBorder="1"/>
    <xf numFmtId="0" fontId="2" fillId="0" borderId="0" xfId="0" applyFont="1" applyFill="1" applyBorder="1"/>
    <xf numFmtId="0" fontId="4" fillId="0" borderId="0" xfId="0" applyFont="1" applyFill="1"/>
    <xf numFmtId="5" fontId="5" fillId="0" borderId="0" xfId="8" applyFont="1" applyFill="1"/>
    <xf numFmtId="5" fontId="5" fillId="2" borderId="0" xfId="8" applyFont="1" applyFill="1"/>
    <xf numFmtId="5" fontId="2" fillId="0" borderId="2" xfId="0" applyNumberFormat="1" applyFont="1" applyFill="1" applyBorder="1"/>
    <xf numFmtId="0" fontId="2" fillId="5" borderId="0" xfId="0" applyFont="1" applyFill="1"/>
    <xf numFmtId="5" fontId="5" fillId="5" borderId="0" xfId="0" applyNumberFormat="1" applyFont="1" applyFill="1"/>
    <xf numFmtId="0" fontId="5" fillId="5" borderId="0" xfId="0" applyFont="1" applyFill="1"/>
    <xf numFmtId="5" fontId="5" fillId="5" borderId="2" xfId="0" applyNumberFormat="1" applyFont="1" applyFill="1" applyBorder="1"/>
    <xf numFmtId="6" fontId="5" fillId="0" borderId="0" xfId="0" applyNumberFormat="1" applyFont="1" applyFill="1"/>
    <xf numFmtId="6" fontId="2" fillId="0" borderId="0" xfId="0" applyNumberFormat="1" applyFont="1" applyFill="1"/>
    <xf numFmtId="0" fontId="2" fillId="2" borderId="0" xfId="9" applyFont="1" applyFill="1"/>
    <xf numFmtId="164" fontId="2" fillId="2" borderId="0" xfId="8" applyNumberFormat="1" applyFont="1" applyFill="1" applyAlignment="1">
      <alignment horizontal="center"/>
    </xf>
    <xf numFmtId="49" fontId="2" fillId="0" borderId="0" xfId="8" applyNumberFormat="1" applyFont="1" applyFill="1" applyAlignment="1">
      <alignment horizontal="center"/>
    </xf>
    <xf numFmtId="164" fontId="6" fillId="0" borderId="0" xfId="8" applyNumberFormat="1" applyFont="1" applyFill="1" applyAlignment="1">
      <alignment horizontal="center"/>
    </xf>
    <xf numFmtId="0" fontId="7" fillId="0" borderId="0" xfId="9" applyFont="1" applyFill="1" applyAlignment="1">
      <alignment horizontal="center"/>
    </xf>
    <xf numFmtId="0" fontId="7" fillId="0" borderId="0" xfId="9" applyFont="1" applyFill="1" applyAlignment="1"/>
    <xf numFmtId="164" fontId="6" fillId="0" borderId="0" xfId="8" applyNumberFormat="1" applyFont="1" applyFill="1" applyAlignment="1">
      <alignment horizontal="center"/>
    </xf>
    <xf numFmtId="164" fontId="9" fillId="0" borderId="0" xfId="8" applyNumberFormat="1" applyFont="1" applyFill="1" applyAlignment="1">
      <alignment horizontal="center"/>
    </xf>
    <xf numFmtId="0" fontId="7" fillId="0" borderId="0" xfId="9" applyFont="1" applyFill="1" applyAlignment="1">
      <alignment horizontal="center"/>
    </xf>
    <xf numFmtId="0" fontId="3" fillId="0" borderId="0" xfId="9" applyFont="1" applyFill="1" applyAlignment="1">
      <alignment horizontal="center"/>
    </xf>
  </cellXfs>
  <cellStyles count="11">
    <cellStyle name="Comma0" xfId="1"/>
    <cellStyle name="Currency" xfId="2" builtinId="4"/>
    <cellStyle name="Currency0" xfId="3"/>
    <cellStyle name="Date" xfId="4"/>
    <cellStyle name="Fixed" xfId="5"/>
    <cellStyle name="Heading 1" xfId="6" builtinId="16" customBuiltin="1"/>
    <cellStyle name="Heading 2" xfId="7" builtinId="17" customBuiltin="1"/>
    <cellStyle name="Normal" xfId="0" builtinId="0"/>
    <cellStyle name="normal_Sheet1" xfId="8"/>
    <cellStyle name="Normal_Sheet1_1" xfId="9"/>
    <cellStyle name="Total" xfId="10" builtinId="25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76"/>
  <sheetViews>
    <sheetView tabSelected="1" zoomScaleNormal="100" workbookViewId="0">
      <selection activeCell="X25" sqref="X25"/>
    </sheetView>
  </sheetViews>
  <sheetFormatPr defaultRowHeight="12.75" x14ac:dyDescent="0.2"/>
  <cols>
    <col min="1" max="1" width="7.85546875" style="47" customWidth="1"/>
    <col min="2" max="2" width="1.5703125" style="10" customWidth="1"/>
    <col min="3" max="3" width="25.140625" style="10" customWidth="1"/>
    <col min="4" max="4" width="5.28515625" style="10" customWidth="1"/>
    <col min="5" max="5" width="9.5703125" style="10" customWidth="1"/>
    <col min="6" max="6" width="7.7109375" style="10" customWidth="1"/>
    <col min="7" max="7" width="14" style="6" customWidth="1"/>
    <col min="8" max="8" width="2" style="6" customWidth="1"/>
    <col min="9" max="9" width="12" style="6" customWidth="1"/>
    <col min="10" max="10" width="2" style="6" customWidth="1"/>
    <col min="11" max="11" width="11.5703125" style="31" hidden="1" customWidth="1"/>
    <col min="12" max="12" width="11.85546875" style="6" hidden="1" customWidth="1"/>
    <col min="13" max="13" width="11.7109375" style="6" hidden="1" customWidth="1"/>
    <col min="14" max="14" width="12.28515625" style="10" hidden="1" customWidth="1"/>
    <col min="15" max="18" width="9.140625" style="10" hidden="1" customWidth="1"/>
    <col min="19" max="30" width="9.140625" style="10" customWidth="1"/>
    <col min="31" max="16384" width="9.140625" style="10"/>
  </cols>
  <sheetData>
    <row r="1" spans="1:15" ht="18.75" x14ac:dyDescent="0.3">
      <c r="A1" s="38"/>
      <c r="B1" s="105" t="s">
        <v>109</v>
      </c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</row>
    <row r="2" spans="1:15" ht="15.75" x14ac:dyDescent="0.25">
      <c r="A2" s="38"/>
      <c r="B2" s="106" t="s">
        <v>128</v>
      </c>
      <c r="C2" s="106"/>
      <c r="D2" s="106"/>
      <c r="E2" s="106"/>
      <c r="F2" s="106"/>
      <c r="G2" s="106"/>
      <c r="H2" s="106"/>
      <c r="I2" s="106"/>
      <c r="J2" s="106"/>
      <c r="K2" s="106"/>
      <c r="L2" s="106"/>
      <c r="M2" s="106"/>
    </row>
    <row r="3" spans="1:15" ht="18.75" x14ac:dyDescent="0.3">
      <c r="A3" s="102"/>
      <c r="B3" s="106" t="s">
        <v>179</v>
      </c>
      <c r="C3" s="106"/>
      <c r="D3" s="106"/>
      <c r="E3" s="106"/>
      <c r="F3" s="106"/>
      <c r="G3" s="106"/>
      <c r="H3" s="106"/>
      <c r="I3" s="106"/>
      <c r="J3" s="106"/>
      <c r="K3" s="106"/>
      <c r="L3" s="106"/>
      <c r="M3" s="106"/>
    </row>
    <row r="4" spans="1:15" x14ac:dyDescent="0.2">
      <c r="A4" s="38"/>
    </row>
    <row r="5" spans="1:15" x14ac:dyDescent="0.2">
      <c r="A5" s="39"/>
      <c r="B5" s="21"/>
      <c r="C5" s="107" t="s">
        <v>121</v>
      </c>
      <c r="D5" s="107"/>
      <c r="E5" s="107"/>
      <c r="F5" s="107"/>
      <c r="G5" s="107"/>
      <c r="H5" s="107"/>
      <c r="I5" s="107"/>
      <c r="J5" s="107"/>
      <c r="K5" s="107"/>
      <c r="L5" s="107"/>
      <c r="M5" s="107"/>
    </row>
    <row r="6" spans="1:15" x14ac:dyDescent="0.2">
      <c r="A6" s="38"/>
      <c r="B6" s="4"/>
      <c r="C6" s="19"/>
      <c r="D6" s="22"/>
      <c r="E6" s="19"/>
      <c r="F6" s="19"/>
      <c r="G6" s="19"/>
      <c r="H6" s="19"/>
      <c r="I6" s="19"/>
      <c r="J6" s="19"/>
      <c r="K6" s="17"/>
      <c r="L6" s="7"/>
      <c r="M6" s="7"/>
    </row>
    <row r="7" spans="1:15" x14ac:dyDescent="0.2">
      <c r="A7" s="40"/>
      <c r="B7" s="28" t="s">
        <v>0</v>
      </c>
      <c r="C7" s="5"/>
      <c r="D7" s="5"/>
      <c r="E7" s="5"/>
      <c r="F7" s="5"/>
      <c r="G7" s="27"/>
      <c r="H7" s="27"/>
      <c r="I7" s="27"/>
      <c r="J7" s="7"/>
      <c r="K7" s="29" t="s">
        <v>33</v>
      </c>
      <c r="L7" s="22" t="s">
        <v>35</v>
      </c>
      <c r="M7" s="27"/>
    </row>
    <row r="8" spans="1:15" x14ac:dyDescent="0.2">
      <c r="A8" s="39"/>
      <c r="B8" s="19"/>
      <c r="C8" s="4"/>
      <c r="D8" s="5"/>
      <c r="E8" s="4"/>
      <c r="F8" s="4"/>
      <c r="G8" s="7"/>
      <c r="H8" s="7"/>
      <c r="I8" s="12"/>
      <c r="J8" s="7"/>
      <c r="K8" s="29" t="s">
        <v>34</v>
      </c>
      <c r="L8" s="22" t="s">
        <v>34</v>
      </c>
      <c r="M8" s="22" t="s">
        <v>36</v>
      </c>
    </row>
    <row r="9" spans="1:15" x14ac:dyDescent="0.2">
      <c r="A9" s="41"/>
      <c r="B9" s="4"/>
      <c r="C9" s="30" t="s">
        <v>51</v>
      </c>
      <c r="D9" s="5"/>
      <c r="E9" s="4"/>
      <c r="F9" s="4"/>
      <c r="G9" s="7"/>
      <c r="H9" s="7"/>
      <c r="I9" s="7"/>
      <c r="J9" s="7"/>
      <c r="K9" s="17"/>
      <c r="L9" s="7"/>
      <c r="M9" s="7"/>
    </row>
    <row r="10" spans="1:15" x14ac:dyDescent="0.2">
      <c r="A10" s="41"/>
      <c r="B10" s="4"/>
      <c r="C10" s="12" t="s">
        <v>96</v>
      </c>
      <c r="D10" s="5"/>
      <c r="E10" s="4"/>
      <c r="F10" s="4"/>
      <c r="G10" s="6">
        <f>K10+M10</f>
        <v>0</v>
      </c>
      <c r="H10" s="7" t="s">
        <v>30</v>
      </c>
      <c r="I10" s="6">
        <f>G10/3</f>
        <v>0</v>
      </c>
      <c r="J10" s="7" t="s">
        <v>31</v>
      </c>
      <c r="K10" s="1">
        <v>0</v>
      </c>
      <c r="L10" s="7"/>
      <c r="M10" s="7"/>
      <c r="N10" s="10" t="s">
        <v>31</v>
      </c>
      <c r="O10" s="10" t="s">
        <v>32</v>
      </c>
    </row>
    <row r="11" spans="1:15" x14ac:dyDescent="0.2">
      <c r="A11" s="42">
        <v>409000</v>
      </c>
      <c r="B11" s="11"/>
      <c r="C11" s="4" t="s">
        <v>81</v>
      </c>
      <c r="D11" s="5"/>
      <c r="E11" s="4"/>
      <c r="F11" s="4"/>
      <c r="G11" s="6">
        <f t="shared" ref="G11:G34" si="0">K11+M11</f>
        <v>69579</v>
      </c>
      <c r="H11" s="7" t="s">
        <v>30</v>
      </c>
      <c r="I11" s="6">
        <f t="shared" ref="I11:I34" si="1">G11/3</f>
        <v>23193</v>
      </c>
      <c r="J11" s="7" t="s">
        <v>31</v>
      </c>
      <c r="K11" s="6">
        <v>69579</v>
      </c>
      <c r="L11" s="12"/>
      <c r="M11" s="1"/>
      <c r="N11" s="6">
        <v>69579</v>
      </c>
      <c r="O11" s="6"/>
    </row>
    <row r="12" spans="1:15" x14ac:dyDescent="0.2">
      <c r="A12" s="42">
        <v>409001</v>
      </c>
      <c r="B12" s="11"/>
      <c r="C12" s="4" t="s">
        <v>1</v>
      </c>
      <c r="D12" s="5"/>
      <c r="E12" s="4"/>
      <c r="F12" s="4"/>
      <c r="G12" s="6">
        <f t="shared" si="0"/>
        <v>138313</v>
      </c>
      <c r="H12" s="7" t="s">
        <v>30</v>
      </c>
      <c r="I12" s="6">
        <f t="shared" si="1"/>
        <v>46104.333333333336</v>
      </c>
      <c r="J12" s="7" t="s">
        <v>31</v>
      </c>
      <c r="K12" s="6">
        <v>138313</v>
      </c>
      <c r="L12" s="12"/>
      <c r="M12" s="1"/>
      <c r="N12" s="6">
        <v>138313</v>
      </c>
      <c r="O12" s="6"/>
    </row>
    <row r="13" spans="1:15" x14ac:dyDescent="0.2">
      <c r="A13" s="42">
        <v>409002</v>
      </c>
      <c r="B13" s="11"/>
      <c r="C13" s="4" t="s">
        <v>2</v>
      </c>
      <c r="D13" s="5"/>
      <c r="E13" s="4"/>
      <c r="F13" s="4"/>
      <c r="G13" s="6">
        <f t="shared" si="0"/>
        <v>144976</v>
      </c>
      <c r="H13" s="7" t="s">
        <v>30</v>
      </c>
      <c r="I13" s="6">
        <f t="shared" si="1"/>
        <v>48325.333333333336</v>
      </c>
      <c r="J13" s="7" t="s">
        <v>31</v>
      </c>
      <c r="K13" s="6">
        <v>144976</v>
      </c>
      <c r="L13" s="90"/>
      <c r="M13" s="1"/>
      <c r="N13" s="6">
        <v>144976</v>
      </c>
      <c r="O13" s="6"/>
    </row>
    <row r="14" spans="1:15" x14ac:dyDescent="0.2">
      <c r="A14" s="45">
        <v>409003</v>
      </c>
      <c r="B14" s="13"/>
      <c r="C14" s="14" t="s">
        <v>3</v>
      </c>
      <c r="D14" s="15"/>
      <c r="E14" s="14"/>
      <c r="F14" s="14"/>
      <c r="G14" s="2">
        <f t="shared" si="0"/>
        <v>106384</v>
      </c>
      <c r="H14" s="16" t="s">
        <v>30</v>
      </c>
      <c r="I14" s="2">
        <f t="shared" si="1"/>
        <v>35461.333333333336</v>
      </c>
      <c r="J14" s="16" t="s">
        <v>31</v>
      </c>
      <c r="K14" s="2">
        <v>106384</v>
      </c>
      <c r="L14" s="91"/>
      <c r="M14" s="3"/>
      <c r="N14" s="2">
        <v>106384</v>
      </c>
      <c r="O14" s="6"/>
    </row>
    <row r="15" spans="1:15" x14ac:dyDescent="0.2">
      <c r="A15" s="100">
        <v>409203</v>
      </c>
      <c r="B15" s="13"/>
      <c r="C15" s="99" t="s">
        <v>3</v>
      </c>
      <c r="D15" s="15"/>
      <c r="E15" s="14"/>
      <c r="F15" s="14"/>
      <c r="G15" s="2">
        <f t="shared" si="0"/>
        <v>85698</v>
      </c>
      <c r="H15" s="16" t="s">
        <v>30</v>
      </c>
      <c r="I15" s="2">
        <f t="shared" si="1"/>
        <v>28566</v>
      </c>
      <c r="J15" s="16" t="s">
        <v>31</v>
      </c>
      <c r="K15" s="2">
        <v>85698</v>
      </c>
      <c r="L15" s="91"/>
      <c r="M15" s="3"/>
      <c r="N15" s="2"/>
      <c r="O15" s="6"/>
    </row>
    <row r="16" spans="1:15" x14ac:dyDescent="0.2">
      <c r="A16" s="45">
        <v>409004</v>
      </c>
      <c r="B16" s="13"/>
      <c r="C16" s="14" t="s">
        <v>4</v>
      </c>
      <c r="D16" s="15"/>
      <c r="E16" s="14"/>
      <c r="F16" s="14"/>
      <c r="G16" s="2">
        <f t="shared" si="0"/>
        <v>139411</v>
      </c>
      <c r="H16" s="16" t="s">
        <v>30</v>
      </c>
      <c r="I16" s="2">
        <f t="shared" si="1"/>
        <v>46470.333333333336</v>
      </c>
      <c r="J16" s="16" t="s">
        <v>31</v>
      </c>
      <c r="K16" s="2">
        <v>139411</v>
      </c>
      <c r="L16" s="91"/>
      <c r="M16" s="3"/>
      <c r="N16" s="2">
        <v>139411</v>
      </c>
      <c r="O16" s="6"/>
    </row>
    <row r="17" spans="1:15" x14ac:dyDescent="0.2">
      <c r="A17" s="43" t="s">
        <v>139</v>
      </c>
      <c r="B17" s="11"/>
      <c r="C17" s="4" t="s">
        <v>18</v>
      </c>
      <c r="D17" s="5"/>
      <c r="E17" s="4"/>
      <c r="F17" s="4"/>
      <c r="G17" s="6">
        <f t="shared" si="0"/>
        <v>150730</v>
      </c>
      <c r="H17" s="7" t="s">
        <v>30</v>
      </c>
      <c r="I17" s="6">
        <f t="shared" si="1"/>
        <v>50243.333333333336</v>
      </c>
      <c r="J17" s="7" t="s">
        <v>31</v>
      </c>
      <c r="K17" s="6">
        <v>150730</v>
      </c>
      <c r="L17" s="12"/>
      <c r="M17" s="1"/>
      <c r="N17" s="6">
        <v>150730</v>
      </c>
      <c r="O17" s="6"/>
    </row>
    <row r="18" spans="1:15" x14ac:dyDescent="0.2">
      <c r="A18" s="43" t="s">
        <v>140</v>
      </c>
      <c r="B18" s="11"/>
      <c r="C18" s="4" t="s">
        <v>5</v>
      </c>
      <c r="D18" s="5"/>
      <c r="E18" s="4"/>
      <c r="F18" s="4"/>
      <c r="G18" s="6">
        <f t="shared" si="0"/>
        <v>268526</v>
      </c>
      <c r="H18" s="7" t="s">
        <v>30</v>
      </c>
      <c r="I18" s="6">
        <f t="shared" si="1"/>
        <v>89508.666666666672</v>
      </c>
      <c r="J18" s="7" t="s">
        <v>31</v>
      </c>
      <c r="K18" s="6">
        <v>268526</v>
      </c>
      <c r="L18" s="12"/>
      <c r="M18" s="1"/>
      <c r="N18" s="6">
        <v>271209</v>
      </c>
      <c r="O18" s="6"/>
    </row>
    <row r="19" spans="1:15" x14ac:dyDescent="0.2">
      <c r="A19" s="101" t="s">
        <v>174</v>
      </c>
      <c r="B19" s="11"/>
      <c r="C19" s="66" t="s">
        <v>5</v>
      </c>
      <c r="D19" s="5"/>
      <c r="E19" s="4"/>
      <c r="F19" s="4"/>
      <c r="G19" s="6">
        <f t="shared" si="0"/>
        <v>216967</v>
      </c>
      <c r="H19" s="7" t="s">
        <v>30</v>
      </c>
      <c r="I19" s="6">
        <f t="shared" si="1"/>
        <v>72322.333333333328</v>
      </c>
      <c r="J19" s="7" t="s">
        <v>31</v>
      </c>
      <c r="K19" s="6">
        <v>216967</v>
      </c>
      <c r="L19" s="12"/>
      <c r="M19" s="1"/>
      <c r="N19" s="6"/>
      <c r="O19" s="6"/>
    </row>
    <row r="20" spans="1:15" x14ac:dyDescent="0.2">
      <c r="A20" s="43" t="s">
        <v>141</v>
      </c>
      <c r="B20" s="11"/>
      <c r="C20" s="4" t="s">
        <v>8</v>
      </c>
      <c r="D20" s="5"/>
      <c r="E20" s="4"/>
      <c r="F20" s="4"/>
      <c r="G20" s="6">
        <f t="shared" si="0"/>
        <v>197550</v>
      </c>
      <c r="H20" s="7" t="s">
        <v>30</v>
      </c>
      <c r="I20" s="6">
        <f t="shared" si="1"/>
        <v>65850</v>
      </c>
      <c r="J20" s="7" t="s">
        <v>31</v>
      </c>
      <c r="K20" s="6">
        <v>197550</v>
      </c>
      <c r="L20" s="12"/>
      <c r="M20" s="1"/>
      <c r="N20" s="6">
        <v>201393</v>
      </c>
      <c r="O20" s="6"/>
    </row>
    <row r="21" spans="1:15" x14ac:dyDescent="0.2">
      <c r="A21" s="44" t="s">
        <v>142</v>
      </c>
      <c r="B21" s="13"/>
      <c r="C21" s="14" t="s">
        <v>13</v>
      </c>
      <c r="D21" s="15"/>
      <c r="E21" s="14"/>
      <c r="F21" s="14"/>
      <c r="G21" s="2">
        <f t="shared" si="0"/>
        <v>71179</v>
      </c>
      <c r="H21" s="16" t="s">
        <v>30</v>
      </c>
      <c r="I21" s="2">
        <f t="shared" si="1"/>
        <v>23726.333333333332</v>
      </c>
      <c r="J21" s="16" t="s">
        <v>31</v>
      </c>
      <c r="K21" s="2">
        <v>71179</v>
      </c>
      <c r="L21" s="91"/>
      <c r="M21" s="3"/>
      <c r="N21" s="2">
        <v>71179</v>
      </c>
      <c r="O21" s="6"/>
    </row>
    <row r="22" spans="1:15" x14ac:dyDescent="0.2">
      <c r="A22" s="44" t="s">
        <v>143</v>
      </c>
      <c r="B22" s="13"/>
      <c r="C22" s="14" t="s">
        <v>7</v>
      </c>
      <c r="D22" s="15"/>
      <c r="E22" s="14"/>
      <c r="F22" s="14"/>
      <c r="G22" s="2">
        <f t="shared" si="0"/>
        <v>139558</v>
      </c>
      <c r="H22" s="16" t="s">
        <v>30</v>
      </c>
      <c r="I22" s="2">
        <f t="shared" si="1"/>
        <v>46519.333333333336</v>
      </c>
      <c r="J22" s="16" t="s">
        <v>31</v>
      </c>
      <c r="K22" s="2">
        <v>139558</v>
      </c>
      <c r="L22" s="91"/>
      <c r="M22" s="3"/>
      <c r="N22" s="2">
        <v>139670</v>
      </c>
      <c r="O22" s="6"/>
    </row>
    <row r="23" spans="1:15" x14ac:dyDescent="0.2">
      <c r="A23" s="44" t="s">
        <v>144</v>
      </c>
      <c r="B23" s="13"/>
      <c r="C23" s="14" t="s">
        <v>17</v>
      </c>
      <c r="D23" s="15"/>
      <c r="E23" s="14"/>
      <c r="F23" s="14"/>
      <c r="G23" s="2">
        <f t="shared" si="0"/>
        <v>31895</v>
      </c>
      <c r="H23" s="16" t="s">
        <v>30</v>
      </c>
      <c r="I23" s="2">
        <f t="shared" si="1"/>
        <v>10631.666666666666</v>
      </c>
      <c r="J23" s="16" t="s">
        <v>31</v>
      </c>
      <c r="K23" s="2">
        <v>31895</v>
      </c>
      <c r="L23" s="26"/>
      <c r="M23" s="3"/>
      <c r="N23" s="2">
        <v>31895</v>
      </c>
      <c r="O23" s="6"/>
    </row>
    <row r="24" spans="1:15" x14ac:dyDescent="0.2">
      <c r="A24" s="43" t="s">
        <v>145</v>
      </c>
      <c r="B24" s="11"/>
      <c r="C24" s="4" t="s">
        <v>9</v>
      </c>
      <c r="D24" s="5"/>
      <c r="E24" s="4"/>
      <c r="F24" s="4"/>
      <c r="G24" s="6">
        <f t="shared" si="0"/>
        <v>119116</v>
      </c>
      <c r="H24" s="7" t="s">
        <v>30</v>
      </c>
      <c r="I24" s="6">
        <f t="shared" si="1"/>
        <v>39705.333333333336</v>
      </c>
      <c r="J24" s="7" t="s">
        <v>31</v>
      </c>
      <c r="K24" s="6">
        <v>119116</v>
      </c>
      <c r="L24" s="90"/>
      <c r="M24" s="1"/>
      <c r="N24" s="6">
        <v>119116</v>
      </c>
      <c r="O24" s="6"/>
    </row>
    <row r="25" spans="1:15" x14ac:dyDescent="0.2">
      <c r="A25" s="101" t="s">
        <v>172</v>
      </c>
      <c r="B25" s="11"/>
      <c r="C25" s="66" t="s">
        <v>9</v>
      </c>
      <c r="D25" s="5"/>
      <c r="E25" s="4"/>
      <c r="F25" s="4"/>
      <c r="G25" s="6">
        <f t="shared" si="0"/>
        <v>95997</v>
      </c>
      <c r="H25" s="7" t="s">
        <v>30</v>
      </c>
      <c r="I25" s="6">
        <f t="shared" si="1"/>
        <v>31999</v>
      </c>
      <c r="J25" s="7" t="s">
        <v>31</v>
      </c>
      <c r="K25" s="6">
        <v>95997</v>
      </c>
      <c r="L25" s="12"/>
      <c r="M25" s="1"/>
      <c r="N25" s="6"/>
      <c r="O25" s="6"/>
    </row>
    <row r="26" spans="1:15" x14ac:dyDescent="0.2">
      <c r="A26" s="43" t="s">
        <v>146</v>
      </c>
      <c r="B26" s="11"/>
      <c r="C26" s="4" t="s">
        <v>14</v>
      </c>
      <c r="D26" s="5"/>
      <c r="E26" s="4"/>
      <c r="F26" s="4"/>
      <c r="G26" s="6">
        <f t="shared" si="0"/>
        <v>85064</v>
      </c>
      <c r="H26" s="7" t="s">
        <v>30</v>
      </c>
      <c r="I26" s="6">
        <f t="shared" si="1"/>
        <v>28354.666666666668</v>
      </c>
      <c r="J26" s="7" t="s">
        <v>31</v>
      </c>
      <c r="K26" s="6">
        <v>85064</v>
      </c>
      <c r="L26" s="12"/>
      <c r="M26" s="1"/>
      <c r="N26" s="6">
        <v>85064</v>
      </c>
      <c r="O26" s="6"/>
    </row>
    <row r="27" spans="1:15" x14ac:dyDescent="0.2">
      <c r="A27" s="44" t="s">
        <v>147</v>
      </c>
      <c r="B27" s="13"/>
      <c r="C27" s="14" t="s">
        <v>15</v>
      </c>
      <c r="D27" s="15"/>
      <c r="E27" s="14"/>
      <c r="F27" s="14"/>
      <c r="G27" s="2">
        <f t="shared" si="0"/>
        <v>134002</v>
      </c>
      <c r="H27" s="16" t="s">
        <v>30</v>
      </c>
      <c r="I27" s="2">
        <f t="shared" si="1"/>
        <v>44667.333333333336</v>
      </c>
      <c r="J27" s="16" t="s">
        <v>31</v>
      </c>
      <c r="K27" s="2">
        <v>134002</v>
      </c>
      <c r="L27" s="91"/>
      <c r="M27" s="3"/>
      <c r="N27" s="2">
        <v>134002</v>
      </c>
      <c r="O27" s="6"/>
    </row>
    <row r="28" spans="1:15" x14ac:dyDescent="0.2">
      <c r="A28" s="44" t="s">
        <v>148</v>
      </c>
      <c r="B28" s="13"/>
      <c r="C28" s="14" t="s">
        <v>6</v>
      </c>
      <c r="D28" s="15"/>
      <c r="E28" s="14"/>
      <c r="F28" s="14"/>
      <c r="G28" s="2">
        <f t="shared" si="0"/>
        <v>467598</v>
      </c>
      <c r="H28" s="16" t="s">
        <v>30</v>
      </c>
      <c r="I28" s="2">
        <f t="shared" si="1"/>
        <v>155866</v>
      </c>
      <c r="J28" s="16" t="s">
        <v>31</v>
      </c>
      <c r="K28" s="2">
        <v>467598</v>
      </c>
      <c r="L28" s="91"/>
      <c r="M28" s="3"/>
      <c r="N28" s="2">
        <v>467598</v>
      </c>
      <c r="O28" s="6"/>
    </row>
    <row r="29" spans="1:15" x14ac:dyDescent="0.2">
      <c r="A29" s="43" t="s">
        <v>149</v>
      </c>
      <c r="B29" s="11"/>
      <c r="C29" s="4" t="s">
        <v>16</v>
      </c>
      <c r="D29" s="5"/>
      <c r="E29" s="4"/>
      <c r="F29" s="4"/>
      <c r="G29" s="6">
        <f t="shared" si="0"/>
        <v>141885</v>
      </c>
      <c r="H29" s="7" t="s">
        <v>30</v>
      </c>
      <c r="I29" s="6">
        <f t="shared" si="1"/>
        <v>47295</v>
      </c>
      <c r="J29" s="7" t="s">
        <v>31</v>
      </c>
      <c r="K29" s="6">
        <v>141885</v>
      </c>
      <c r="L29" s="90"/>
      <c r="M29" s="1"/>
      <c r="N29" s="6">
        <v>141885</v>
      </c>
      <c r="O29" s="6"/>
    </row>
    <row r="30" spans="1:15" x14ac:dyDescent="0.2">
      <c r="A30" s="101" t="s">
        <v>173</v>
      </c>
      <c r="B30" s="11"/>
      <c r="C30" s="66" t="s">
        <v>16</v>
      </c>
      <c r="D30" s="5"/>
      <c r="E30" s="4"/>
      <c r="F30" s="4"/>
      <c r="G30" s="6">
        <f t="shared" si="0"/>
        <v>113998</v>
      </c>
      <c r="H30" s="7" t="s">
        <v>30</v>
      </c>
      <c r="I30" s="6">
        <f t="shared" si="1"/>
        <v>37999.333333333336</v>
      </c>
      <c r="J30" s="7" t="s">
        <v>31</v>
      </c>
      <c r="K30" s="6">
        <v>113998</v>
      </c>
      <c r="L30" s="12"/>
      <c r="M30" s="1"/>
      <c r="N30" s="6"/>
      <c r="O30" s="6"/>
    </row>
    <row r="31" spans="1:15" x14ac:dyDescent="0.2">
      <c r="A31" s="43" t="s">
        <v>150</v>
      </c>
      <c r="B31" s="11"/>
      <c r="C31" s="4" t="s">
        <v>68</v>
      </c>
      <c r="D31" s="5"/>
      <c r="E31" s="4"/>
      <c r="F31" s="4"/>
      <c r="G31" s="6">
        <f t="shared" si="0"/>
        <v>0</v>
      </c>
      <c r="H31" s="7" t="s">
        <v>30</v>
      </c>
      <c r="I31" s="6">
        <f t="shared" si="1"/>
        <v>0</v>
      </c>
      <c r="J31" s="7" t="s">
        <v>31</v>
      </c>
      <c r="K31" s="6"/>
      <c r="L31" s="12"/>
      <c r="M31" s="1"/>
      <c r="N31" s="6"/>
      <c r="O31" s="6"/>
    </row>
    <row r="32" spans="1:15" x14ac:dyDescent="0.2">
      <c r="A32" s="43" t="s">
        <v>151</v>
      </c>
      <c r="B32" s="11"/>
      <c r="C32" s="4" t="s">
        <v>10</v>
      </c>
      <c r="D32" s="5"/>
      <c r="E32" s="4"/>
      <c r="F32" s="4"/>
      <c r="G32" s="6">
        <f t="shared" si="0"/>
        <v>141609</v>
      </c>
      <c r="H32" s="7" t="s">
        <v>30</v>
      </c>
      <c r="I32" s="6">
        <f t="shared" si="1"/>
        <v>47203</v>
      </c>
      <c r="J32" s="7" t="s">
        <v>31</v>
      </c>
      <c r="K32" s="6">
        <v>141609</v>
      </c>
      <c r="L32" s="90"/>
      <c r="M32" s="1"/>
      <c r="N32" s="6">
        <v>143581</v>
      </c>
      <c r="O32" s="6"/>
    </row>
    <row r="33" spans="1:15" x14ac:dyDescent="0.2">
      <c r="A33" s="43" t="s">
        <v>152</v>
      </c>
      <c r="B33" s="11"/>
      <c r="C33" s="4" t="s">
        <v>11</v>
      </c>
      <c r="D33" s="5"/>
      <c r="E33" s="4"/>
      <c r="F33" s="4"/>
      <c r="G33" s="6">
        <f t="shared" si="0"/>
        <v>133389</v>
      </c>
      <c r="H33" s="7" t="s">
        <v>30</v>
      </c>
      <c r="I33" s="6">
        <f t="shared" si="1"/>
        <v>44463</v>
      </c>
      <c r="J33" s="7" t="s">
        <v>31</v>
      </c>
      <c r="K33" s="6">
        <v>133389</v>
      </c>
      <c r="L33" s="12"/>
      <c r="M33" s="1"/>
      <c r="N33" s="6">
        <v>133389</v>
      </c>
      <c r="O33" s="6"/>
    </row>
    <row r="34" spans="1:15" x14ac:dyDescent="0.2">
      <c r="A34" s="43" t="s">
        <v>153</v>
      </c>
      <c r="B34" s="11"/>
      <c r="C34" s="4" t="s">
        <v>12</v>
      </c>
      <c r="D34" s="5"/>
      <c r="E34" s="4"/>
      <c r="F34" s="4"/>
      <c r="G34" s="6">
        <f t="shared" si="0"/>
        <v>64106</v>
      </c>
      <c r="H34" s="7" t="s">
        <v>30</v>
      </c>
      <c r="I34" s="6">
        <f t="shared" si="1"/>
        <v>21368.666666666668</v>
      </c>
      <c r="J34" s="7" t="s">
        <v>31</v>
      </c>
      <c r="K34" s="6">
        <v>64106</v>
      </c>
      <c r="L34" s="12"/>
      <c r="M34" s="1"/>
      <c r="N34" s="6">
        <v>64106</v>
      </c>
      <c r="O34" s="6"/>
    </row>
    <row r="35" spans="1:15" x14ac:dyDescent="0.2">
      <c r="A35" s="43"/>
      <c r="B35" s="11"/>
      <c r="C35" s="4"/>
      <c r="D35" s="5"/>
      <c r="E35" s="4"/>
      <c r="F35" s="4"/>
      <c r="H35" s="7"/>
      <c r="J35" s="7"/>
      <c r="K35" s="1"/>
      <c r="L35" s="12"/>
      <c r="M35" s="1"/>
    </row>
    <row r="36" spans="1:15" x14ac:dyDescent="0.2">
      <c r="A36" s="43"/>
      <c r="B36" s="11"/>
      <c r="C36" s="107" t="s">
        <v>122</v>
      </c>
      <c r="D36" s="107"/>
      <c r="E36" s="107"/>
      <c r="F36" s="107"/>
      <c r="G36" s="107"/>
      <c r="H36" s="107"/>
      <c r="I36" s="107"/>
      <c r="J36" s="107"/>
      <c r="K36" s="107"/>
      <c r="L36" s="107"/>
      <c r="M36" s="107"/>
    </row>
    <row r="37" spans="1:15" x14ac:dyDescent="0.2">
      <c r="A37" s="42"/>
      <c r="B37" s="4"/>
      <c r="C37" s="4"/>
      <c r="D37" s="5"/>
      <c r="E37" s="4"/>
      <c r="F37" s="4"/>
      <c r="G37" s="12"/>
      <c r="H37" s="7"/>
      <c r="I37" s="7"/>
      <c r="J37" s="7"/>
      <c r="K37" s="8"/>
      <c r="L37" s="7"/>
      <c r="M37" s="7"/>
    </row>
    <row r="38" spans="1:15" x14ac:dyDescent="0.2">
      <c r="A38" s="42"/>
      <c r="B38" s="19" t="s">
        <v>37</v>
      </c>
      <c r="C38" s="4"/>
      <c r="D38" s="5"/>
      <c r="E38" s="4"/>
      <c r="F38" s="4"/>
      <c r="G38" s="12"/>
      <c r="H38" s="22"/>
      <c r="I38" s="22"/>
      <c r="J38" s="7"/>
      <c r="K38" s="29"/>
      <c r="L38" s="22"/>
      <c r="M38" s="12"/>
    </row>
    <row r="39" spans="1:15" x14ac:dyDescent="0.2">
      <c r="A39" s="42"/>
      <c r="B39" s="19"/>
      <c r="C39" s="4"/>
      <c r="D39" s="5"/>
      <c r="E39" s="4"/>
      <c r="F39" s="4"/>
      <c r="G39" s="12"/>
      <c r="H39" s="22"/>
      <c r="I39" s="22"/>
      <c r="J39" s="7"/>
      <c r="K39" s="29"/>
      <c r="L39" s="22"/>
      <c r="M39" s="22"/>
    </row>
    <row r="40" spans="1:15" x14ac:dyDescent="0.2">
      <c r="A40" s="42"/>
      <c r="B40" s="4"/>
      <c r="C40" s="30" t="s">
        <v>52</v>
      </c>
      <c r="D40" s="5"/>
      <c r="E40" s="4"/>
      <c r="F40" s="4"/>
      <c r="G40" s="12"/>
      <c r="H40" s="7"/>
      <c r="I40" s="12"/>
      <c r="J40" s="7"/>
    </row>
    <row r="41" spans="1:15" x14ac:dyDescent="0.2">
      <c r="A41" s="42"/>
      <c r="B41" s="4"/>
      <c r="C41" s="12" t="s">
        <v>96</v>
      </c>
      <c r="D41" s="5"/>
      <c r="E41" s="4"/>
      <c r="F41" s="4"/>
      <c r="G41" s="6">
        <f>K41+M41</f>
        <v>0</v>
      </c>
      <c r="H41" s="7" t="s">
        <v>30</v>
      </c>
      <c r="I41" s="6">
        <f>G41/3</f>
        <v>0</v>
      </c>
      <c r="J41" s="7" t="s">
        <v>31</v>
      </c>
      <c r="K41" s="1">
        <v>0</v>
      </c>
      <c r="L41" s="7"/>
      <c r="N41" s="56" t="s">
        <v>134</v>
      </c>
    </row>
    <row r="42" spans="1:15" x14ac:dyDescent="0.2">
      <c r="A42" s="73">
        <v>409021</v>
      </c>
      <c r="B42" s="11"/>
      <c r="C42" s="4" t="s">
        <v>19</v>
      </c>
      <c r="D42" s="5"/>
      <c r="E42" s="4"/>
      <c r="F42" s="4"/>
      <c r="G42" s="6">
        <f t="shared" ref="G42:G54" si="2">K42+M42</f>
        <v>156415</v>
      </c>
      <c r="H42" s="7" t="s">
        <v>30</v>
      </c>
      <c r="I42" s="6">
        <f t="shared" ref="I42:I54" si="3">G42/3</f>
        <v>52138.333333333336</v>
      </c>
      <c r="J42" s="7" t="s">
        <v>31</v>
      </c>
      <c r="K42" s="1">
        <v>156415</v>
      </c>
      <c r="L42" s="12"/>
      <c r="M42" s="1"/>
      <c r="N42" s="57">
        <v>156415</v>
      </c>
    </row>
    <row r="43" spans="1:15" x14ac:dyDescent="0.2">
      <c r="A43" s="73">
        <v>409221</v>
      </c>
      <c r="B43" s="11"/>
      <c r="C43" s="66" t="s">
        <v>19</v>
      </c>
      <c r="D43" s="5"/>
      <c r="E43" s="4"/>
      <c r="F43" s="4"/>
      <c r="G43" s="6">
        <f t="shared" si="2"/>
        <v>125132</v>
      </c>
      <c r="H43" s="7" t="s">
        <v>30</v>
      </c>
      <c r="I43" s="6">
        <f t="shared" si="3"/>
        <v>41710.666666666664</v>
      </c>
      <c r="J43" s="7" t="s">
        <v>31</v>
      </c>
      <c r="K43" s="6">
        <v>125132</v>
      </c>
      <c r="L43" s="12"/>
      <c r="M43" s="1"/>
      <c r="N43" s="57"/>
    </row>
    <row r="44" spans="1:15" x14ac:dyDescent="0.2">
      <c r="A44" s="73">
        <v>409022</v>
      </c>
      <c r="B44" s="11"/>
      <c r="C44" s="4" t="s">
        <v>22</v>
      </c>
      <c r="D44" s="5"/>
      <c r="E44" s="4"/>
      <c r="F44" s="4"/>
      <c r="G44" s="6">
        <f t="shared" si="2"/>
        <v>143967</v>
      </c>
      <c r="H44" s="7" t="s">
        <v>30</v>
      </c>
      <c r="I44" s="6">
        <f t="shared" si="3"/>
        <v>47989</v>
      </c>
      <c r="J44" s="7" t="s">
        <v>31</v>
      </c>
      <c r="K44" s="1">
        <v>143967</v>
      </c>
      <c r="L44" s="12"/>
      <c r="M44" s="1"/>
      <c r="N44" s="57">
        <v>143967</v>
      </c>
    </row>
    <row r="45" spans="1:15" x14ac:dyDescent="0.2">
      <c r="A45" s="73">
        <v>409222</v>
      </c>
      <c r="B45" s="11"/>
      <c r="C45" s="66" t="s">
        <v>22</v>
      </c>
      <c r="D45" s="5"/>
      <c r="E45" s="4"/>
      <c r="F45" s="4"/>
      <c r="G45" s="6">
        <f t="shared" si="2"/>
        <v>115174</v>
      </c>
      <c r="H45" s="7" t="s">
        <v>30</v>
      </c>
      <c r="I45" s="6">
        <f t="shared" si="3"/>
        <v>38391.333333333336</v>
      </c>
      <c r="J45" s="7" t="s">
        <v>31</v>
      </c>
      <c r="K45" s="6">
        <v>115174</v>
      </c>
      <c r="L45" s="12"/>
      <c r="M45" s="1"/>
      <c r="N45" s="57"/>
    </row>
    <row r="46" spans="1:15" x14ac:dyDescent="0.2">
      <c r="A46" s="100">
        <v>409023</v>
      </c>
      <c r="B46" s="13"/>
      <c r="C46" s="14" t="s">
        <v>20</v>
      </c>
      <c r="D46" s="15"/>
      <c r="E46" s="14"/>
      <c r="F46" s="14"/>
      <c r="G46" s="2">
        <f t="shared" si="2"/>
        <v>204858</v>
      </c>
      <c r="H46" s="16" t="s">
        <v>30</v>
      </c>
      <c r="I46" s="2">
        <f t="shared" si="3"/>
        <v>68286</v>
      </c>
      <c r="J46" s="16" t="s">
        <v>31</v>
      </c>
      <c r="K46" s="3">
        <v>204858</v>
      </c>
      <c r="L46" s="26"/>
      <c r="M46" s="3"/>
      <c r="N46" s="57">
        <v>204858</v>
      </c>
    </row>
    <row r="47" spans="1:15" x14ac:dyDescent="0.2">
      <c r="A47" s="100">
        <v>409223</v>
      </c>
      <c r="B47" s="13"/>
      <c r="C47" s="99" t="s">
        <v>20</v>
      </c>
      <c r="D47" s="15"/>
      <c r="E47" s="14"/>
      <c r="F47" s="14"/>
      <c r="G47" s="2">
        <f t="shared" si="2"/>
        <v>163886</v>
      </c>
      <c r="H47" s="16" t="s">
        <v>30</v>
      </c>
      <c r="I47" s="2">
        <f t="shared" si="3"/>
        <v>54628.666666666664</v>
      </c>
      <c r="J47" s="16" t="s">
        <v>31</v>
      </c>
      <c r="K47" s="2">
        <v>163886</v>
      </c>
      <c r="L47" s="91"/>
      <c r="M47" s="3"/>
      <c r="N47" s="57"/>
    </row>
    <row r="48" spans="1:15" x14ac:dyDescent="0.2">
      <c r="A48" s="100">
        <v>409024</v>
      </c>
      <c r="B48" s="13"/>
      <c r="C48" s="14" t="s">
        <v>21</v>
      </c>
      <c r="D48" s="15"/>
      <c r="E48" s="14"/>
      <c r="F48" s="14"/>
      <c r="G48" s="2">
        <f t="shared" si="2"/>
        <v>83394</v>
      </c>
      <c r="H48" s="16" t="s">
        <v>30</v>
      </c>
      <c r="I48" s="2">
        <f t="shared" si="3"/>
        <v>27798</v>
      </c>
      <c r="J48" s="16" t="s">
        <v>31</v>
      </c>
      <c r="K48" s="3">
        <v>83394</v>
      </c>
      <c r="L48" s="26"/>
      <c r="M48" s="3"/>
      <c r="N48" s="57">
        <v>83394</v>
      </c>
    </row>
    <row r="49" spans="1:17" x14ac:dyDescent="0.2">
      <c r="A49" s="100">
        <v>409224</v>
      </c>
      <c r="B49" s="13"/>
      <c r="C49" s="99" t="s">
        <v>21</v>
      </c>
      <c r="D49" s="15"/>
      <c r="E49" s="14"/>
      <c r="F49" s="14"/>
      <c r="G49" s="2">
        <f t="shared" si="2"/>
        <v>66715</v>
      </c>
      <c r="H49" s="16" t="s">
        <v>30</v>
      </c>
      <c r="I49" s="2">
        <f t="shared" si="3"/>
        <v>22238.333333333332</v>
      </c>
      <c r="J49" s="16" t="s">
        <v>31</v>
      </c>
      <c r="K49" s="2">
        <v>66715</v>
      </c>
      <c r="L49" s="91"/>
      <c r="M49" s="3"/>
      <c r="N49" s="57"/>
    </row>
    <row r="50" spans="1:17" x14ac:dyDescent="0.2">
      <c r="A50" s="100">
        <v>409025</v>
      </c>
      <c r="B50" s="13"/>
      <c r="C50" s="14" t="s">
        <v>24</v>
      </c>
      <c r="D50" s="15"/>
      <c r="E50" s="14"/>
      <c r="F50" s="14"/>
      <c r="G50" s="2">
        <f t="shared" si="2"/>
        <v>435729</v>
      </c>
      <c r="H50" s="16" t="s">
        <v>30</v>
      </c>
      <c r="I50" s="2">
        <f t="shared" si="3"/>
        <v>145243</v>
      </c>
      <c r="J50" s="16" t="s">
        <v>32</v>
      </c>
      <c r="K50" s="3">
        <v>435729</v>
      </c>
      <c r="L50" s="26"/>
      <c r="M50" s="3"/>
      <c r="N50" s="56"/>
      <c r="O50" s="57">
        <v>440486</v>
      </c>
    </row>
    <row r="51" spans="1:17" x14ac:dyDescent="0.2">
      <c r="A51" s="73">
        <v>409026</v>
      </c>
      <c r="B51" s="11"/>
      <c r="C51" s="4" t="s">
        <v>25</v>
      </c>
      <c r="D51" s="5"/>
      <c r="E51" s="4"/>
      <c r="F51" s="4"/>
      <c r="G51" s="6">
        <f t="shared" si="2"/>
        <v>108003</v>
      </c>
      <c r="H51" s="7" t="s">
        <v>30</v>
      </c>
      <c r="I51" s="6">
        <f t="shared" si="3"/>
        <v>36001</v>
      </c>
      <c r="J51" s="7" t="s">
        <v>31</v>
      </c>
      <c r="K51" s="1">
        <v>108003</v>
      </c>
      <c r="L51" s="12"/>
      <c r="M51" s="1"/>
      <c r="N51" s="57">
        <v>108003</v>
      </c>
    </row>
    <row r="52" spans="1:17" x14ac:dyDescent="0.2">
      <c r="A52" s="73">
        <v>409226</v>
      </c>
      <c r="B52" s="11"/>
      <c r="C52" s="66" t="s">
        <v>25</v>
      </c>
      <c r="D52" s="5"/>
      <c r="E52" s="4"/>
      <c r="F52" s="4"/>
      <c r="G52" s="6">
        <f t="shared" si="2"/>
        <v>86402</v>
      </c>
      <c r="H52" s="7" t="s">
        <v>30</v>
      </c>
      <c r="I52" s="6">
        <f t="shared" si="3"/>
        <v>28800.666666666668</v>
      </c>
      <c r="J52" s="7" t="s">
        <v>31</v>
      </c>
      <c r="K52" s="6">
        <v>86402</v>
      </c>
      <c r="L52" s="12"/>
      <c r="M52" s="1"/>
      <c r="N52" s="57"/>
    </row>
    <row r="53" spans="1:17" x14ac:dyDescent="0.2">
      <c r="A53" s="73">
        <v>409027</v>
      </c>
      <c r="B53" s="11"/>
      <c r="C53" s="4" t="s">
        <v>26</v>
      </c>
      <c r="D53" s="5"/>
      <c r="E53" s="4"/>
      <c r="F53" s="4"/>
      <c r="G53" s="6">
        <f t="shared" si="2"/>
        <v>132528</v>
      </c>
      <c r="H53" s="7" t="s">
        <v>30</v>
      </c>
      <c r="I53" s="6">
        <f t="shared" si="3"/>
        <v>44176</v>
      </c>
      <c r="J53" s="7" t="s">
        <v>31</v>
      </c>
      <c r="K53" s="1">
        <v>132528</v>
      </c>
      <c r="L53" s="12"/>
      <c r="M53" s="1"/>
      <c r="N53" s="57">
        <v>132528</v>
      </c>
    </row>
    <row r="54" spans="1:17" x14ac:dyDescent="0.2">
      <c r="A54" s="73">
        <v>409227</v>
      </c>
      <c r="B54" s="11"/>
      <c r="C54" s="66" t="s">
        <v>26</v>
      </c>
      <c r="D54" s="5"/>
      <c r="E54" s="4"/>
      <c r="F54" s="4"/>
      <c r="G54" s="6">
        <f t="shared" si="2"/>
        <v>106022</v>
      </c>
      <c r="H54" s="7" t="s">
        <v>30</v>
      </c>
      <c r="I54" s="6">
        <f t="shared" si="3"/>
        <v>35340.666666666664</v>
      </c>
      <c r="J54" s="7" t="s">
        <v>31</v>
      </c>
      <c r="K54" s="6">
        <v>106022</v>
      </c>
      <c r="L54" s="12"/>
      <c r="M54" s="1"/>
      <c r="N54" s="57"/>
    </row>
    <row r="55" spans="1:17" x14ac:dyDescent="0.2">
      <c r="A55" s="42"/>
      <c r="B55" s="11"/>
      <c r="C55" s="4"/>
      <c r="D55" s="5"/>
      <c r="E55" s="4"/>
      <c r="F55" s="4"/>
      <c r="H55" s="7"/>
      <c r="J55" s="7"/>
      <c r="K55" s="29" t="s">
        <v>33</v>
      </c>
      <c r="L55" s="22" t="s">
        <v>35</v>
      </c>
      <c r="M55" s="27"/>
      <c r="P55" s="57">
        <v>27067</v>
      </c>
      <c r="Q55" s="56" t="s">
        <v>135</v>
      </c>
    </row>
    <row r="56" spans="1:17" x14ac:dyDescent="0.2">
      <c r="A56" s="38"/>
      <c r="B56" s="4"/>
      <c r="C56" s="30" t="s">
        <v>69</v>
      </c>
      <c r="D56" s="5"/>
      <c r="E56" s="4"/>
      <c r="F56" s="4"/>
      <c r="G56" s="7"/>
      <c r="H56" s="7"/>
      <c r="I56" s="7"/>
      <c r="J56" s="7"/>
      <c r="K56" s="29" t="s">
        <v>34</v>
      </c>
      <c r="L56" s="22" t="s">
        <v>34</v>
      </c>
      <c r="M56" s="22" t="s">
        <v>36</v>
      </c>
    </row>
    <row r="57" spans="1:17" x14ac:dyDescent="0.2">
      <c r="A57" s="42">
        <v>409089</v>
      </c>
      <c r="B57" s="11"/>
      <c r="C57" s="4" t="s">
        <v>23</v>
      </c>
      <c r="D57" s="5"/>
      <c r="E57" s="4"/>
      <c r="F57" s="4"/>
      <c r="G57" s="6">
        <f>K57+M57</f>
        <v>762758</v>
      </c>
      <c r="H57" s="7" t="s">
        <v>30</v>
      </c>
      <c r="I57" s="6">
        <f>G57/3</f>
        <v>254252.66666666666</v>
      </c>
      <c r="J57" s="7" t="s">
        <v>31</v>
      </c>
      <c r="K57" s="1">
        <v>762758</v>
      </c>
      <c r="L57" s="7"/>
      <c r="M57" s="7"/>
      <c r="N57" s="6">
        <v>762758</v>
      </c>
    </row>
    <row r="58" spans="1:17" x14ac:dyDescent="0.2">
      <c r="A58" s="42">
        <v>409189</v>
      </c>
      <c r="B58" s="11"/>
      <c r="C58" s="4" t="s">
        <v>23</v>
      </c>
      <c r="D58" s="5"/>
      <c r="E58" s="4"/>
      <c r="F58" s="4"/>
      <c r="G58" s="6">
        <f>K58+M58</f>
        <v>1174104</v>
      </c>
      <c r="H58" s="7" t="s">
        <v>30</v>
      </c>
      <c r="I58" s="6">
        <f>G58/3</f>
        <v>391368</v>
      </c>
      <c r="J58" s="7" t="s">
        <v>31</v>
      </c>
      <c r="K58" s="1">
        <v>1174104</v>
      </c>
      <c r="L58" s="7"/>
      <c r="M58" s="1"/>
      <c r="N58" s="6">
        <v>1174104</v>
      </c>
    </row>
    <row r="59" spans="1:17" x14ac:dyDescent="0.2">
      <c r="A59" s="58"/>
      <c r="B59" s="11"/>
      <c r="C59" s="4"/>
      <c r="D59" s="5"/>
      <c r="E59" s="4"/>
      <c r="F59" s="4"/>
      <c r="H59" s="7"/>
      <c r="J59" s="7"/>
      <c r="K59" s="6"/>
      <c r="L59" s="90"/>
      <c r="N59" s="6"/>
      <c r="O59" s="6"/>
    </row>
    <row r="60" spans="1:17" x14ac:dyDescent="0.2">
      <c r="A60" s="40"/>
      <c r="B60" s="28" t="s">
        <v>39</v>
      </c>
      <c r="C60" s="5"/>
      <c r="D60" s="5"/>
      <c r="E60" s="5"/>
      <c r="F60" s="5"/>
      <c r="G60" s="27"/>
      <c r="H60" s="27"/>
      <c r="I60" s="27"/>
      <c r="J60" s="7"/>
    </row>
    <row r="61" spans="1:17" x14ac:dyDescent="0.2">
      <c r="A61" s="42"/>
      <c r="B61" s="4"/>
      <c r="C61" s="4"/>
      <c r="D61" s="5"/>
      <c r="E61" s="4"/>
      <c r="F61" s="4"/>
      <c r="G61" s="12"/>
      <c r="H61" s="7"/>
      <c r="I61" s="12"/>
      <c r="J61" s="7"/>
    </row>
    <row r="62" spans="1:17" hidden="1" x14ac:dyDescent="0.2">
      <c r="A62" s="42"/>
      <c r="B62" s="4"/>
      <c r="C62" s="34" t="s">
        <v>92</v>
      </c>
      <c r="D62" s="5"/>
      <c r="E62" s="4"/>
      <c r="F62" s="4"/>
      <c r="G62" s="12"/>
      <c r="H62" s="7"/>
      <c r="I62" s="12"/>
      <c r="J62" s="7"/>
      <c r="K62" s="8"/>
      <c r="L62" s="7"/>
      <c r="M62" s="12"/>
    </row>
    <row r="63" spans="1:17" hidden="1" x14ac:dyDescent="0.2">
      <c r="A63" s="42">
        <v>408129</v>
      </c>
      <c r="B63" s="4"/>
      <c r="C63" s="4" t="s">
        <v>23</v>
      </c>
      <c r="D63" s="5"/>
      <c r="E63" s="4"/>
      <c r="F63" s="4"/>
      <c r="G63" s="6">
        <f>K63+M63</f>
        <v>0</v>
      </c>
      <c r="H63" s="7" t="s">
        <v>30</v>
      </c>
      <c r="I63" s="6">
        <f>G63/3</f>
        <v>0</v>
      </c>
      <c r="J63" s="7" t="s">
        <v>31</v>
      </c>
      <c r="K63" s="12">
        <v>0</v>
      </c>
      <c r="L63" s="7"/>
      <c r="M63" s="12"/>
    </row>
    <row r="64" spans="1:17" hidden="1" x14ac:dyDescent="0.2">
      <c r="A64" s="42"/>
      <c r="B64" s="4"/>
      <c r="C64" s="4"/>
      <c r="D64" s="5"/>
      <c r="E64" s="4"/>
      <c r="F64" s="4"/>
      <c r="H64" s="7"/>
      <c r="J64" s="7"/>
      <c r="K64" s="8"/>
      <c r="L64" s="12"/>
      <c r="M64" s="12"/>
    </row>
    <row r="65" spans="1:15" x14ac:dyDescent="0.2">
      <c r="A65" s="42"/>
      <c r="B65" s="4"/>
      <c r="C65" s="34" t="s">
        <v>70</v>
      </c>
      <c r="D65" s="5"/>
      <c r="E65" s="4"/>
      <c r="F65" s="4"/>
      <c r="H65" s="7"/>
      <c r="J65" s="7"/>
      <c r="K65" s="8"/>
      <c r="L65" s="12"/>
      <c r="M65" s="12"/>
    </row>
    <row r="66" spans="1:15" x14ac:dyDescent="0.2">
      <c r="A66" s="42">
        <v>409188</v>
      </c>
      <c r="B66" s="4"/>
      <c r="C66" s="4" t="s">
        <v>71</v>
      </c>
      <c r="D66" s="5"/>
      <c r="E66" s="4"/>
      <c r="F66" s="4"/>
      <c r="G66" s="6">
        <f>K66+M66</f>
        <v>277220</v>
      </c>
      <c r="H66" s="7" t="s">
        <v>30</v>
      </c>
      <c r="I66" s="6">
        <f>G66/3</f>
        <v>92406.666666666672</v>
      </c>
      <c r="J66" s="7" t="s">
        <v>32</v>
      </c>
      <c r="K66" s="1">
        <v>277220</v>
      </c>
      <c r="L66" s="12"/>
      <c r="M66" s="12"/>
      <c r="O66" s="6">
        <v>277220</v>
      </c>
    </row>
    <row r="67" spans="1:15" x14ac:dyDescent="0.2">
      <c r="A67" s="42"/>
      <c r="B67" s="4"/>
      <c r="C67" s="4"/>
      <c r="D67" s="5"/>
      <c r="E67" s="4"/>
      <c r="F67" s="4"/>
      <c r="G67" s="12"/>
      <c r="H67" s="7"/>
      <c r="I67" s="12"/>
      <c r="J67" s="7"/>
      <c r="K67" s="8"/>
      <c r="L67" s="12"/>
      <c r="M67" s="12"/>
    </row>
    <row r="68" spans="1:15" x14ac:dyDescent="0.2">
      <c r="A68" s="40"/>
      <c r="B68" s="28" t="s">
        <v>41</v>
      </c>
      <c r="C68" s="5"/>
      <c r="D68" s="5"/>
      <c r="E68" s="5"/>
      <c r="F68" s="5"/>
      <c r="G68" s="27"/>
      <c r="H68" s="27"/>
      <c r="I68" s="27"/>
      <c r="J68" s="7"/>
      <c r="K68" s="10"/>
      <c r="L68" s="10"/>
      <c r="M68" s="10"/>
    </row>
    <row r="69" spans="1:15" x14ac:dyDescent="0.2">
      <c r="A69" s="42"/>
      <c r="B69" s="11"/>
      <c r="C69" s="4"/>
      <c r="D69" s="5"/>
      <c r="E69" s="4"/>
      <c r="F69" s="4"/>
      <c r="G69" s="12"/>
      <c r="H69" s="7"/>
      <c r="I69" s="12"/>
      <c r="J69" s="7"/>
      <c r="K69" s="10"/>
      <c r="L69" s="10"/>
      <c r="M69" s="10"/>
    </row>
    <row r="70" spans="1:15" hidden="1" x14ac:dyDescent="0.2">
      <c r="A70" s="42"/>
      <c r="B70" s="4"/>
      <c r="C70" s="30" t="s">
        <v>59</v>
      </c>
      <c r="D70" s="5"/>
      <c r="E70" s="4"/>
      <c r="F70" s="4"/>
      <c r="G70" s="7"/>
      <c r="H70" s="7"/>
      <c r="I70" s="7"/>
      <c r="J70" s="7"/>
      <c r="K70" s="17"/>
      <c r="L70" s="7"/>
      <c r="M70" s="7"/>
    </row>
    <row r="71" spans="1:15" hidden="1" x14ac:dyDescent="0.2">
      <c r="A71" s="42">
        <v>408102</v>
      </c>
      <c r="B71" s="11"/>
      <c r="C71" s="4" t="s">
        <v>119</v>
      </c>
      <c r="D71" s="5"/>
      <c r="E71" s="4"/>
      <c r="F71" s="4"/>
      <c r="G71" s="6">
        <f>K71+M71</f>
        <v>0</v>
      </c>
      <c r="H71" s="7" t="s">
        <v>30</v>
      </c>
      <c r="I71" s="6">
        <f t="shared" ref="I71:I77" si="4">G71/3</f>
        <v>0</v>
      </c>
      <c r="J71" s="7" t="s">
        <v>32</v>
      </c>
      <c r="K71" s="1">
        <v>0</v>
      </c>
      <c r="L71" s="7"/>
      <c r="M71" s="12"/>
    </row>
    <row r="72" spans="1:15" hidden="1" x14ac:dyDescent="0.2">
      <c r="A72" s="42">
        <v>408028</v>
      </c>
      <c r="B72" s="11"/>
      <c r="C72" s="4" t="s">
        <v>88</v>
      </c>
      <c r="D72" s="5"/>
      <c r="E72" s="4"/>
      <c r="F72" s="4"/>
      <c r="G72" s="6">
        <f t="shared" ref="G72:G77" si="5">K72+M72</f>
        <v>0</v>
      </c>
      <c r="H72" s="7" t="s">
        <v>30</v>
      </c>
      <c r="I72" s="6">
        <f t="shared" si="4"/>
        <v>0</v>
      </c>
      <c r="J72" s="7" t="s">
        <v>31</v>
      </c>
      <c r="K72" s="1">
        <v>0</v>
      </c>
      <c r="L72" s="12"/>
      <c r="M72" s="12"/>
    </row>
    <row r="73" spans="1:15" hidden="1" x14ac:dyDescent="0.2">
      <c r="A73" s="42">
        <v>408029</v>
      </c>
      <c r="B73" s="11"/>
      <c r="C73" s="4" t="s">
        <v>75</v>
      </c>
      <c r="D73" s="5"/>
      <c r="E73" s="4"/>
      <c r="F73" s="4"/>
      <c r="G73" s="6">
        <f t="shared" si="5"/>
        <v>0</v>
      </c>
      <c r="H73" s="7" t="s">
        <v>30</v>
      </c>
      <c r="I73" s="6">
        <f t="shared" si="4"/>
        <v>0</v>
      </c>
      <c r="J73" s="7" t="s">
        <v>31</v>
      </c>
      <c r="K73" s="1">
        <v>0</v>
      </c>
      <c r="L73" s="12"/>
      <c r="M73" s="12"/>
    </row>
    <row r="74" spans="1:15" hidden="1" x14ac:dyDescent="0.2">
      <c r="A74" s="42">
        <v>408030</v>
      </c>
      <c r="B74" s="11"/>
      <c r="C74" s="4" t="s">
        <v>76</v>
      </c>
      <c r="D74" s="5"/>
      <c r="E74" s="4"/>
      <c r="F74" s="4"/>
      <c r="G74" s="6">
        <f t="shared" si="5"/>
        <v>0</v>
      </c>
      <c r="H74" s="7" t="s">
        <v>30</v>
      </c>
      <c r="I74" s="6">
        <f t="shared" si="4"/>
        <v>0</v>
      </c>
      <c r="J74" s="7" t="s">
        <v>31</v>
      </c>
      <c r="K74" s="1">
        <v>0</v>
      </c>
      <c r="L74" s="12"/>
      <c r="M74" s="12"/>
    </row>
    <row r="75" spans="1:15" hidden="1" x14ac:dyDescent="0.2">
      <c r="A75" s="42">
        <v>408032</v>
      </c>
      <c r="B75" s="11"/>
      <c r="C75" s="4" t="s">
        <v>77</v>
      </c>
      <c r="D75" s="5"/>
      <c r="E75" s="4"/>
      <c r="F75" s="4"/>
      <c r="G75" s="6">
        <f t="shared" si="5"/>
        <v>0</v>
      </c>
      <c r="H75" s="7" t="s">
        <v>30</v>
      </c>
      <c r="I75" s="6">
        <f t="shared" si="4"/>
        <v>0</v>
      </c>
      <c r="J75" s="7" t="s">
        <v>31</v>
      </c>
      <c r="K75" s="1">
        <v>0</v>
      </c>
      <c r="L75" s="12"/>
      <c r="M75" s="12"/>
    </row>
    <row r="76" spans="1:15" hidden="1" x14ac:dyDescent="0.2">
      <c r="A76" s="42">
        <v>408033</v>
      </c>
      <c r="B76" s="11"/>
      <c r="C76" s="4" t="s">
        <v>89</v>
      </c>
      <c r="D76" s="5"/>
      <c r="E76" s="4"/>
      <c r="F76" s="4"/>
      <c r="G76" s="6">
        <f t="shared" si="5"/>
        <v>0</v>
      </c>
      <c r="H76" s="7" t="s">
        <v>30</v>
      </c>
      <c r="I76" s="6">
        <f t="shared" si="4"/>
        <v>0</v>
      </c>
      <c r="J76" s="7" t="s">
        <v>31</v>
      </c>
      <c r="K76" s="1">
        <v>0</v>
      </c>
      <c r="L76" s="12"/>
      <c r="M76" s="12"/>
    </row>
    <row r="77" spans="1:15" hidden="1" x14ac:dyDescent="0.2">
      <c r="A77" s="42">
        <v>408084</v>
      </c>
      <c r="B77" s="11"/>
      <c r="C77" s="4" t="s">
        <v>90</v>
      </c>
      <c r="D77" s="5"/>
      <c r="E77" s="4"/>
      <c r="F77" s="4"/>
      <c r="G77" s="6">
        <f t="shared" si="5"/>
        <v>0</v>
      </c>
      <c r="H77" s="7" t="s">
        <v>30</v>
      </c>
      <c r="I77" s="6">
        <f t="shared" si="4"/>
        <v>0</v>
      </c>
      <c r="J77" s="7" t="s">
        <v>31</v>
      </c>
      <c r="K77" s="1">
        <v>0</v>
      </c>
      <c r="L77" s="12"/>
      <c r="M77" s="12"/>
    </row>
    <row r="78" spans="1:15" hidden="1" x14ac:dyDescent="0.2">
      <c r="A78" s="42"/>
      <c r="B78" s="11"/>
      <c r="C78" s="4"/>
      <c r="D78" s="5"/>
      <c r="E78" s="4"/>
      <c r="F78" s="4"/>
      <c r="H78" s="7"/>
      <c r="J78" s="7"/>
      <c r="K78" s="1"/>
      <c r="L78" s="7"/>
      <c r="M78" s="12"/>
    </row>
    <row r="79" spans="1:15" x14ac:dyDescent="0.2">
      <c r="A79" s="42"/>
      <c r="B79" s="11"/>
      <c r="C79" s="34" t="s">
        <v>70</v>
      </c>
      <c r="D79" s="5"/>
      <c r="E79" s="4"/>
      <c r="F79" s="4"/>
      <c r="H79" s="7"/>
      <c r="J79" s="7"/>
      <c r="K79" s="1"/>
      <c r="L79" s="7"/>
      <c r="M79" s="12"/>
    </row>
    <row r="80" spans="1:15" x14ac:dyDescent="0.2">
      <c r="A80" s="42">
        <v>409106</v>
      </c>
      <c r="B80" s="11"/>
      <c r="C80" s="4" t="s">
        <v>119</v>
      </c>
      <c r="D80" s="5"/>
      <c r="E80" s="4"/>
      <c r="F80" s="4"/>
      <c r="G80" s="6">
        <f>K80+M80</f>
        <v>184125</v>
      </c>
      <c r="H80" s="7" t="s">
        <v>30</v>
      </c>
      <c r="I80" s="6">
        <f>G80/3</f>
        <v>61375</v>
      </c>
      <c r="J80" s="7" t="s">
        <v>32</v>
      </c>
      <c r="K80" s="1">
        <v>184125</v>
      </c>
      <c r="L80" s="90"/>
      <c r="M80" s="12"/>
      <c r="O80" s="1">
        <v>184125</v>
      </c>
    </row>
    <row r="81" spans="1:15" x14ac:dyDescent="0.2">
      <c r="A81" s="42">
        <v>409206</v>
      </c>
      <c r="B81" s="11"/>
      <c r="C81" s="66" t="s">
        <v>119</v>
      </c>
      <c r="D81" s="5"/>
      <c r="E81" s="4"/>
      <c r="F81" s="4"/>
      <c r="G81" s="6">
        <f>K81+M81</f>
        <v>164259</v>
      </c>
      <c r="H81" s="7" t="s">
        <v>30</v>
      </c>
      <c r="I81" s="6">
        <f>G81/3</f>
        <v>54753</v>
      </c>
      <c r="J81" s="7" t="s">
        <v>32</v>
      </c>
      <c r="K81" s="1">
        <v>164259</v>
      </c>
      <c r="L81" s="7"/>
      <c r="M81" s="12"/>
      <c r="N81" s="70"/>
      <c r="O81" s="6">
        <v>151623</v>
      </c>
    </row>
    <row r="82" spans="1:15" hidden="1" x14ac:dyDescent="0.2">
      <c r="A82" s="40"/>
      <c r="B82" s="28" t="s">
        <v>60</v>
      </c>
      <c r="C82" s="5"/>
      <c r="D82" s="5"/>
      <c r="E82" s="5"/>
      <c r="F82" s="5"/>
      <c r="G82" s="27"/>
      <c r="H82" s="27"/>
      <c r="I82" s="27"/>
      <c r="J82" s="7"/>
      <c r="K82" s="6"/>
    </row>
    <row r="83" spans="1:15" hidden="1" x14ac:dyDescent="0.2">
      <c r="A83" s="42"/>
      <c r="B83" s="4"/>
      <c r="C83" s="4"/>
      <c r="D83" s="5"/>
      <c r="E83" s="4"/>
      <c r="F83" s="4"/>
      <c r="G83" s="12"/>
      <c r="H83" s="7"/>
      <c r="I83" s="12"/>
      <c r="J83" s="7"/>
      <c r="K83" s="6"/>
    </row>
    <row r="84" spans="1:15" hidden="1" x14ac:dyDescent="0.2">
      <c r="A84" s="42"/>
      <c r="B84" s="4"/>
      <c r="C84" s="30" t="s">
        <v>61</v>
      </c>
      <c r="D84" s="5"/>
      <c r="E84" s="4"/>
      <c r="F84" s="4"/>
      <c r="G84" s="7"/>
      <c r="H84" s="7"/>
      <c r="I84" s="7"/>
      <c r="J84" s="7"/>
      <c r="K84" s="17"/>
      <c r="L84" s="7"/>
      <c r="M84" s="7"/>
    </row>
    <row r="85" spans="1:15" hidden="1" x14ac:dyDescent="0.2">
      <c r="A85" s="42">
        <v>408103</v>
      </c>
      <c r="B85" s="11"/>
      <c r="C85" s="4" t="s">
        <v>74</v>
      </c>
      <c r="D85" s="5"/>
      <c r="E85" s="4"/>
      <c r="F85" s="4"/>
      <c r="G85" s="6">
        <f>K85+M85</f>
        <v>0</v>
      </c>
      <c r="H85" s="7" t="s">
        <v>30</v>
      </c>
      <c r="I85" s="6">
        <f>G85/3</f>
        <v>0</v>
      </c>
      <c r="J85" s="7" t="s">
        <v>32</v>
      </c>
      <c r="K85" s="1">
        <v>0</v>
      </c>
      <c r="L85" s="7"/>
      <c r="M85" s="12"/>
    </row>
    <row r="86" spans="1:15" x14ac:dyDescent="0.2">
      <c r="A86" s="42"/>
      <c r="B86" s="11"/>
      <c r="C86" s="4"/>
      <c r="D86" s="5"/>
      <c r="E86" s="4"/>
      <c r="F86" s="4"/>
      <c r="H86" s="7"/>
      <c r="J86" s="7"/>
      <c r="K86" s="8"/>
      <c r="L86" s="7"/>
      <c r="M86" s="12"/>
    </row>
    <row r="87" spans="1:15" x14ac:dyDescent="0.2">
      <c r="A87" s="40"/>
      <c r="B87" s="28" t="s">
        <v>46</v>
      </c>
      <c r="C87" s="5"/>
      <c r="D87" s="5"/>
      <c r="E87" s="5"/>
      <c r="F87" s="5"/>
      <c r="G87" s="27"/>
      <c r="H87" s="27"/>
      <c r="I87" s="27"/>
      <c r="J87" s="7"/>
      <c r="K87" s="6"/>
    </row>
    <row r="88" spans="1:15" x14ac:dyDescent="0.2">
      <c r="A88" s="38"/>
      <c r="B88" s="19"/>
      <c r="C88" s="4"/>
      <c r="D88" s="5"/>
      <c r="E88" s="4"/>
      <c r="F88" s="4"/>
      <c r="G88" s="7"/>
      <c r="H88" s="7"/>
      <c r="I88" s="7"/>
      <c r="J88" s="7"/>
      <c r="K88" s="29"/>
      <c r="L88" s="22"/>
      <c r="M88" s="22"/>
    </row>
    <row r="89" spans="1:15" hidden="1" x14ac:dyDescent="0.2">
      <c r="A89" s="38"/>
      <c r="B89" s="4"/>
      <c r="C89" s="30" t="s">
        <v>47</v>
      </c>
      <c r="D89" s="5"/>
      <c r="E89" s="4"/>
      <c r="F89" s="4"/>
      <c r="G89" s="7"/>
      <c r="H89" s="7"/>
      <c r="I89" s="7"/>
      <c r="J89" s="7"/>
      <c r="K89" s="17"/>
      <c r="L89" s="7"/>
      <c r="M89" s="7"/>
    </row>
    <row r="90" spans="1:15" hidden="1" x14ac:dyDescent="0.2">
      <c r="A90" s="38">
        <v>408078</v>
      </c>
      <c r="B90" s="4"/>
      <c r="C90" s="4" t="s">
        <v>78</v>
      </c>
      <c r="D90" s="5"/>
      <c r="E90" s="4"/>
      <c r="F90" s="4"/>
      <c r="G90" s="6">
        <f>K90+M90</f>
        <v>0</v>
      </c>
      <c r="H90" s="7" t="s">
        <v>30</v>
      </c>
      <c r="I90" s="6">
        <f>G90/3</f>
        <v>0</v>
      </c>
      <c r="J90" s="7" t="s">
        <v>31</v>
      </c>
      <c r="K90" s="1">
        <v>0</v>
      </c>
      <c r="L90" s="7"/>
      <c r="M90" s="7"/>
    </row>
    <row r="91" spans="1:15" hidden="1" x14ac:dyDescent="0.2">
      <c r="A91" s="38">
        <v>408081</v>
      </c>
      <c r="B91" s="4"/>
      <c r="C91" s="4" t="s">
        <v>79</v>
      </c>
      <c r="D91" s="5"/>
      <c r="E91" s="4"/>
      <c r="F91" s="4"/>
      <c r="G91" s="6">
        <f>K91+M91</f>
        <v>0</v>
      </c>
      <c r="H91" s="7" t="s">
        <v>30</v>
      </c>
      <c r="I91" s="6">
        <f>G91/3</f>
        <v>0</v>
      </c>
      <c r="J91" s="7" t="s">
        <v>31</v>
      </c>
      <c r="K91" s="1">
        <v>0</v>
      </c>
      <c r="L91" s="7"/>
      <c r="M91" s="7"/>
    </row>
    <row r="92" spans="1:15" hidden="1" x14ac:dyDescent="0.2">
      <c r="A92" s="38"/>
      <c r="B92" s="4"/>
      <c r="C92" s="4"/>
      <c r="D92" s="5"/>
      <c r="E92" s="4"/>
      <c r="F92" s="4"/>
      <c r="G92" s="12"/>
      <c r="H92" s="7"/>
      <c r="I92" s="12"/>
      <c r="J92" s="7"/>
      <c r="K92" s="8"/>
      <c r="L92" s="12"/>
      <c r="M92" s="12"/>
    </row>
    <row r="93" spans="1:15" hidden="1" x14ac:dyDescent="0.2">
      <c r="A93" s="38"/>
      <c r="B93" s="4"/>
      <c r="C93" s="30" t="s">
        <v>62</v>
      </c>
      <c r="D93" s="5"/>
      <c r="E93" s="4"/>
      <c r="F93" s="4"/>
      <c r="G93" s="7"/>
      <c r="H93" s="7"/>
      <c r="I93" s="7"/>
      <c r="J93" s="7"/>
      <c r="K93" s="17"/>
      <c r="L93" s="7"/>
      <c r="M93" s="7"/>
    </row>
    <row r="94" spans="1:15" hidden="1" x14ac:dyDescent="0.2">
      <c r="A94" s="38">
        <v>408071</v>
      </c>
      <c r="B94" s="4"/>
      <c r="C94" s="4" t="s">
        <v>72</v>
      </c>
      <c r="D94" s="5"/>
      <c r="E94" s="4"/>
      <c r="F94" s="4"/>
      <c r="G94" s="6">
        <f>K94+M94</f>
        <v>0</v>
      </c>
      <c r="H94" s="7" t="s">
        <v>30</v>
      </c>
      <c r="I94" s="6">
        <f>G94/3</f>
        <v>0</v>
      </c>
      <c r="J94" s="7" t="s">
        <v>31</v>
      </c>
      <c r="K94" s="1">
        <v>0</v>
      </c>
      <c r="L94" s="12"/>
      <c r="M94" s="7"/>
    </row>
    <row r="95" spans="1:15" hidden="1" x14ac:dyDescent="0.2">
      <c r="A95" s="38">
        <v>408070</v>
      </c>
      <c r="B95" s="4"/>
      <c r="C95" s="4" t="s">
        <v>104</v>
      </c>
      <c r="D95" s="5"/>
      <c r="E95" s="4"/>
      <c r="F95" s="4"/>
      <c r="G95" s="6">
        <f>K95+M95</f>
        <v>0</v>
      </c>
      <c r="H95" s="7" t="s">
        <v>30</v>
      </c>
      <c r="I95" s="6">
        <f>G95/3</f>
        <v>0</v>
      </c>
      <c r="J95" s="7" t="s">
        <v>31</v>
      </c>
      <c r="K95" s="1">
        <v>0</v>
      </c>
      <c r="L95" s="12"/>
      <c r="M95" s="7"/>
    </row>
    <row r="96" spans="1:15" hidden="1" x14ac:dyDescent="0.2">
      <c r="A96" s="38"/>
      <c r="B96" s="4"/>
      <c r="C96" s="4"/>
      <c r="D96" s="5"/>
      <c r="E96" s="4"/>
      <c r="F96" s="4"/>
      <c r="G96" s="12"/>
      <c r="H96" s="7"/>
      <c r="I96" s="12"/>
      <c r="J96" s="7"/>
      <c r="K96" s="8"/>
      <c r="L96" s="7"/>
      <c r="M96" s="7"/>
    </row>
    <row r="97" spans="1:14" hidden="1" x14ac:dyDescent="0.2">
      <c r="A97" s="38"/>
      <c r="B97" s="4"/>
      <c r="C97" s="34" t="s">
        <v>66</v>
      </c>
      <c r="D97" s="5"/>
      <c r="E97" s="4"/>
      <c r="F97" s="4"/>
      <c r="G97" s="12"/>
      <c r="H97" s="7"/>
      <c r="I97" s="12"/>
      <c r="J97" s="7"/>
      <c r="K97" s="8"/>
      <c r="L97" s="7"/>
      <c r="M97" s="7"/>
    </row>
    <row r="98" spans="1:14" hidden="1" x14ac:dyDescent="0.2">
      <c r="A98" s="38">
        <v>408150</v>
      </c>
      <c r="B98" s="4"/>
      <c r="C98" s="4" t="s">
        <v>82</v>
      </c>
      <c r="D98" s="5"/>
      <c r="E98" s="4"/>
      <c r="F98" s="4"/>
      <c r="G98" s="6">
        <f t="shared" ref="G98:G103" si="6">K98+M98</f>
        <v>0</v>
      </c>
      <c r="H98" s="7" t="s">
        <v>30</v>
      </c>
      <c r="I98" s="6">
        <f t="shared" ref="I98:I103" si="7">G98/3</f>
        <v>0</v>
      </c>
      <c r="J98" s="7" t="s">
        <v>31</v>
      </c>
      <c r="K98" s="1">
        <v>0</v>
      </c>
      <c r="L98" s="12"/>
      <c r="M98" s="7"/>
    </row>
    <row r="99" spans="1:14" hidden="1" x14ac:dyDescent="0.2">
      <c r="A99" s="38">
        <v>408151</v>
      </c>
      <c r="B99" s="4"/>
      <c r="C99" s="4" t="s">
        <v>95</v>
      </c>
      <c r="D99" s="5"/>
      <c r="E99" s="4"/>
      <c r="F99" s="4"/>
      <c r="G99" s="6">
        <f t="shared" si="6"/>
        <v>0</v>
      </c>
      <c r="H99" s="7" t="s">
        <v>30</v>
      </c>
      <c r="I99" s="6">
        <f t="shared" si="7"/>
        <v>0</v>
      </c>
      <c r="J99" s="7" t="s">
        <v>31</v>
      </c>
      <c r="K99" s="1">
        <v>0</v>
      </c>
      <c r="L99" s="12"/>
      <c r="M99" s="7"/>
    </row>
    <row r="100" spans="1:14" hidden="1" x14ac:dyDescent="0.2">
      <c r="A100" s="48">
        <v>408152</v>
      </c>
      <c r="B100" s="14"/>
      <c r="C100" s="14" t="s">
        <v>83</v>
      </c>
      <c r="D100" s="15"/>
      <c r="E100" s="14"/>
      <c r="F100" s="14"/>
      <c r="G100" s="2">
        <f t="shared" si="6"/>
        <v>0</v>
      </c>
      <c r="H100" s="16" t="s">
        <v>30</v>
      </c>
      <c r="I100" s="2">
        <f t="shared" si="7"/>
        <v>0</v>
      </c>
      <c r="J100" s="16" t="s">
        <v>31</v>
      </c>
      <c r="K100" s="3">
        <v>0</v>
      </c>
      <c r="L100" s="26"/>
      <c r="M100" s="16"/>
    </row>
    <row r="101" spans="1:14" hidden="1" x14ac:dyDescent="0.2">
      <c r="A101" s="48">
        <v>408153</v>
      </c>
      <c r="B101" s="14"/>
      <c r="C101" s="14" t="s">
        <v>84</v>
      </c>
      <c r="D101" s="15"/>
      <c r="E101" s="14"/>
      <c r="F101" s="14"/>
      <c r="G101" s="2">
        <f t="shared" si="6"/>
        <v>0</v>
      </c>
      <c r="H101" s="16" t="s">
        <v>30</v>
      </c>
      <c r="I101" s="2">
        <f t="shared" si="7"/>
        <v>0</v>
      </c>
      <c r="J101" s="16" t="s">
        <v>31</v>
      </c>
      <c r="K101" s="3">
        <v>0</v>
      </c>
      <c r="L101" s="26"/>
      <c r="M101" s="16"/>
    </row>
    <row r="102" spans="1:14" hidden="1" x14ac:dyDescent="0.2">
      <c r="A102" s="38">
        <v>408154</v>
      </c>
      <c r="B102" s="4"/>
      <c r="C102" s="4" t="s">
        <v>85</v>
      </c>
      <c r="D102" s="5"/>
      <c r="E102" s="4"/>
      <c r="F102" s="4"/>
      <c r="G102" s="6">
        <f t="shared" si="6"/>
        <v>0</v>
      </c>
      <c r="H102" s="7" t="s">
        <v>30</v>
      </c>
      <c r="I102" s="6">
        <f t="shared" si="7"/>
        <v>0</v>
      </c>
      <c r="J102" s="7" t="s">
        <v>31</v>
      </c>
      <c r="K102" s="1">
        <v>0</v>
      </c>
      <c r="L102" s="12"/>
      <c r="M102" s="7"/>
    </row>
    <row r="103" spans="1:14" hidden="1" x14ac:dyDescent="0.2">
      <c r="A103" s="38">
        <v>408155</v>
      </c>
      <c r="B103" s="4"/>
      <c r="C103" s="4" t="s">
        <v>86</v>
      </c>
      <c r="D103" s="5"/>
      <c r="E103" s="4"/>
      <c r="F103" s="4"/>
      <c r="G103" s="6">
        <f t="shared" si="6"/>
        <v>0</v>
      </c>
      <c r="H103" s="7" t="s">
        <v>30</v>
      </c>
      <c r="I103" s="6">
        <f t="shared" si="7"/>
        <v>0</v>
      </c>
      <c r="J103" s="7" t="s">
        <v>31</v>
      </c>
      <c r="K103" s="1">
        <v>0</v>
      </c>
      <c r="L103" s="12"/>
      <c r="M103" s="7"/>
    </row>
    <row r="104" spans="1:14" hidden="1" x14ac:dyDescent="0.2">
      <c r="A104" s="38"/>
      <c r="B104" s="4"/>
      <c r="C104" s="4"/>
      <c r="D104" s="5"/>
      <c r="E104" s="4"/>
      <c r="F104" s="4"/>
      <c r="H104" s="7"/>
      <c r="J104" s="7"/>
      <c r="K104" s="29"/>
      <c r="L104" s="22"/>
      <c r="M104" s="12"/>
    </row>
    <row r="105" spans="1:14" hidden="1" x14ac:dyDescent="0.2">
      <c r="A105" s="38"/>
      <c r="B105" s="4"/>
      <c r="C105" s="4"/>
      <c r="D105" s="5"/>
      <c r="E105" s="4"/>
      <c r="F105" s="4"/>
      <c r="H105" s="7"/>
      <c r="J105" s="7"/>
      <c r="K105" s="29"/>
      <c r="L105" s="22"/>
      <c r="M105" s="22"/>
    </row>
    <row r="106" spans="1:14" hidden="1" x14ac:dyDescent="0.2">
      <c r="A106" s="38"/>
      <c r="B106" s="4"/>
      <c r="C106" s="4"/>
      <c r="D106" s="5"/>
      <c r="E106" s="4"/>
      <c r="F106" s="4"/>
      <c r="G106" s="12"/>
      <c r="H106" s="7"/>
      <c r="I106" s="12"/>
      <c r="J106" s="7"/>
      <c r="K106" s="8"/>
      <c r="L106" s="7"/>
      <c r="M106" s="7"/>
      <c r="N106" s="70" t="s">
        <v>164</v>
      </c>
    </row>
    <row r="107" spans="1:14" x14ac:dyDescent="0.2">
      <c r="A107" s="38"/>
      <c r="B107" s="4"/>
      <c r="C107" s="34" t="s">
        <v>63</v>
      </c>
      <c r="D107" s="5"/>
      <c r="E107" s="4"/>
      <c r="F107" s="4"/>
      <c r="G107" s="12"/>
      <c r="H107" s="7"/>
      <c r="I107" s="12"/>
      <c r="J107" s="7"/>
      <c r="K107" s="8"/>
      <c r="L107" s="7"/>
      <c r="M107" s="7"/>
    </row>
    <row r="108" spans="1:14" hidden="1" x14ac:dyDescent="0.2">
      <c r="A108" s="38">
        <v>408107</v>
      </c>
      <c r="B108" s="4"/>
      <c r="C108" s="4" t="s">
        <v>91</v>
      </c>
      <c r="D108" s="5"/>
      <c r="E108" s="4"/>
      <c r="F108" s="4"/>
      <c r="G108" s="6">
        <f>K108+M108</f>
        <v>0</v>
      </c>
      <c r="H108" s="7" t="s">
        <v>30</v>
      </c>
      <c r="I108" s="6">
        <f>G108/3</f>
        <v>0</v>
      </c>
      <c r="J108" s="7" t="s">
        <v>31</v>
      </c>
      <c r="K108" s="1">
        <v>0</v>
      </c>
      <c r="L108" s="12"/>
      <c r="M108" s="7"/>
    </row>
    <row r="109" spans="1:14" hidden="1" x14ac:dyDescent="0.2">
      <c r="A109" s="38">
        <v>408109</v>
      </c>
      <c r="B109" s="4"/>
      <c r="C109" s="4" t="s">
        <v>73</v>
      </c>
      <c r="D109" s="5"/>
      <c r="E109" s="4"/>
      <c r="F109" s="4"/>
      <c r="G109" s="6">
        <f>K109+M109</f>
        <v>0</v>
      </c>
      <c r="H109" s="7" t="s">
        <v>30</v>
      </c>
      <c r="I109" s="6">
        <f>G109/3</f>
        <v>0</v>
      </c>
      <c r="J109" s="7" t="s">
        <v>31</v>
      </c>
      <c r="K109" s="1">
        <v>0</v>
      </c>
      <c r="L109" s="12"/>
      <c r="M109" s="7"/>
    </row>
    <row r="110" spans="1:14" x14ac:dyDescent="0.2">
      <c r="A110" s="38">
        <v>409110</v>
      </c>
      <c r="B110" s="4"/>
      <c r="C110" s="4" t="s">
        <v>154</v>
      </c>
      <c r="D110" s="5"/>
      <c r="E110" s="4"/>
      <c r="F110" s="4"/>
      <c r="G110" s="6">
        <f>K110+M110</f>
        <v>18000</v>
      </c>
      <c r="H110" s="7" t="s">
        <v>30</v>
      </c>
      <c r="I110" s="6">
        <f>G110/3</f>
        <v>6000</v>
      </c>
      <c r="J110" s="7" t="s">
        <v>31</v>
      </c>
      <c r="K110" s="1">
        <v>18000</v>
      </c>
      <c r="L110" s="12"/>
      <c r="M110" s="9"/>
      <c r="N110" s="6">
        <v>18000</v>
      </c>
    </row>
    <row r="111" spans="1:14" x14ac:dyDescent="0.2">
      <c r="A111" s="42">
        <v>409111</v>
      </c>
      <c r="B111" s="4"/>
      <c r="C111" s="4" t="s">
        <v>127</v>
      </c>
      <c r="D111" s="5"/>
      <c r="E111" s="4"/>
      <c r="F111" s="4"/>
      <c r="G111" s="6">
        <f>K111+M111</f>
        <v>147065</v>
      </c>
      <c r="H111" s="7" t="s">
        <v>30</v>
      </c>
      <c r="I111" s="6">
        <f>G111/3</f>
        <v>49021.666666666664</v>
      </c>
      <c r="J111" s="7" t="s">
        <v>31</v>
      </c>
      <c r="K111" s="1">
        <v>147065</v>
      </c>
      <c r="L111" s="90"/>
      <c r="M111" s="9"/>
      <c r="N111" s="6">
        <v>164162</v>
      </c>
    </row>
    <row r="112" spans="1:14" x14ac:dyDescent="0.2">
      <c r="A112" s="42"/>
      <c r="B112" s="4"/>
      <c r="C112" s="4"/>
      <c r="D112" s="5"/>
      <c r="E112" s="4"/>
      <c r="F112" s="4"/>
      <c r="G112" s="7"/>
      <c r="H112" s="7"/>
      <c r="I112" s="7"/>
      <c r="J112" s="7"/>
      <c r="K112" s="17"/>
      <c r="L112" s="7"/>
      <c r="M112" s="7"/>
    </row>
    <row r="113" spans="1:15" s="33" customFormat="1" x14ac:dyDescent="0.2">
      <c r="A113" s="40"/>
      <c r="B113" s="24"/>
      <c r="C113" s="107" t="s">
        <v>123</v>
      </c>
      <c r="D113" s="107"/>
      <c r="E113" s="107"/>
      <c r="F113" s="107"/>
      <c r="G113" s="107"/>
      <c r="H113" s="107"/>
      <c r="I113" s="107"/>
      <c r="J113" s="107"/>
      <c r="K113" s="107"/>
      <c r="L113" s="107"/>
      <c r="M113" s="107"/>
    </row>
    <row r="114" spans="1:15" s="33" customFormat="1" x14ac:dyDescent="0.2">
      <c r="A114" s="40"/>
      <c r="B114" s="24"/>
      <c r="C114" s="24"/>
      <c r="D114" s="103"/>
      <c r="E114" s="24"/>
      <c r="F114" s="24"/>
      <c r="G114" s="25"/>
      <c r="H114" s="25"/>
      <c r="I114" s="25"/>
      <c r="J114" s="25"/>
      <c r="K114" s="32"/>
      <c r="L114" s="25"/>
      <c r="M114" s="25"/>
    </row>
    <row r="115" spans="1:15" s="33" customFormat="1" x14ac:dyDescent="0.2">
      <c r="A115" s="40"/>
      <c r="B115" s="24" t="s">
        <v>80</v>
      </c>
      <c r="C115" s="24"/>
      <c r="D115" s="103"/>
      <c r="E115" s="24"/>
      <c r="F115" s="24"/>
      <c r="G115" s="25"/>
      <c r="H115" s="25"/>
      <c r="I115" s="25"/>
      <c r="J115" s="25"/>
    </row>
    <row r="116" spans="1:15" x14ac:dyDescent="0.2">
      <c r="A116" s="42"/>
      <c r="B116" s="4"/>
      <c r="C116" s="4"/>
      <c r="D116" s="5"/>
      <c r="E116" s="4"/>
      <c r="F116" s="4"/>
      <c r="G116" s="7"/>
      <c r="H116" s="7"/>
      <c r="I116" s="7"/>
      <c r="J116" s="7"/>
      <c r="K116" s="10"/>
      <c r="L116" s="10"/>
      <c r="M116" s="10"/>
    </row>
    <row r="117" spans="1:15" x14ac:dyDescent="0.2">
      <c r="A117" s="42"/>
      <c r="B117" s="4"/>
      <c r="C117" s="34" t="s">
        <v>93</v>
      </c>
      <c r="D117" s="5"/>
      <c r="E117" s="4"/>
      <c r="F117" s="4"/>
      <c r="G117" s="12"/>
      <c r="H117" s="7"/>
      <c r="I117" s="12"/>
      <c r="J117" s="7"/>
      <c r="K117" s="8"/>
      <c r="L117" s="7"/>
      <c r="M117" s="7"/>
    </row>
    <row r="118" spans="1:15" x14ac:dyDescent="0.2">
      <c r="A118" s="46">
        <v>409160</v>
      </c>
      <c r="B118" s="4"/>
      <c r="C118" s="4" t="s">
        <v>27</v>
      </c>
      <c r="D118" s="5"/>
      <c r="E118" s="4"/>
      <c r="F118" s="4"/>
      <c r="G118" s="6">
        <f>K118+M118</f>
        <v>178386</v>
      </c>
      <c r="H118" s="7" t="s">
        <v>30</v>
      </c>
      <c r="I118" s="6">
        <f>G118/3</f>
        <v>59462</v>
      </c>
      <c r="J118" s="7" t="s">
        <v>32</v>
      </c>
      <c r="K118" s="1">
        <v>178386</v>
      </c>
      <c r="L118" s="7"/>
      <c r="M118" s="7"/>
      <c r="O118" s="7">
        <v>178386</v>
      </c>
    </row>
    <row r="119" spans="1:15" x14ac:dyDescent="0.2">
      <c r="A119" s="42"/>
      <c r="B119" s="4"/>
      <c r="C119" s="4"/>
      <c r="D119" s="5"/>
      <c r="E119" s="4"/>
      <c r="F119" s="4"/>
      <c r="H119" s="7"/>
      <c r="J119" s="7"/>
      <c r="K119" s="1"/>
      <c r="L119" s="7"/>
      <c r="M119" s="7"/>
      <c r="O119" s="7"/>
    </row>
    <row r="120" spans="1:15" x14ac:dyDescent="0.2">
      <c r="A120" s="42"/>
      <c r="B120" s="4"/>
      <c r="C120" s="67" t="s">
        <v>166</v>
      </c>
      <c r="D120" s="5"/>
      <c r="E120" s="4"/>
      <c r="F120" s="4"/>
      <c r="H120" s="7"/>
      <c r="J120" s="7"/>
      <c r="K120" s="1"/>
      <c r="L120" s="7"/>
      <c r="M120" s="7"/>
      <c r="O120" s="7"/>
    </row>
    <row r="121" spans="1:15" x14ac:dyDescent="0.2">
      <c r="A121" s="73">
        <v>409301</v>
      </c>
      <c r="B121" s="4"/>
      <c r="C121" s="66" t="s">
        <v>165</v>
      </c>
      <c r="D121" s="5"/>
      <c r="E121" s="4"/>
      <c r="F121" s="4"/>
      <c r="G121" s="6">
        <f>K121+M121</f>
        <v>75000</v>
      </c>
      <c r="H121" s="7" t="s">
        <v>30</v>
      </c>
      <c r="I121" s="6">
        <f>G121/3</f>
        <v>25000</v>
      </c>
      <c r="J121" s="7" t="s">
        <v>31</v>
      </c>
      <c r="K121" s="1">
        <v>75000</v>
      </c>
      <c r="L121" s="7"/>
      <c r="M121" s="7"/>
      <c r="N121" s="1">
        <v>75000</v>
      </c>
      <c r="O121" s="7"/>
    </row>
    <row r="122" spans="1:15" x14ac:dyDescent="0.2">
      <c r="A122" s="73"/>
      <c r="B122" s="4"/>
      <c r="C122" s="66"/>
      <c r="D122" s="5"/>
      <c r="E122" s="4"/>
      <c r="F122" s="4"/>
      <c r="H122" s="7"/>
      <c r="J122" s="7"/>
      <c r="K122" s="1"/>
      <c r="L122" s="7"/>
      <c r="M122" s="7"/>
      <c r="O122" s="7"/>
    </row>
    <row r="123" spans="1:15" x14ac:dyDescent="0.2">
      <c r="A123" s="58"/>
      <c r="B123" s="4"/>
      <c r="C123" s="67" t="s">
        <v>167</v>
      </c>
      <c r="D123" s="5"/>
      <c r="E123" s="4"/>
      <c r="F123" s="4"/>
      <c r="H123" s="7"/>
      <c r="J123" s="7"/>
      <c r="K123" s="1"/>
      <c r="L123" s="7"/>
      <c r="M123" s="7"/>
      <c r="O123" s="7"/>
    </row>
    <row r="124" spans="1:15" x14ac:dyDescent="0.2">
      <c r="A124" s="73">
        <v>409042</v>
      </c>
      <c r="B124" s="4"/>
      <c r="C124" s="66" t="s">
        <v>168</v>
      </c>
      <c r="D124" s="5"/>
      <c r="E124" s="4"/>
      <c r="F124" s="4"/>
      <c r="G124" s="6">
        <f>K124+M124</f>
        <v>282200</v>
      </c>
      <c r="H124" s="7" t="s">
        <v>30</v>
      </c>
      <c r="I124" s="6">
        <f>G124/3</f>
        <v>94066.666666666672</v>
      </c>
      <c r="J124" s="7" t="s">
        <v>31</v>
      </c>
      <c r="K124" s="1">
        <v>282200</v>
      </c>
      <c r="L124" s="7"/>
      <c r="M124" s="7"/>
      <c r="N124" s="1">
        <v>282200</v>
      </c>
      <c r="O124" s="7"/>
    </row>
    <row r="125" spans="1:15" x14ac:dyDescent="0.2">
      <c r="A125" s="73"/>
      <c r="B125" s="4"/>
      <c r="C125" s="66"/>
      <c r="D125" s="5"/>
      <c r="E125" s="4"/>
      <c r="F125" s="4"/>
      <c r="H125" s="7"/>
      <c r="J125" s="7"/>
      <c r="K125" s="1"/>
      <c r="L125" s="7"/>
      <c r="M125" s="7"/>
      <c r="O125" s="7"/>
    </row>
    <row r="126" spans="1:15" x14ac:dyDescent="0.2">
      <c r="A126" s="73"/>
      <c r="B126" s="4"/>
      <c r="C126" s="66"/>
      <c r="D126" s="5"/>
      <c r="E126" s="4"/>
      <c r="F126" s="4"/>
      <c r="H126" s="7"/>
      <c r="J126" s="7"/>
      <c r="K126" s="1"/>
      <c r="L126" s="7"/>
      <c r="M126" s="7"/>
      <c r="O126" s="7"/>
    </row>
    <row r="127" spans="1:15" x14ac:dyDescent="0.2">
      <c r="A127" s="42"/>
      <c r="B127" s="4"/>
      <c r="C127" s="4"/>
      <c r="D127" s="5"/>
      <c r="E127" s="4"/>
      <c r="F127" s="4"/>
      <c r="G127" s="7"/>
      <c r="H127" s="7"/>
      <c r="I127" s="7"/>
      <c r="J127" s="7"/>
      <c r="K127" s="17"/>
      <c r="L127" s="7"/>
      <c r="M127" s="7"/>
    </row>
    <row r="128" spans="1:15" x14ac:dyDescent="0.2">
      <c r="A128" s="40"/>
      <c r="B128" s="21"/>
      <c r="C128" s="104" t="s">
        <v>124</v>
      </c>
      <c r="D128" s="104"/>
      <c r="E128" s="104"/>
      <c r="F128" s="104"/>
      <c r="G128" s="104"/>
      <c r="H128" s="104"/>
      <c r="I128" s="104"/>
      <c r="J128" s="104"/>
      <c r="K128" s="104"/>
      <c r="L128" s="104"/>
      <c r="M128" s="104"/>
    </row>
    <row r="129" spans="1:13" hidden="1" x14ac:dyDescent="0.2">
      <c r="A129" s="40"/>
      <c r="B129" s="28" t="s">
        <v>38</v>
      </c>
      <c r="C129" s="5"/>
      <c r="D129" s="5"/>
      <c r="E129" s="5"/>
      <c r="F129" s="5"/>
      <c r="G129" s="27"/>
      <c r="H129" s="27"/>
      <c r="I129" s="27"/>
      <c r="J129" s="7"/>
      <c r="K129" s="6"/>
    </row>
    <row r="130" spans="1:13" hidden="1" x14ac:dyDescent="0.2">
      <c r="A130" s="42"/>
      <c r="B130" s="4"/>
      <c r="C130" s="4"/>
      <c r="D130" s="5"/>
      <c r="E130" s="4"/>
      <c r="F130" s="4"/>
      <c r="G130" s="12"/>
      <c r="H130" s="7"/>
      <c r="I130" s="12"/>
      <c r="J130" s="7"/>
      <c r="K130" s="6"/>
    </row>
    <row r="131" spans="1:13" hidden="1" x14ac:dyDescent="0.2">
      <c r="A131" s="42"/>
      <c r="B131" s="4"/>
      <c r="C131" s="30" t="s">
        <v>40</v>
      </c>
      <c r="D131" s="5"/>
      <c r="E131" s="4"/>
      <c r="F131" s="4"/>
      <c r="G131" s="7"/>
      <c r="H131" s="7"/>
      <c r="I131" s="7"/>
      <c r="J131" s="7"/>
      <c r="K131" s="17"/>
      <c r="L131" s="7"/>
      <c r="M131" s="7"/>
    </row>
    <row r="132" spans="1:13" hidden="1" x14ac:dyDescent="0.2">
      <c r="A132" s="42">
        <v>408035</v>
      </c>
      <c r="B132" s="11"/>
      <c r="C132" s="4" t="s">
        <v>29</v>
      </c>
      <c r="D132" s="5"/>
      <c r="E132" s="4"/>
      <c r="F132" s="4"/>
      <c r="G132" s="6">
        <f>K132+M132</f>
        <v>0</v>
      </c>
      <c r="H132" s="7" t="s">
        <v>30</v>
      </c>
      <c r="I132" s="6">
        <f>G132/3</f>
        <v>0</v>
      </c>
      <c r="J132" s="7" t="s">
        <v>32</v>
      </c>
      <c r="K132" s="1">
        <v>0</v>
      </c>
      <c r="L132" s="7"/>
      <c r="M132" s="12"/>
    </row>
    <row r="133" spans="1:13" hidden="1" x14ac:dyDescent="0.2">
      <c r="A133" s="42"/>
      <c r="B133" s="11"/>
      <c r="C133" s="4"/>
      <c r="D133" s="5"/>
      <c r="E133" s="4"/>
      <c r="F133" s="4"/>
      <c r="G133" s="12"/>
      <c r="H133" s="7"/>
      <c r="I133" s="12"/>
      <c r="J133" s="7"/>
      <c r="K133" s="8"/>
      <c r="L133" s="7"/>
      <c r="M133" s="12"/>
    </row>
    <row r="134" spans="1:13" hidden="1" x14ac:dyDescent="0.2">
      <c r="A134" s="38"/>
      <c r="B134" s="4"/>
      <c r="C134" s="30" t="s">
        <v>56</v>
      </c>
      <c r="D134" s="5"/>
      <c r="E134" s="4"/>
      <c r="F134" s="4"/>
      <c r="G134" s="7"/>
      <c r="H134" s="7"/>
      <c r="I134" s="7"/>
      <c r="J134" s="7"/>
      <c r="K134" s="17"/>
      <c r="L134" s="7"/>
      <c r="M134" s="7"/>
    </row>
    <row r="135" spans="1:13" hidden="1" x14ac:dyDescent="0.2">
      <c r="A135" s="42">
        <v>408100</v>
      </c>
      <c r="B135" s="4"/>
      <c r="C135" s="4" t="s">
        <v>100</v>
      </c>
      <c r="D135" s="5"/>
      <c r="E135" s="4"/>
      <c r="F135" s="4"/>
      <c r="G135" s="6">
        <f>K135+M135</f>
        <v>0</v>
      </c>
      <c r="H135" s="7" t="s">
        <v>30</v>
      </c>
      <c r="I135" s="6">
        <f>G135/3</f>
        <v>0</v>
      </c>
      <c r="J135" s="7" t="s">
        <v>32</v>
      </c>
      <c r="K135" s="1">
        <v>0</v>
      </c>
      <c r="L135" s="7"/>
      <c r="M135" s="12"/>
    </row>
    <row r="136" spans="1:13" hidden="1" x14ac:dyDescent="0.2">
      <c r="A136" s="42">
        <v>408170</v>
      </c>
      <c r="B136" s="4"/>
      <c r="C136" s="4" t="s">
        <v>105</v>
      </c>
      <c r="D136" s="5"/>
      <c r="E136" s="4"/>
      <c r="F136" s="4"/>
      <c r="G136" s="6">
        <f>K136+M136</f>
        <v>0</v>
      </c>
      <c r="H136" s="7" t="s">
        <v>30</v>
      </c>
      <c r="I136" s="6">
        <f>G136/3</f>
        <v>0</v>
      </c>
      <c r="J136" s="7" t="s">
        <v>32</v>
      </c>
      <c r="K136" s="1">
        <v>0</v>
      </c>
      <c r="L136" s="7"/>
      <c r="M136" s="12"/>
    </row>
    <row r="137" spans="1:13" hidden="1" x14ac:dyDescent="0.2">
      <c r="A137" s="42"/>
      <c r="B137" s="4"/>
      <c r="C137" s="4"/>
      <c r="D137" s="5"/>
      <c r="E137" s="4"/>
      <c r="F137" s="4"/>
      <c r="H137" s="7"/>
      <c r="J137" s="7"/>
      <c r="K137" s="8"/>
      <c r="L137" s="7"/>
      <c r="M137" s="12"/>
    </row>
    <row r="138" spans="1:13" hidden="1" x14ac:dyDescent="0.2">
      <c r="A138" s="42"/>
      <c r="B138" s="4"/>
      <c r="C138" s="34" t="s">
        <v>98</v>
      </c>
      <c r="D138" s="5"/>
      <c r="E138" s="4"/>
      <c r="F138" s="4"/>
      <c r="H138" s="7"/>
      <c r="J138" s="7"/>
      <c r="K138" s="8"/>
      <c r="L138" s="7"/>
      <c r="M138" s="12"/>
    </row>
    <row r="139" spans="1:13" hidden="1" x14ac:dyDescent="0.2">
      <c r="A139" s="42">
        <v>408042</v>
      </c>
      <c r="B139" s="4"/>
      <c r="C139" s="4" t="s">
        <v>99</v>
      </c>
      <c r="D139" s="5"/>
      <c r="E139" s="4"/>
      <c r="F139" s="4"/>
      <c r="G139" s="6">
        <f>K139+M139</f>
        <v>0</v>
      </c>
      <c r="H139" s="7" t="s">
        <v>30</v>
      </c>
      <c r="I139" s="6">
        <f>G139/3</f>
        <v>0</v>
      </c>
      <c r="J139" s="7" t="s">
        <v>31</v>
      </c>
      <c r="K139" s="1">
        <v>0</v>
      </c>
      <c r="L139" s="7"/>
      <c r="M139" s="12"/>
    </row>
    <row r="140" spans="1:13" hidden="1" x14ac:dyDescent="0.2">
      <c r="A140" s="42"/>
      <c r="B140" s="4"/>
      <c r="C140" s="4"/>
      <c r="D140" s="5"/>
      <c r="E140" s="4"/>
      <c r="F140" s="4"/>
      <c r="G140" s="12"/>
      <c r="H140" s="7"/>
      <c r="I140" s="12"/>
      <c r="J140" s="7"/>
      <c r="K140" s="8"/>
      <c r="L140" s="7"/>
      <c r="M140" s="12"/>
    </row>
    <row r="141" spans="1:13" hidden="1" x14ac:dyDescent="0.2">
      <c r="A141" s="40"/>
      <c r="B141" s="28" t="s">
        <v>57</v>
      </c>
      <c r="C141" s="5"/>
      <c r="D141" s="5"/>
      <c r="E141" s="5"/>
      <c r="F141" s="5"/>
      <c r="G141" s="27"/>
      <c r="H141" s="27"/>
      <c r="I141" s="27"/>
      <c r="J141" s="7"/>
      <c r="K141" s="29"/>
      <c r="L141" s="22"/>
      <c r="M141" s="11"/>
    </row>
    <row r="142" spans="1:13" hidden="1" x14ac:dyDescent="0.2">
      <c r="A142" s="42"/>
      <c r="B142" s="4"/>
      <c r="C142" s="4"/>
      <c r="D142" s="5"/>
      <c r="E142" s="4"/>
      <c r="F142" s="4"/>
      <c r="G142" s="12"/>
      <c r="H142" s="7"/>
      <c r="I142" s="12"/>
      <c r="J142" s="7"/>
      <c r="K142" s="29"/>
      <c r="L142" s="22"/>
      <c r="M142" s="22"/>
    </row>
    <row r="143" spans="1:13" hidden="1" x14ac:dyDescent="0.2">
      <c r="A143" s="42">
        <v>408101</v>
      </c>
      <c r="B143" s="4"/>
      <c r="C143" s="30" t="s">
        <v>58</v>
      </c>
      <c r="D143" s="5"/>
      <c r="E143" s="4"/>
      <c r="F143" s="4"/>
      <c r="G143" s="7"/>
      <c r="H143" s="7"/>
      <c r="I143" s="7"/>
      <c r="J143" s="7"/>
      <c r="K143" s="17"/>
      <c r="L143" s="7"/>
      <c r="M143" s="7"/>
    </row>
    <row r="144" spans="1:13" hidden="1" x14ac:dyDescent="0.2">
      <c r="A144" s="42"/>
      <c r="B144" s="11"/>
      <c r="C144" s="4" t="s">
        <v>94</v>
      </c>
      <c r="D144" s="5"/>
      <c r="E144" s="4"/>
      <c r="F144" s="4"/>
      <c r="G144" s="6">
        <f>K144+M144</f>
        <v>0</v>
      </c>
      <c r="H144" s="7" t="s">
        <v>30</v>
      </c>
      <c r="I144" s="6">
        <f>G144/3</f>
        <v>0</v>
      </c>
      <c r="J144" s="7" t="s">
        <v>32</v>
      </c>
      <c r="K144" s="1">
        <v>0</v>
      </c>
      <c r="L144" s="7"/>
      <c r="M144" s="12"/>
    </row>
    <row r="145" spans="1:13" hidden="1" x14ac:dyDescent="0.2">
      <c r="A145" s="42"/>
      <c r="B145" s="4"/>
      <c r="C145" s="4"/>
      <c r="D145" s="5"/>
      <c r="E145" s="4"/>
      <c r="F145" s="4"/>
      <c r="G145" s="12"/>
      <c r="H145" s="7"/>
      <c r="I145" s="12"/>
      <c r="J145" s="7"/>
      <c r="K145" s="8"/>
      <c r="L145" s="7"/>
      <c r="M145" s="12"/>
    </row>
    <row r="146" spans="1:13" hidden="1" x14ac:dyDescent="0.2">
      <c r="A146" s="40"/>
      <c r="B146" s="28" t="s">
        <v>55</v>
      </c>
      <c r="C146" s="5"/>
      <c r="D146" s="5"/>
      <c r="E146" s="5"/>
      <c r="F146" s="5"/>
      <c r="G146" s="27"/>
      <c r="H146" s="27"/>
      <c r="I146" s="27"/>
      <c r="J146" s="7"/>
    </row>
    <row r="147" spans="1:13" hidden="1" x14ac:dyDescent="0.2">
      <c r="A147" s="42"/>
      <c r="B147" s="11"/>
      <c r="C147" s="4"/>
      <c r="D147" s="5"/>
      <c r="E147" s="4"/>
      <c r="F147" s="4"/>
      <c r="G147" s="12"/>
      <c r="H147" s="7"/>
      <c r="I147" s="12"/>
      <c r="J147" s="7"/>
    </row>
    <row r="148" spans="1:13" hidden="1" x14ac:dyDescent="0.2">
      <c r="A148" s="42"/>
      <c r="B148" s="11"/>
      <c r="C148" s="34" t="s">
        <v>97</v>
      </c>
      <c r="D148" s="5"/>
      <c r="E148" s="4"/>
      <c r="F148" s="4"/>
      <c r="G148" s="12"/>
      <c r="H148" s="7"/>
      <c r="I148" s="12"/>
      <c r="J148" s="7"/>
      <c r="K148" s="29"/>
      <c r="L148" s="22"/>
      <c r="M148" s="22"/>
    </row>
    <row r="149" spans="1:13" hidden="1" x14ac:dyDescent="0.2">
      <c r="A149" s="42">
        <v>408051</v>
      </c>
      <c r="B149" s="11"/>
      <c r="C149" s="4" t="s">
        <v>28</v>
      </c>
      <c r="D149" s="5"/>
      <c r="E149" s="4"/>
      <c r="F149" s="4"/>
      <c r="G149" s="6">
        <f>K149+M149</f>
        <v>0</v>
      </c>
      <c r="H149" s="7" t="s">
        <v>30</v>
      </c>
      <c r="I149" s="6">
        <f>G149/3</f>
        <v>0</v>
      </c>
      <c r="J149" s="7" t="s">
        <v>32</v>
      </c>
      <c r="K149" s="1">
        <v>0</v>
      </c>
      <c r="L149" s="7"/>
    </row>
    <row r="150" spans="1:13" hidden="1" x14ac:dyDescent="0.2">
      <c r="A150" s="42"/>
      <c r="B150" s="11"/>
      <c r="C150" s="4"/>
      <c r="D150" s="5"/>
      <c r="E150" s="4"/>
      <c r="F150" s="4"/>
      <c r="G150" s="12"/>
      <c r="H150" s="7"/>
      <c r="I150" s="12"/>
      <c r="J150" s="7"/>
      <c r="K150" s="29"/>
      <c r="L150" s="22"/>
      <c r="M150" s="22"/>
    </row>
    <row r="151" spans="1:13" hidden="1" x14ac:dyDescent="0.2">
      <c r="A151" s="38"/>
      <c r="B151" s="4"/>
      <c r="C151" s="30" t="s">
        <v>43</v>
      </c>
      <c r="D151" s="5"/>
      <c r="E151" s="4"/>
      <c r="F151" s="4"/>
      <c r="G151" s="7"/>
      <c r="H151" s="7"/>
      <c r="I151" s="7"/>
      <c r="J151" s="7"/>
      <c r="K151" s="17"/>
      <c r="L151" s="22"/>
      <c r="M151" s="22"/>
    </row>
    <row r="152" spans="1:13" hidden="1" x14ac:dyDescent="0.2">
      <c r="A152" s="42">
        <v>408096</v>
      </c>
      <c r="B152" s="11"/>
      <c r="C152" s="4" t="s">
        <v>87</v>
      </c>
      <c r="D152" s="5"/>
      <c r="E152" s="4"/>
      <c r="F152" s="4"/>
      <c r="G152" s="6">
        <f>K152+M152</f>
        <v>0</v>
      </c>
      <c r="H152" s="7" t="s">
        <v>30</v>
      </c>
      <c r="I152" s="6">
        <f>G152/3</f>
        <v>0</v>
      </c>
      <c r="J152" s="7" t="s">
        <v>31</v>
      </c>
      <c r="K152" s="8">
        <v>0</v>
      </c>
      <c r="L152" s="7"/>
      <c r="M152" s="12"/>
    </row>
    <row r="153" spans="1:13" hidden="1" x14ac:dyDescent="0.2">
      <c r="A153" s="42"/>
      <c r="B153" s="11"/>
      <c r="C153" s="4"/>
      <c r="D153" s="5"/>
      <c r="E153" s="4"/>
      <c r="F153" s="4"/>
      <c r="G153" s="12"/>
      <c r="H153" s="7"/>
      <c r="I153" s="12"/>
      <c r="J153" s="7"/>
      <c r="K153" s="8"/>
      <c r="L153" s="7"/>
      <c r="M153" s="12"/>
    </row>
    <row r="154" spans="1:13" hidden="1" x14ac:dyDescent="0.2">
      <c r="A154" s="42"/>
      <c r="B154" s="4"/>
      <c r="C154" s="34" t="s">
        <v>64</v>
      </c>
      <c r="D154" s="5"/>
      <c r="E154" s="4"/>
      <c r="F154" s="4"/>
      <c r="G154" s="12"/>
      <c r="H154" s="7"/>
      <c r="I154" s="12"/>
      <c r="J154" s="7"/>
      <c r="K154" s="8"/>
      <c r="L154" s="12"/>
      <c r="M154" s="12"/>
    </row>
    <row r="155" spans="1:13" hidden="1" x14ac:dyDescent="0.2">
      <c r="A155" s="42">
        <v>408041</v>
      </c>
      <c r="B155" s="4"/>
      <c r="C155" s="4" t="s">
        <v>27</v>
      </c>
      <c r="D155" s="5"/>
      <c r="E155" s="4"/>
      <c r="F155" s="4"/>
      <c r="G155" s="6">
        <f>K155+M155</f>
        <v>0</v>
      </c>
      <c r="H155" s="7" t="s">
        <v>30</v>
      </c>
      <c r="I155" s="6">
        <f>G155/3</f>
        <v>0</v>
      </c>
      <c r="J155" s="7" t="s">
        <v>32</v>
      </c>
      <c r="K155" s="1">
        <v>0</v>
      </c>
      <c r="L155" s="12"/>
      <c r="M155" s="12"/>
    </row>
    <row r="156" spans="1:13" hidden="1" x14ac:dyDescent="0.2">
      <c r="A156" s="42"/>
      <c r="B156" s="4"/>
      <c r="C156" s="4"/>
      <c r="D156" s="5"/>
      <c r="E156" s="4"/>
      <c r="F156" s="4"/>
      <c r="H156" s="7"/>
      <c r="J156" s="7"/>
      <c r="K156" s="1"/>
      <c r="L156" s="12"/>
      <c r="M156" s="12"/>
    </row>
    <row r="157" spans="1:13" hidden="1" x14ac:dyDescent="0.2">
      <c r="A157" s="10"/>
      <c r="B157" s="4"/>
      <c r="C157" s="34" t="s">
        <v>110</v>
      </c>
      <c r="D157" s="5"/>
      <c r="E157" s="4"/>
      <c r="F157" s="4"/>
      <c r="H157" s="7"/>
      <c r="J157" s="7"/>
      <c r="K157" s="1"/>
      <c r="L157" s="12"/>
      <c r="M157" s="12"/>
    </row>
    <row r="158" spans="1:13" hidden="1" x14ac:dyDescent="0.2">
      <c r="A158" s="46">
        <v>408103</v>
      </c>
      <c r="B158" s="11"/>
      <c r="C158" s="4" t="s">
        <v>28</v>
      </c>
      <c r="D158" s="5"/>
      <c r="E158" s="4"/>
      <c r="F158" s="4"/>
      <c r="G158" s="6">
        <f>K158+M158</f>
        <v>0</v>
      </c>
      <c r="H158" s="7" t="s">
        <v>30</v>
      </c>
      <c r="I158" s="6">
        <f>G158/3</f>
        <v>0</v>
      </c>
      <c r="J158" s="7" t="s">
        <v>32</v>
      </c>
      <c r="K158" s="12">
        <v>0</v>
      </c>
      <c r="L158" s="7"/>
      <c r="M158" s="12"/>
    </row>
    <row r="159" spans="1:13" hidden="1" x14ac:dyDescent="0.2">
      <c r="A159" s="46"/>
      <c r="B159" s="11"/>
      <c r="C159" s="4"/>
      <c r="D159" s="5"/>
      <c r="E159" s="4"/>
      <c r="F159" s="4"/>
      <c r="H159" s="7"/>
      <c r="J159" s="7"/>
      <c r="K159" s="12"/>
      <c r="L159" s="7"/>
      <c r="M159" s="12"/>
    </row>
    <row r="160" spans="1:13" hidden="1" x14ac:dyDescent="0.2">
      <c r="B160" s="33" t="s">
        <v>101</v>
      </c>
    </row>
    <row r="161" spans="1:15" hidden="1" x14ac:dyDescent="0.2"/>
    <row r="162" spans="1:15" hidden="1" x14ac:dyDescent="0.2">
      <c r="C162" s="35" t="s">
        <v>102</v>
      </c>
    </row>
    <row r="163" spans="1:15" hidden="1" x14ac:dyDescent="0.2">
      <c r="A163" s="47">
        <v>408778</v>
      </c>
      <c r="C163" s="10" t="s">
        <v>27</v>
      </c>
      <c r="G163" s="6">
        <f>K163+M163</f>
        <v>0</v>
      </c>
      <c r="H163" s="7" t="s">
        <v>30</v>
      </c>
      <c r="I163" s="6">
        <f>G163/3</f>
        <v>0</v>
      </c>
      <c r="J163" s="7" t="s">
        <v>32</v>
      </c>
      <c r="K163" s="1">
        <v>0</v>
      </c>
    </row>
    <row r="164" spans="1:15" hidden="1" x14ac:dyDescent="0.2"/>
    <row r="165" spans="1:15" hidden="1" x14ac:dyDescent="0.2">
      <c r="C165" s="35" t="s">
        <v>97</v>
      </c>
    </row>
    <row r="166" spans="1:15" hidden="1" x14ac:dyDescent="0.2">
      <c r="A166" s="47">
        <v>408251</v>
      </c>
      <c r="C166" s="10" t="s">
        <v>28</v>
      </c>
      <c r="G166" s="6">
        <f>K166+M166</f>
        <v>0</v>
      </c>
      <c r="H166" s="7" t="s">
        <v>30</v>
      </c>
      <c r="I166" s="6">
        <f>G166/3</f>
        <v>0</v>
      </c>
      <c r="J166" s="7" t="s">
        <v>32</v>
      </c>
      <c r="K166" s="1">
        <v>0</v>
      </c>
    </row>
    <row r="168" spans="1:15" x14ac:dyDescent="0.2">
      <c r="A168" s="40"/>
      <c r="B168" s="28" t="s">
        <v>44</v>
      </c>
      <c r="C168" s="5"/>
      <c r="D168" s="5"/>
      <c r="E168" s="5"/>
      <c r="F168" s="5"/>
      <c r="G168" s="27"/>
      <c r="H168" s="27"/>
      <c r="I168" s="27"/>
      <c r="J168" s="7"/>
      <c r="K168" s="17"/>
      <c r="L168" s="7"/>
      <c r="M168" s="7"/>
    </row>
    <row r="169" spans="1:15" x14ac:dyDescent="0.2">
      <c r="A169" s="42"/>
      <c r="B169" s="19"/>
      <c r="C169" s="4"/>
      <c r="D169" s="5"/>
      <c r="E169" s="4"/>
      <c r="F169" s="4"/>
      <c r="G169" s="12"/>
      <c r="H169" s="7"/>
      <c r="I169" s="7"/>
      <c r="J169" s="7"/>
      <c r="K169" s="17"/>
      <c r="L169" s="7"/>
      <c r="M169" s="7"/>
    </row>
    <row r="170" spans="1:15" x14ac:dyDescent="0.2">
      <c r="A170" s="42"/>
      <c r="B170" s="4"/>
      <c r="C170" s="30" t="s">
        <v>45</v>
      </c>
      <c r="D170" s="5"/>
      <c r="E170" s="4"/>
      <c r="F170" s="4"/>
      <c r="G170" s="12"/>
      <c r="H170" s="7"/>
      <c r="I170" s="7"/>
      <c r="J170" s="7"/>
      <c r="K170" s="17"/>
      <c r="L170" s="7"/>
      <c r="M170" s="7"/>
    </row>
    <row r="171" spans="1:15" x14ac:dyDescent="0.2">
      <c r="A171" s="42">
        <v>409058</v>
      </c>
      <c r="B171" s="4"/>
      <c r="C171" s="4" t="s">
        <v>28</v>
      </c>
      <c r="D171" s="5"/>
      <c r="E171" s="4"/>
      <c r="F171" s="4"/>
      <c r="G171" s="6">
        <f>K171+M171</f>
        <v>437100</v>
      </c>
      <c r="H171" s="7" t="s">
        <v>30</v>
      </c>
      <c r="I171" s="37" t="s">
        <v>158</v>
      </c>
      <c r="J171" s="7" t="s">
        <v>32</v>
      </c>
      <c r="K171" s="1">
        <v>437100</v>
      </c>
      <c r="L171" s="12"/>
      <c r="M171" s="7"/>
      <c r="O171" s="6">
        <v>437100</v>
      </c>
    </row>
    <row r="172" spans="1:15" x14ac:dyDescent="0.2">
      <c r="A172" s="42"/>
      <c r="B172" s="4"/>
      <c r="C172" s="4"/>
      <c r="D172" s="5"/>
      <c r="E172" s="4"/>
      <c r="F172" s="4"/>
      <c r="H172" s="7"/>
      <c r="J172" s="7"/>
      <c r="K172" s="1"/>
      <c r="L172" s="7"/>
      <c r="M172" s="7"/>
      <c r="O172" s="6"/>
    </row>
    <row r="173" spans="1:15" x14ac:dyDescent="0.2">
      <c r="A173" s="42"/>
      <c r="B173" s="4"/>
      <c r="C173" s="30" t="s">
        <v>129</v>
      </c>
      <c r="D173" s="5"/>
      <c r="E173" s="4"/>
      <c r="F173" s="4"/>
      <c r="G173" s="12"/>
      <c r="H173" s="7"/>
      <c r="I173" s="7"/>
      <c r="J173" s="7"/>
      <c r="K173" s="17"/>
      <c r="L173" s="7"/>
      <c r="M173" s="7"/>
      <c r="O173" s="6"/>
    </row>
    <row r="174" spans="1:15" x14ac:dyDescent="0.2">
      <c r="A174" s="42">
        <v>409059</v>
      </c>
      <c r="B174" s="4"/>
      <c r="C174" s="4" t="s">
        <v>28</v>
      </c>
      <c r="D174" s="5"/>
      <c r="E174" s="4"/>
      <c r="F174" s="4"/>
      <c r="G174" s="6">
        <f>K174+M174</f>
        <v>147562</v>
      </c>
      <c r="H174" s="7" t="s">
        <v>30</v>
      </c>
      <c r="I174" s="6">
        <f>G174/3</f>
        <v>49187.333333333336</v>
      </c>
      <c r="J174" s="7" t="s">
        <v>32</v>
      </c>
      <c r="K174" s="7">
        <v>147562</v>
      </c>
      <c r="L174" s="90"/>
      <c r="M174" s="7"/>
      <c r="O174" s="7">
        <v>147562</v>
      </c>
    </row>
    <row r="175" spans="1:15" x14ac:dyDescent="0.2">
      <c r="A175" s="42"/>
      <c r="B175" s="4"/>
      <c r="C175" s="4"/>
      <c r="D175" s="5"/>
      <c r="E175" s="4"/>
      <c r="F175" s="4"/>
      <c r="H175" s="7"/>
      <c r="J175" s="7"/>
      <c r="K175" s="7"/>
      <c r="L175" s="7"/>
      <c r="M175" s="7"/>
    </row>
    <row r="176" spans="1:15" x14ac:dyDescent="0.2">
      <c r="A176" s="42"/>
      <c r="B176" s="24" t="s">
        <v>157</v>
      </c>
      <c r="C176" s="4"/>
      <c r="D176" s="5"/>
      <c r="E176" s="4"/>
      <c r="F176" s="4"/>
      <c r="H176" s="7"/>
      <c r="J176" s="7"/>
      <c r="K176" s="7"/>
      <c r="L176" s="7"/>
      <c r="M176" s="7"/>
    </row>
    <row r="177" spans="1:15" hidden="1" x14ac:dyDescent="0.2">
      <c r="A177" s="42"/>
      <c r="B177" s="4"/>
      <c r="C177" s="4"/>
      <c r="D177" s="5"/>
      <c r="E177" s="4"/>
      <c r="F177" s="4"/>
      <c r="H177" s="7"/>
      <c r="J177" s="7"/>
      <c r="K177" s="7"/>
      <c r="L177" s="7"/>
      <c r="M177" s="7"/>
    </row>
    <row r="178" spans="1:15" hidden="1" x14ac:dyDescent="0.2">
      <c r="A178" s="42"/>
      <c r="B178" s="4"/>
      <c r="C178" s="30" t="s">
        <v>155</v>
      </c>
      <c r="D178" s="5"/>
      <c r="E178" s="4"/>
      <c r="F178" s="4"/>
      <c r="H178" s="7"/>
      <c r="J178" s="7"/>
      <c r="K178" s="7"/>
      <c r="L178" s="7"/>
      <c r="M178" s="7"/>
    </row>
    <row r="179" spans="1:15" hidden="1" x14ac:dyDescent="0.2">
      <c r="A179" s="42">
        <v>409070</v>
      </c>
      <c r="B179" s="4"/>
      <c r="C179" s="4" t="s">
        <v>156</v>
      </c>
      <c r="D179" s="5"/>
      <c r="E179" s="4"/>
      <c r="F179" s="4"/>
      <c r="G179" s="6">
        <f>K179+M179</f>
        <v>0</v>
      </c>
      <c r="H179" s="7" t="s">
        <v>30</v>
      </c>
      <c r="I179" s="6" t="s">
        <v>158</v>
      </c>
      <c r="J179" s="7" t="s">
        <v>31</v>
      </c>
      <c r="K179" s="7">
        <v>0</v>
      </c>
      <c r="L179" s="7"/>
      <c r="M179" s="7"/>
    </row>
    <row r="180" spans="1:15" s="64" customFormat="1" x14ac:dyDescent="0.2">
      <c r="A180" s="59"/>
      <c r="B180" s="60"/>
      <c r="C180" s="60"/>
      <c r="D180" s="61"/>
      <c r="E180" s="60"/>
      <c r="F180" s="60"/>
      <c r="G180" s="62"/>
      <c r="H180" s="63"/>
      <c r="I180" s="74"/>
      <c r="J180" s="63"/>
      <c r="K180" s="63"/>
      <c r="L180" s="63"/>
      <c r="M180" s="63"/>
    </row>
    <row r="181" spans="1:15" s="64" customFormat="1" x14ac:dyDescent="0.2">
      <c r="A181" s="59"/>
      <c r="B181" s="60"/>
      <c r="C181" s="30" t="s">
        <v>169</v>
      </c>
      <c r="D181" s="61"/>
      <c r="E181" s="60"/>
      <c r="F181" s="60"/>
      <c r="G181" s="62"/>
      <c r="H181" s="63"/>
      <c r="I181" s="74"/>
      <c r="J181" s="63"/>
      <c r="K181" s="63"/>
      <c r="L181" s="63"/>
      <c r="M181" s="63"/>
    </row>
    <row r="182" spans="1:15" x14ac:dyDescent="0.2">
      <c r="A182" s="73">
        <v>409408</v>
      </c>
      <c r="B182" s="4"/>
      <c r="C182" s="4" t="s">
        <v>170</v>
      </c>
      <c r="D182" s="5"/>
      <c r="E182" s="4"/>
      <c r="F182" s="4"/>
      <c r="G182" s="6">
        <f>K182+M182</f>
        <v>29881</v>
      </c>
      <c r="H182" s="7" t="s">
        <v>30</v>
      </c>
      <c r="I182" s="6">
        <f>G182/3</f>
        <v>9960.3333333333339</v>
      </c>
      <c r="J182" s="7" t="s">
        <v>31</v>
      </c>
      <c r="K182" s="1">
        <v>29881</v>
      </c>
      <c r="L182" s="7"/>
      <c r="M182" s="7"/>
      <c r="N182" s="1">
        <v>29881</v>
      </c>
    </row>
    <row r="183" spans="1:15" s="64" customFormat="1" x14ac:dyDescent="0.2">
      <c r="A183" s="59"/>
      <c r="B183" s="60"/>
      <c r="C183" s="60"/>
      <c r="D183" s="61"/>
      <c r="E183" s="60"/>
      <c r="F183" s="60"/>
      <c r="G183" s="62"/>
      <c r="H183" s="63"/>
      <c r="I183" s="74"/>
      <c r="J183" s="63"/>
      <c r="K183" s="63"/>
      <c r="L183" s="63"/>
      <c r="M183" s="63"/>
    </row>
    <row r="184" spans="1:15" s="64" customFormat="1" x14ac:dyDescent="0.2">
      <c r="A184" s="59"/>
      <c r="B184" s="60"/>
      <c r="C184" s="60"/>
      <c r="D184" s="61"/>
      <c r="E184" s="60"/>
      <c r="F184" s="60"/>
      <c r="G184" s="62"/>
      <c r="H184" s="63"/>
      <c r="I184" s="74"/>
      <c r="J184" s="63"/>
      <c r="K184" s="63"/>
      <c r="L184" s="63"/>
      <c r="M184" s="63"/>
    </row>
    <row r="185" spans="1:15" s="70" customFormat="1" x14ac:dyDescent="0.2">
      <c r="A185" s="73"/>
      <c r="B185" s="68" t="s">
        <v>161</v>
      </c>
      <c r="C185" s="83"/>
      <c r="D185" s="84"/>
      <c r="E185" s="83"/>
      <c r="F185" s="83"/>
      <c r="G185" s="85"/>
      <c r="H185" s="86"/>
      <c r="I185" s="85"/>
      <c r="J185" s="86"/>
      <c r="N185" s="88"/>
    </row>
    <row r="186" spans="1:15" s="70" customFormat="1" x14ac:dyDescent="0.2">
      <c r="A186" s="73"/>
      <c r="B186" s="66"/>
      <c r="C186" s="83"/>
      <c r="D186" s="84"/>
      <c r="E186" s="83"/>
      <c r="F186" s="83"/>
      <c r="G186" s="85"/>
      <c r="H186" s="86"/>
      <c r="I186" s="85"/>
      <c r="J186" s="86"/>
      <c r="N186" s="88"/>
    </row>
    <row r="187" spans="1:15" s="70" customFormat="1" x14ac:dyDescent="0.2">
      <c r="A187" s="73">
        <v>409915</v>
      </c>
      <c r="B187" s="66"/>
      <c r="C187" s="89" t="s">
        <v>162</v>
      </c>
      <c r="D187" s="84"/>
      <c r="E187" s="83"/>
      <c r="F187" s="83"/>
      <c r="G187" s="85"/>
      <c r="H187" s="86"/>
      <c r="I187" s="85"/>
      <c r="J187" s="86"/>
      <c r="K187" s="87"/>
      <c r="L187" s="86"/>
      <c r="M187" s="86"/>
      <c r="N187" s="88"/>
    </row>
    <row r="188" spans="1:15" s="70" customFormat="1" x14ac:dyDescent="0.2">
      <c r="A188" s="73"/>
      <c r="B188" s="66"/>
      <c r="C188" s="83" t="s">
        <v>163</v>
      </c>
      <c r="D188" s="84"/>
      <c r="E188" s="83"/>
      <c r="F188" s="83"/>
      <c r="G188" s="85">
        <f>K188+M188</f>
        <v>17077</v>
      </c>
      <c r="H188" s="86" t="s">
        <v>30</v>
      </c>
      <c r="I188" s="85">
        <f>G188/3</f>
        <v>5692.333333333333</v>
      </c>
      <c r="J188" s="86" t="s">
        <v>32</v>
      </c>
      <c r="K188" s="87">
        <v>17077</v>
      </c>
      <c r="L188" s="86"/>
      <c r="M188" s="86"/>
      <c r="N188" s="86"/>
      <c r="O188" s="86">
        <v>17077</v>
      </c>
    </row>
    <row r="189" spans="1:15" x14ac:dyDescent="0.2">
      <c r="A189" s="42"/>
      <c r="B189" s="4"/>
      <c r="C189" s="4"/>
      <c r="D189" s="5"/>
      <c r="E189" s="4"/>
      <c r="F189" s="4"/>
      <c r="H189" s="7"/>
      <c r="I189" s="65"/>
      <c r="J189" s="7"/>
      <c r="K189" s="7"/>
      <c r="L189" s="7"/>
      <c r="M189" s="7"/>
    </row>
    <row r="190" spans="1:15" x14ac:dyDescent="0.2">
      <c r="A190" s="42"/>
      <c r="B190" s="68" t="s">
        <v>160</v>
      </c>
      <c r="C190" s="4"/>
      <c r="D190" s="5"/>
      <c r="E190" s="4"/>
      <c r="F190" s="4"/>
      <c r="H190" s="7"/>
      <c r="J190" s="7"/>
      <c r="N190" s="6"/>
    </row>
    <row r="191" spans="1:15" x14ac:dyDescent="0.2">
      <c r="A191" s="42"/>
      <c r="B191" s="4"/>
      <c r="C191" s="4"/>
      <c r="D191" s="5"/>
      <c r="E191" s="4"/>
      <c r="F191" s="4"/>
      <c r="H191" s="7"/>
      <c r="I191" s="65"/>
      <c r="J191" s="7"/>
    </row>
    <row r="192" spans="1:15" x14ac:dyDescent="0.2">
      <c r="A192" s="73">
        <v>409054</v>
      </c>
      <c r="B192" s="4"/>
      <c r="C192" s="67" t="s">
        <v>159</v>
      </c>
      <c r="D192" s="5"/>
      <c r="E192" s="4"/>
      <c r="F192" s="4"/>
      <c r="H192" s="7"/>
      <c r="I192" s="65"/>
      <c r="J192" s="7"/>
      <c r="K192" s="7"/>
      <c r="L192" s="7"/>
      <c r="M192" s="7"/>
    </row>
    <row r="193" spans="1:15" x14ac:dyDescent="0.2">
      <c r="A193" s="42"/>
      <c r="B193" s="4"/>
      <c r="C193" s="66" t="s">
        <v>23</v>
      </c>
      <c r="D193" s="5"/>
      <c r="E193" s="4"/>
      <c r="F193" s="4"/>
      <c r="G193" s="6">
        <f>K193+M193</f>
        <v>25000</v>
      </c>
      <c r="H193" s="7" t="s">
        <v>30</v>
      </c>
      <c r="I193" s="65" t="s">
        <v>158</v>
      </c>
      <c r="J193" s="7" t="s">
        <v>31</v>
      </c>
      <c r="K193" s="7">
        <v>25000</v>
      </c>
      <c r="L193" s="90"/>
      <c r="M193" s="7"/>
      <c r="N193" s="1">
        <v>25000</v>
      </c>
    </row>
    <row r="194" spans="1:15" x14ac:dyDescent="0.2">
      <c r="A194" s="42"/>
      <c r="B194" s="4"/>
      <c r="C194" s="66"/>
      <c r="D194" s="5"/>
      <c r="E194" s="4"/>
      <c r="F194" s="4"/>
      <c r="H194" s="7"/>
      <c r="I194" s="65"/>
      <c r="J194" s="7"/>
      <c r="K194" s="7"/>
      <c r="L194" s="90"/>
      <c r="M194" s="7"/>
      <c r="N194" s="1"/>
    </row>
    <row r="195" spans="1:15" x14ac:dyDescent="0.2">
      <c r="A195" s="42"/>
      <c r="B195" s="68" t="s">
        <v>175</v>
      </c>
      <c r="C195" s="66"/>
      <c r="D195" s="5"/>
      <c r="E195" s="4"/>
      <c r="F195" s="4"/>
      <c r="H195" s="7"/>
      <c r="I195" s="65"/>
      <c r="J195" s="7"/>
      <c r="K195" s="7"/>
      <c r="L195" s="90"/>
      <c r="M195" s="7"/>
      <c r="N195" s="1"/>
    </row>
    <row r="196" spans="1:15" x14ac:dyDescent="0.2">
      <c r="A196" s="42"/>
      <c r="B196" s="66"/>
      <c r="C196" s="66"/>
      <c r="D196" s="5"/>
      <c r="E196" s="4"/>
      <c r="F196" s="4"/>
      <c r="H196" s="7"/>
      <c r="I196" s="65"/>
      <c r="J196" s="7"/>
      <c r="K196" s="7"/>
      <c r="L196" s="90"/>
      <c r="M196" s="7"/>
      <c r="N196" s="1"/>
    </row>
    <row r="197" spans="1:15" x14ac:dyDescent="0.2">
      <c r="A197" s="42"/>
      <c r="B197" s="4"/>
      <c r="C197" s="67" t="s">
        <v>177</v>
      </c>
      <c r="D197" s="5"/>
      <c r="E197" s="4"/>
      <c r="F197" s="4"/>
      <c r="H197" s="7"/>
      <c r="I197" s="65"/>
      <c r="J197" s="7"/>
      <c r="K197" s="7"/>
      <c r="L197" s="90"/>
      <c r="M197" s="7"/>
      <c r="N197" s="1"/>
    </row>
    <row r="198" spans="1:15" x14ac:dyDescent="0.2">
      <c r="A198" s="73">
        <v>409841</v>
      </c>
      <c r="B198" s="4"/>
      <c r="C198" s="66" t="s">
        <v>176</v>
      </c>
      <c r="D198" s="5"/>
      <c r="E198" s="4"/>
      <c r="F198" s="4"/>
      <c r="G198" s="6">
        <f>K198+M198</f>
        <v>8400</v>
      </c>
      <c r="H198" s="7" t="s">
        <v>30</v>
      </c>
      <c r="I198" s="65" t="s">
        <v>158</v>
      </c>
      <c r="J198" s="7" t="s">
        <v>32</v>
      </c>
      <c r="K198" s="1">
        <v>8400</v>
      </c>
      <c r="L198" s="90"/>
      <c r="M198" s="7"/>
      <c r="N198" s="87" t="s">
        <v>178</v>
      </c>
    </row>
    <row r="199" spans="1:15" x14ac:dyDescent="0.2">
      <c r="A199" s="42"/>
      <c r="B199" s="4"/>
      <c r="C199" s="66"/>
      <c r="D199" s="5"/>
      <c r="E199" s="4"/>
      <c r="F199" s="4"/>
      <c r="H199" s="7"/>
      <c r="I199" s="65"/>
      <c r="J199" s="7"/>
      <c r="K199" s="7"/>
      <c r="L199" s="90"/>
      <c r="M199" s="7"/>
      <c r="N199" s="1"/>
    </row>
    <row r="200" spans="1:15" x14ac:dyDescent="0.2">
      <c r="A200" s="40"/>
      <c r="B200" s="21"/>
      <c r="C200" s="108" t="s">
        <v>125</v>
      </c>
      <c r="D200" s="107"/>
      <c r="E200" s="107"/>
      <c r="F200" s="107"/>
      <c r="G200" s="107"/>
      <c r="H200" s="107"/>
      <c r="I200" s="107"/>
      <c r="J200" s="107"/>
      <c r="K200" s="107"/>
      <c r="L200" s="107"/>
      <c r="M200" s="107"/>
    </row>
    <row r="201" spans="1:15" x14ac:dyDescent="0.2">
      <c r="A201" s="42"/>
      <c r="B201" s="4"/>
      <c r="C201" s="4"/>
      <c r="D201" s="5"/>
      <c r="E201" s="4"/>
      <c r="F201" s="4"/>
      <c r="G201" s="12"/>
      <c r="H201" s="7"/>
      <c r="I201" s="12"/>
      <c r="J201" s="7"/>
    </row>
    <row r="202" spans="1:15" x14ac:dyDescent="0.2">
      <c r="A202" s="40"/>
      <c r="B202" s="28" t="s">
        <v>42</v>
      </c>
      <c r="C202" s="5"/>
      <c r="D202" s="5"/>
      <c r="E202" s="5"/>
      <c r="F202" s="5"/>
      <c r="G202" s="27"/>
      <c r="H202" s="27"/>
      <c r="I202" s="27"/>
      <c r="J202" s="7"/>
      <c r="K202" s="29" t="s">
        <v>33</v>
      </c>
      <c r="L202" s="22" t="s">
        <v>35</v>
      </c>
      <c r="M202" s="27"/>
    </row>
    <row r="203" spans="1:15" x14ac:dyDescent="0.2">
      <c r="A203" s="42"/>
      <c r="B203" s="19"/>
      <c r="C203" s="4"/>
      <c r="D203" s="5"/>
      <c r="E203" s="4"/>
      <c r="F203" s="4"/>
      <c r="G203" s="7"/>
      <c r="H203" s="7"/>
      <c r="I203" s="7"/>
      <c r="J203" s="7"/>
      <c r="K203" s="29" t="s">
        <v>34</v>
      </c>
      <c r="L203" s="22" t="s">
        <v>34</v>
      </c>
      <c r="M203" s="22" t="s">
        <v>36</v>
      </c>
    </row>
    <row r="204" spans="1:15" x14ac:dyDescent="0.2">
      <c r="A204" s="42"/>
      <c r="B204" s="4"/>
      <c r="C204" s="30" t="s">
        <v>48</v>
      </c>
      <c r="D204" s="5"/>
      <c r="E204" s="4"/>
      <c r="F204" s="4"/>
      <c r="G204" s="7"/>
      <c r="H204" s="7"/>
      <c r="I204" s="7"/>
      <c r="J204" s="7"/>
      <c r="K204" s="17"/>
      <c r="L204" s="7"/>
      <c r="M204" s="7"/>
    </row>
    <row r="205" spans="1:15" x14ac:dyDescent="0.2">
      <c r="A205" s="43">
        <v>409092</v>
      </c>
      <c r="B205" s="4"/>
      <c r="C205" s="4" t="s">
        <v>103</v>
      </c>
      <c r="D205" s="54"/>
      <c r="E205" s="4"/>
      <c r="F205" s="4"/>
      <c r="G205" s="6">
        <f>K205+M205</f>
        <v>828924</v>
      </c>
      <c r="H205" s="7" t="s">
        <v>30</v>
      </c>
      <c r="I205" s="6">
        <f>G205/3</f>
        <v>276308</v>
      </c>
      <c r="J205" s="7" t="s">
        <v>32</v>
      </c>
      <c r="K205" s="37">
        <v>828924</v>
      </c>
      <c r="L205" s="12"/>
      <c r="N205" s="6"/>
      <c r="O205" s="6">
        <v>828924</v>
      </c>
    </row>
    <row r="206" spans="1:15" x14ac:dyDescent="0.2">
      <c r="A206" s="43">
        <v>409192</v>
      </c>
      <c r="B206" s="4"/>
      <c r="C206" s="4" t="s">
        <v>103</v>
      </c>
      <c r="D206" s="54"/>
      <c r="E206" s="4"/>
      <c r="F206" s="4"/>
      <c r="G206" s="6">
        <f>K206+M206</f>
        <v>0</v>
      </c>
      <c r="H206" s="7" t="s">
        <v>30</v>
      </c>
      <c r="I206" s="6">
        <f>G206/3</f>
        <v>0</v>
      </c>
      <c r="J206" s="7" t="s">
        <v>32</v>
      </c>
      <c r="K206" s="37">
        <v>0</v>
      </c>
      <c r="N206" s="6"/>
    </row>
    <row r="207" spans="1:15" x14ac:dyDescent="0.2">
      <c r="A207" s="42"/>
      <c r="B207" s="11"/>
      <c r="C207" s="4"/>
      <c r="D207" s="5"/>
      <c r="E207" s="4"/>
      <c r="F207" s="4"/>
      <c r="G207" s="12"/>
      <c r="H207" s="7"/>
      <c r="I207" s="12"/>
      <c r="J207" s="7"/>
      <c r="K207" s="8"/>
      <c r="L207" s="7"/>
      <c r="M207" s="7"/>
      <c r="O207" s="7"/>
    </row>
    <row r="208" spans="1:15" x14ac:dyDescent="0.2">
      <c r="A208" s="42"/>
      <c r="B208" s="4"/>
      <c r="C208" s="30" t="s">
        <v>65</v>
      </c>
      <c r="D208" s="5"/>
      <c r="E208" s="4"/>
      <c r="F208" s="4"/>
      <c r="G208" s="7"/>
      <c r="H208" s="7"/>
      <c r="I208" s="7"/>
      <c r="J208" s="7"/>
      <c r="K208" s="17"/>
      <c r="L208" s="7"/>
      <c r="M208" s="7"/>
      <c r="O208" s="7"/>
    </row>
    <row r="209" spans="1:15" x14ac:dyDescent="0.2">
      <c r="A209" s="43">
        <v>409093</v>
      </c>
      <c r="B209" s="4"/>
      <c r="C209" s="4" t="s">
        <v>120</v>
      </c>
      <c r="D209" s="54"/>
      <c r="E209" s="4"/>
      <c r="F209" s="4"/>
      <c r="G209" s="6">
        <f>K209+M209</f>
        <v>918000</v>
      </c>
      <c r="H209" s="7" t="s">
        <v>30</v>
      </c>
      <c r="I209" s="6">
        <f>G209/3</f>
        <v>306000</v>
      </c>
      <c r="J209" s="7" t="s">
        <v>32</v>
      </c>
      <c r="K209" s="37">
        <v>918000</v>
      </c>
      <c r="N209" s="6"/>
      <c r="O209" s="6">
        <v>918000</v>
      </c>
    </row>
    <row r="210" spans="1:15" x14ac:dyDescent="0.2">
      <c r="A210" s="43">
        <v>409193</v>
      </c>
      <c r="B210" s="4"/>
      <c r="C210" s="4" t="s">
        <v>120</v>
      </c>
      <c r="D210" s="54"/>
      <c r="E210" s="4"/>
      <c r="F210" s="4"/>
      <c r="G210" s="6">
        <f>K210+M210</f>
        <v>0</v>
      </c>
      <c r="H210" s="7" t="s">
        <v>30</v>
      </c>
      <c r="I210" s="6">
        <f>G210/3</f>
        <v>0</v>
      </c>
      <c r="J210" s="7" t="s">
        <v>32</v>
      </c>
      <c r="K210" s="37">
        <v>0</v>
      </c>
      <c r="N210" s="6"/>
    </row>
    <row r="211" spans="1:15" x14ac:dyDescent="0.2">
      <c r="A211" s="42"/>
      <c r="B211" s="11"/>
      <c r="C211" s="4"/>
      <c r="D211" s="5"/>
      <c r="E211" s="4"/>
      <c r="F211" s="4"/>
      <c r="G211" s="12"/>
      <c r="H211" s="7"/>
      <c r="I211" s="12"/>
      <c r="J211" s="7"/>
      <c r="K211" s="8"/>
      <c r="L211" s="7"/>
      <c r="M211" s="12"/>
      <c r="O211" s="12"/>
    </row>
    <row r="212" spans="1:15" x14ac:dyDescent="0.2">
      <c r="A212" s="42"/>
      <c r="B212" s="11"/>
      <c r="C212" s="4"/>
      <c r="D212" s="5"/>
      <c r="E212" s="4"/>
      <c r="F212" s="4"/>
      <c r="G212" s="12"/>
      <c r="H212" s="7"/>
      <c r="I212" s="12"/>
      <c r="J212" s="7"/>
      <c r="O212" s="12"/>
    </row>
    <row r="213" spans="1:15" x14ac:dyDescent="0.2">
      <c r="A213" s="42"/>
      <c r="B213" s="11"/>
      <c r="C213" s="4"/>
      <c r="D213" s="5"/>
      <c r="E213" s="4"/>
      <c r="F213" s="4"/>
      <c r="G213" s="12"/>
      <c r="H213" s="7"/>
      <c r="I213" s="12"/>
      <c r="J213" s="7"/>
      <c r="O213" s="12"/>
    </row>
    <row r="214" spans="1:15" x14ac:dyDescent="0.2">
      <c r="A214" s="42"/>
      <c r="B214" s="4"/>
      <c r="C214" s="30" t="s">
        <v>63</v>
      </c>
      <c r="D214" s="5"/>
      <c r="E214" s="4"/>
      <c r="F214" s="4"/>
      <c r="G214" s="7"/>
      <c r="H214" s="7"/>
      <c r="I214" s="7"/>
      <c r="J214" s="7"/>
      <c r="K214" s="17"/>
      <c r="L214" s="7"/>
      <c r="M214" s="7"/>
      <c r="O214" s="7"/>
    </row>
    <row r="215" spans="1:15" x14ac:dyDescent="0.2">
      <c r="A215" s="43">
        <v>409105</v>
      </c>
      <c r="B215" s="4"/>
      <c r="C215" s="4" t="s">
        <v>103</v>
      </c>
      <c r="D215" s="54"/>
      <c r="E215" s="4"/>
      <c r="F215" s="4"/>
      <c r="G215" s="6">
        <f>K215+M215</f>
        <v>370228</v>
      </c>
      <c r="H215" s="7" t="s">
        <v>30</v>
      </c>
      <c r="I215" s="6">
        <f>G215/3</f>
        <v>123409.33333333333</v>
      </c>
      <c r="J215" s="7" t="s">
        <v>32</v>
      </c>
      <c r="K215" s="37">
        <v>370228</v>
      </c>
      <c r="L215" s="90"/>
      <c r="N215" s="6"/>
      <c r="O215" s="37">
        <v>370228</v>
      </c>
    </row>
    <row r="216" spans="1:15" x14ac:dyDescent="0.2">
      <c r="A216" s="43">
        <v>409205</v>
      </c>
      <c r="B216" s="4"/>
      <c r="C216" s="4" t="s">
        <v>103</v>
      </c>
      <c r="D216" s="54"/>
      <c r="E216" s="4"/>
      <c r="F216" s="4"/>
      <c r="G216" s="6">
        <f>K216+M216</f>
        <v>0</v>
      </c>
      <c r="H216" s="7" t="s">
        <v>30</v>
      </c>
      <c r="I216" s="6">
        <f>G216/3</f>
        <v>0</v>
      </c>
      <c r="J216" s="7" t="s">
        <v>32</v>
      </c>
      <c r="K216" s="37">
        <v>0</v>
      </c>
      <c r="N216" s="6"/>
    </row>
    <row r="217" spans="1:15" x14ac:dyDescent="0.2">
      <c r="A217" s="42"/>
      <c r="B217" s="11"/>
      <c r="C217" s="4"/>
      <c r="D217" s="5"/>
      <c r="E217" s="4"/>
      <c r="F217" s="4"/>
      <c r="G217" s="12"/>
      <c r="H217" s="7"/>
      <c r="I217" s="12"/>
      <c r="J217" s="7"/>
      <c r="K217" s="8"/>
      <c r="L217" s="7"/>
      <c r="M217" s="12"/>
    </row>
    <row r="218" spans="1:15" x14ac:dyDescent="0.2">
      <c r="A218" s="42"/>
      <c r="B218" s="4"/>
      <c r="C218" s="34" t="s">
        <v>131</v>
      </c>
      <c r="D218" s="54"/>
      <c r="E218" s="4"/>
      <c r="F218" s="4"/>
      <c r="H218" s="7"/>
      <c r="I218" s="55"/>
      <c r="J218" s="7"/>
      <c r="K218" s="6"/>
    </row>
    <row r="219" spans="1:15" x14ac:dyDescent="0.2">
      <c r="A219" s="43" t="s">
        <v>133</v>
      </c>
      <c r="B219" s="4"/>
      <c r="C219" s="4" t="s">
        <v>132</v>
      </c>
      <c r="D219" s="54"/>
      <c r="E219" s="4"/>
      <c r="F219" s="4"/>
      <c r="G219" s="6">
        <f>K219+M219</f>
        <v>56000</v>
      </c>
      <c r="H219" s="7" t="s">
        <v>31</v>
      </c>
      <c r="I219" s="6">
        <f>G219/3</f>
        <v>18666.666666666668</v>
      </c>
      <c r="J219" s="7" t="s">
        <v>31</v>
      </c>
      <c r="K219" s="37">
        <v>56000</v>
      </c>
      <c r="N219" s="6">
        <v>56000</v>
      </c>
    </row>
    <row r="220" spans="1:15" x14ac:dyDescent="0.2">
      <c r="H220" s="7"/>
      <c r="J220" s="7"/>
      <c r="K220" s="1"/>
    </row>
    <row r="221" spans="1:15" hidden="1" x14ac:dyDescent="0.2">
      <c r="A221" s="40"/>
      <c r="B221" s="21"/>
      <c r="C221" s="107" t="s">
        <v>126</v>
      </c>
      <c r="D221" s="107"/>
      <c r="E221" s="107"/>
      <c r="F221" s="107"/>
      <c r="G221" s="107"/>
      <c r="H221" s="107"/>
      <c r="I221" s="107"/>
      <c r="J221" s="107"/>
      <c r="K221" s="107"/>
      <c r="L221" s="107"/>
      <c r="M221" s="107"/>
    </row>
    <row r="222" spans="1:15" hidden="1" x14ac:dyDescent="0.2">
      <c r="H222" s="7"/>
      <c r="J222" s="7"/>
      <c r="K222" s="1"/>
    </row>
    <row r="223" spans="1:15" hidden="1" x14ac:dyDescent="0.2">
      <c r="B223" s="33" t="s">
        <v>111</v>
      </c>
      <c r="H223" s="7"/>
      <c r="J223" s="7"/>
      <c r="K223" s="29" t="s">
        <v>33</v>
      </c>
      <c r="L223" s="22" t="s">
        <v>35</v>
      </c>
      <c r="M223" s="12"/>
    </row>
    <row r="224" spans="1:15" hidden="1" x14ac:dyDescent="0.2">
      <c r="H224" s="7"/>
      <c r="J224" s="7"/>
      <c r="K224" s="29" t="s">
        <v>34</v>
      </c>
      <c r="L224" s="22" t="s">
        <v>34</v>
      </c>
      <c r="M224" s="22" t="s">
        <v>36</v>
      </c>
    </row>
    <row r="225" spans="1:16" hidden="1" x14ac:dyDescent="0.2">
      <c r="C225" s="35" t="s">
        <v>112</v>
      </c>
      <c r="H225" s="7"/>
      <c r="J225" s="7"/>
      <c r="K225" s="1"/>
    </row>
    <row r="226" spans="1:16" hidden="1" x14ac:dyDescent="0.2">
      <c r="A226" s="50">
        <v>408162</v>
      </c>
      <c r="B226" s="50">
        <v>206162</v>
      </c>
      <c r="C226" s="36" t="s">
        <v>118</v>
      </c>
      <c r="G226" s="6">
        <f>K226+M226</f>
        <v>0</v>
      </c>
      <c r="H226" s="7" t="s">
        <v>30</v>
      </c>
      <c r="I226" s="6">
        <f>G226/3</f>
        <v>0</v>
      </c>
      <c r="J226" s="7" t="s">
        <v>31</v>
      </c>
      <c r="K226" s="37">
        <v>0</v>
      </c>
      <c r="L226" s="7"/>
      <c r="M226" s="37"/>
    </row>
    <row r="227" spans="1:16" hidden="1" x14ac:dyDescent="0.2">
      <c r="A227" s="50">
        <v>408163</v>
      </c>
      <c r="B227" s="50">
        <v>206163</v>
      </c>
      <c r="C227" s="36" t="s">
        <v>113</v>
      </c>
      <c r="G227" s="6">
        <f>K227+M227</f>
        <v>0</v>
      </c>
      <c r="H227" s="7" t="s">
        <v>30</v>
      </c>
      <c r="I227" s="6">
        <f>G227/3</f>
        <v>0</v>
      </c>
      <c r="J227" s="7" t="s">
        <v>31</v>
      </c>
      <c r="K227" s="37">
        <v>0</v>
      </c>
      <c r="L227" s="7"/>
      <c r="M227" s="37"/>
    </row>
    <row r="228" spans="1:16" hidden="1" x14ac:dyDescent="0.2">
      <c r="A228" s="50">
        <v>408164</v>
      </c>
      <c r="B228" s="50">
        <v>206164</v>
      </c>
      <c r="C228" s="36" t="s">
        <v>114</v>
      </c>
      <c r="H228" s="7"/>
      <c r="J228" s="7"/>
      <c r="K228" s="37"/>
      <c r="M228" s="37"/>
    </row>
    <row r="229" spans="1:16" hidden="1" x14ac:dyDescent="0.2">
      <c r="A229" s="50"/>
      <c r="B229" s="50"/>
      <c r="C229" s="36" t="s">
        <v>115</v>
      </c>
      <c r="G229" s="6">
        <f>K229+M229</f>
        <v>0</v>
      </c>
      <c r="H229" s="7" t="s">
        <v>30</v>
      </c>
      <c r="I229" s="6">
        <f>G229/3</f>
        <v>0</v>
      </c>
      <c r="J229" s="7" t="s">
        <v>31</v>
      </c>
      <c r="K229" s="37">
        <v>0</v>
      </c>
      <c r="L229" s="7"/>
      <c r="M229" s="37"/>
    </row>
    <row r="230" spans="1:16" hidden="1" x14ac:dyDescent="0.2">
      <c r="A230" s="50">
        <v>408165</v>
      </c>
      <c r="B230" s="50">
        <v>206165</v>
      </c>
      <c r="C230" s="36" t="s">
        <v>116</v>
      </c>
      <c r="G230" s="6">
        <f>K230+M230</f>
        <v>0</v>
      </c>
      <c r="H230" s="7" t="s">
        <v>30</v>
      </c>
      <c r="I230" s="6">
        <f>G230/3</f>
        <v>0</v>
      </c>
      <c r="J230" s="7" t="s">
        <v>31</v>
      </c>
      <c r="K230" s="37">
        <v>0</v>
      </c>
      <c r="L230" s="7"/>
      <c r="M230" s="37"/>
    </row>
    <row r="231" spans="1:16" hidden="1" x14ac:dyDescent="0.2">
      <c r="A231" s="50">
        <v>408166</v>
      </c>
      <c r="B231" s="50">
        <v>206166</v>
      </c>
      <c r="C231" s="36" t="s">
        <v>117</v>
      </c>
      <c r="G231" s="6">
        <f>K231+M231</f>
        <v>0</v>
      </c>
      <c r="H231" s="7" t="s">
        <v>30</v>
      </c>
      <c r="I231" s="6">
        <f>G231/3</f>
        <v>0</v>
      </c>
      <c r="J231" s="7" t="s">
        <v>31</v>
      </c>
      <c r="K231" s="37">
        <v>0</v>
      </c>
      <c r="L231" s="7"/>
      <c r="M231" s="37"/>
    </row>
    <row r="232" spans="1:16" hidden="1" x14ac:dyDescent="0.2">
      <c r="H232" s="7"/>
      <c r="J232" s="7"/>
      <c r="K232" s="1"/>
    </row>
    <row r="233" spans="1:16" x14ac:dyDescent="0.2">
      <c r="A233" s="42"/>
      <c r="B233" s="4"/>
      <c r="C233" s="4"/>
      <c r="D233" s="5"/>
      <c r="E233" s="4"/>
      <c r="F233" s="4"/>
      <c r="H233" s="7"/>
      <c r="J233" s="7"/>
      <c r="K233" s="8"/>
      <c r="L233" s="7"/>
      <c r="M233" s="9"/>
    </row>
    <row r="234" spans="1:16" x14ac:dyDescent="0.2">
      <c r="A234" s="40"/>
      <c r="B234" s="21"/>
      <c r="C234" s="107" t="s">
        <v>107</v>
      </c>
      <c r="D234" s="107"/>
      <c r="E234" s="107"/>
      <c r="F234" s="107"/>
      <c r="G234" s="107"/>
      <c r="H234" s="107"/>
      <c r="I234" s="107"/>
      <c r="J234" s="107"/>
      <c r="K234" s="107"/>
      <c r="L234" s="107"/>
      <c r="M234" s="107"/>
      <c r="N234" s="6"/>
      <c r="O234" s="6"/>
    </row>
    <row r="235" spans="1:16" x14ac:dyDescent="0.2">
      <c r="A235" s="40"/>
      <c r="B235" s="21"/>
      <c r="C235" s="103"/>
      <c r="D235" s="103"/>
      <c r="E235" s="103"/>
      <c r="F235" s="103"/>
      <c r="G235" s="103"/>
      <c r="H235" s="103"/>
      <c r="I235" s="103"/>
      <c r="J235" s="103"/>
      <c r="K235" s="103"/>
      <c r="L235" s="103"/>
      <c r="M235" s="103"/>
      <c r="N235" s="92" t="s">
        <v>31</v>
      </c>
      <c r="O235" s="92" t="s">
        <v>32</v>
      </c>
    </row>
    <row r="236" spans="1:16" x14ac:dyDescent="0.2">
      <c r="A236" s="40"/>
      <c r="B236" s="21"/>
      <c r="C236" s="103"/>
      <c r="D236" s="103"/>
      <c r="E236" s="103"/>
      <c r="F236" s="103"/>
      <c r="H236" s="103"/>
      <c r="I236" s="103"/>
      <c r="J236" s="103"/>
      <c r="K236" s="10"/>
      <c r="L236" s="10"/>
      <c r="M236" s="10"/>
      <c r="N236" s="94">
        <f>SUM(N11:N235)</f>
        <v>6169750</v>
      </c>
      <c r="O236" s="6">
        <f>SUM(N236)</f>
        <v>6169750</v>
      </c>
    </row>
    <row r="237" spans="1:16" x14ac:dyDescent="0.2">
      <c r="A237" s="40">
        <v>409997</v>
      </c>
      <c r="B237" s="19" t="s">
        <v>106</v>
      </c>
      <c r="C237" s="4"/>
      <c r="D237" s="5"/>
      <c r="E237" s="4"/>
      <c r="F237" s="4"/>
      <c r="G237" s="7"/>
      <c r="H237" s="7"/>
      <c r="I237" s="7"/>
      <c r="J237" s="7"/>
      <c r="K237" s="10"/>
      <c r="L237" s="10"/>
      <c r="M237" s="10"/>
      <c r="N237" s="96">
        <v>1144340</v>
      </c>
      <c r="O237" s="81"/>
    </row>
    <row r="238" spans="1:16" x14ac:dyDescent="0.2">
      <c r="A238" s="38"/>
      <c r="B238" s="4"/>
      <c r="C238" s="4"/>
      <c r="D238" s="5"/>
      <c r="E238" s="4"/>
      <c r="F238" s="4"/>
      <c r="G238" s="7"/>
      <c r="H238" s="7"/>
      <c r="I238" s="7"/>
      <c r="J238" s="7"/>
      <c r="K238" s="29"/>
      <c r="L238" s="22"/>
      <c r="M238" s="22"/>
      <c r="N238" s="94">
        <f>SUM(N236:N237)</f>
        <v>7314090</v>
      </c>
      <c r="O238" s="6">
        <f>SUM(O236:O237)</f>
        <v>6169750</v>
      </c>
    </row>
    <row r="239" spans="1:16" x14ac:dyDescent="0.2">
      <c r="A239" s="38"/>
      <c r="B239" s="4"/>
      <c r="C239" s="12" t="s">
        <v>53</v>
      </c>
      <c r="D239" s="4"/>
      <c r="E239" s="4"/>
      <c r="F239" s="4"/>
      <c r="G239" s="6">
        <f>K239+M239</f>
        <v>56</v>
      </c>
      <c r="H239" s="7" t="s">
        <v>30</v>
      </c>
      <c r="I239" s="6">
        <f>G239/3</f>
        <v>18.666666666666668</v>
      </c>
      <c r="J239" s="7" t="s">
        <v>31</v>
      </c>
      <c r="K239" s="7">
        <v>56</v>
      </c>
      <c r="L239" s="90"/>
      <c r="M239" s="7"/>
      <c r="O239" s="6"/>
    </row>
    <row r="240" spans="1:16" x14ac:dyDescent="0.2">
      <c r="A240" s="38"/>
      <c r="B240" s="4"/>
      <c r="C240" s="12" t="s">
        <v>54</v>
      </c>
      <c r="D240" s="4"/>
      <c r="E240" s="4"/>
      <c r="F240" s="4"/>
      <c r="G240" s="6">
        <f>K240+M240</f>
        <v>8273</v>
      </c>
      <c r="H240" s="7" t="s">
        <v>30</v>
      </c>
      <c r="I240" s="6">
        <f>G240/3</f>
        <v>2757.6666666666665</v>
      </c>
      <c r="J240" s="7" t="s">
        <v>32</v>
      </c>
      <c r="K240" s="7">
        <v>8273</v>
      </c>
      <c r="L240" s="90"/>
      <c r="M240" s="7"/>
      <c r="N240" s="93" t="s">
        <v>171</v>
      </c>
      <c r="O240" s="94"/>
      <c r="P240" s="95"/>
    </row>
    <row r="241" spans="1:17" s="70" customFormat="1" x14ac:dyDescent="0.2">
      <c r="A241" s="69"/>
      <c r="B241" s="66"/>
      <c r="C241" s="76" t="s">
        <v>180</v>
      </c>
      <c r="D241" s="77"/>
      <c r="E241" s="78">
        <f>(G241)</f>
        <v>7813</v>
      </c>
      <c r="F241" s="77"/>
      <c r="G241" s="79">
        <f>K241+M241</f>
        <v>7813</v>
      </c>
      <c r="H241" s="75" t="s">
        <v>30</v>
      </c>
      <c r="I241" s="79">
        <f>G241/3</f>
        <v>2604.3333333333335</v>
      </c>
      <c r="J241" s="75" t="s">
        <v>32</v>
      </c>
      <c r="K241" s="75">
        <v>7580</v>
      </c>
      <c r="L241" s="75">
        <f>(G241)</f>
        <v>7813</v>
      </c>
      <c r="M241" s="75">
        <v>233</v>
      </c>
    </row>
    <row r="242" spans="1:17" x14ac:dyDescent="0.2">
      <c r="A242" s="38"/>
      <c r="B242" s="4"/>
      <c r="C242" s="51"/>
      <c r="D242" s="52"/>
      <c r="E242" s="52"/>
      <c r="F242" s="52"/>
      <c r="G242" s="53"/>
      <c r="H242" s="49"/>
      <c r="I242" s="53"/>
      <c r="J242" s="49"/>
      <c r="K242" s="49"/>
      <c r="L242" s="49"/>
      <c r="M242" s="49"/>
      <c r="N242" s="82"/>
    </row>
    <row r="243" spans="1:17" x14ac:dyDescent="0.2">
      <c r="A243" s="38"/>
      <c r="B243" s="4"/>
      <c r="C243" s="12" t="s">
        <v>130</v>
      </c>
      <c r="D243" s="52"/>
      <c r="E243" s="52"/>
      <c r="F243" s="52"/>
      <c r="G243" s="53"/>
      <c r="H243" s="49"/>
      <c r="I243" s="53"/>
      <c r="J243" s="49"/>
      <c r="K243" s="49"/>
      <c r="L243" s="49"/>
      <c r="M243" s="49"/>
      <c r="O243" s="70"/>
    </row>
    <row r="244" spans="1:17" x14ac:dyDescent="0.2">
      <c r="A244" s="38">
        <v>409206</v>
      </c>
      <c r="B244" s="4"/>
      <c r="C244" s="66" t="s">
        <v>119</v>
      </c>
      <c r="D244" s="52"/>
      <c r="E244" s="85">
        <v>112969</v>
      </c>
      <c r="F244" s="52"/>
      <c r="G244" s="53"/>
      <c r="H244" s="49"/>
      <c r="I244" s="53"/>
      <c r="J244" s="49"/>
      <c r="K244" s="49"/>
      <c r="L244" s="49"/>
      <c r="M244" s="49"/>
      <c r="N244" s="82"/>
    </row>
    <row r="245" spans="1:17" x14ac:dyDescent="0.2">
      <c r="A245" s="38">
        <v>409841</v>
      </c>
      <c r="B245" s="4"/>
      <c r="C245" s="66" t="s">
        <v>176</v>
      </c>
      <c r="D245" s="52"/>
      <c r="E245" s="92">
        <v>8400</v>
      </c>
      <c r="F245" s="52"/>
      <c r="G245" s="53"/>
      <c r="H245" s="49"/>
      <c r="I245" s="53"/>
      <c r="J245" s="49"/>
      <c r="K245" s="49"/>
      <c r="L245" s="49"/>
      <c r="M245" s="49"/>
      <c r="N245" s="36"/>
    </row>
    <row r="246" spans="1:17" s="70" customFormat="1" x14ac:dyDescent="0.2">
      <c r="A246" s="69"/>
      <c r="B246" s="66"/>
      <c r="C246" s="76" t="s">
        <v>181</v>
      </c>
      <c r="D246" s="77"/>
      <c r="E246" s="80">
        <f>SUM(E241:E245)</f>
        <v>129182</v>
      </c>
      <c r="F246" s="66"/>
      <c r="G246" s="71"/>
      <c r="H246" s="72"/>
      <c r="I246" s="71"/>
      <c r="J246" s="72"/>
      <c r="K246" s="72"/>
      <c r="L246" s="72"/>
      <c r="M246" s="72"/>
      <c r="Q246" s="98">
        <v>1176047</v>
      </c>
    </row>
    <row r="247" spans="1:17" x14ac:dyDescent="0.2">
      <c r="A247" s="38"/>
      <c r="B247" s="4"/>
      <c r="C247" s="4"/>
      <c r="D247" s="5"/>
      <c r="E247" s="4"/>
      <c r="F247" s="4"/>
      <c r="G247" s="7"/>
      <c r="H247" s="7"/>
      <c r="I247" s="7"/>
      <c r="J247" s="7"/>
      <c r="K247" s="17"/>
      <c r="L247" s="7"/>
      <c r="M247" s="7"/>
      <c r="Q247" s="97">
        <v>8273</v>
      </c>
    </row>
    <row r="248" spans="1:17" x14ac:dyDescent="0.2">
      <c r="A248" s="39">
        <v>409998</v>
      </c>
      <c r="B248" s="24" t="s">
        <v>137</v>
      </c>
      <c r="C248" s="24"/>
      <c r="D248" s="5" t="s">
        <v>136</v>
      </c>
      <c r="E248" s="7"/>
      <c r="F248" s="4"/>
      <c r="G248" s="7"/>
      <c r="H248" s="7"/>
      <c r="I248" s="7"/>
      <c r="J248" s="7"/>
      <c r="K248" s="17"/>
      <c r="L248" s="7"/>
      <c r="M248" s="7"/>
      <c r="Q248" s="10" t="s">
        <v>158</v>
      </c>
    </row>
    <row r="249" spans="1:17" x14ac:dyDescent="0.2">
      <c r="A249" s="38"/>
      <c r="B249" s="4"/>
      <c r="C249" s="4"/>
      <c r="D249" s="5"/>
      <c r="E249" s="4"/>
      <c r="F249" s="4"/>
      <c r="G249" s="7"/>
      <c r="H249" s="7"/>
      <c r="I249" s="7"/>
      <c r="J249" s="7"/>
      <c r="K249" s="17"/>
      <c r="L249" s="7"/>
      <c r="M249" s="7"/>
      <c r="Q249" s="97">
        <v>15554</v>
      </c>
    </row>
    <row r="250" spans="1:17" x14ac:dyDescent="0.2">
      <c r="A250" s="38"/>
      <c r="B250" s="4"/>
      <c r="C250" s="4" t="s">
        <v>138</v>
      </c>
      <c r="D250" s="5"/>
      <c r="E250" s="4"/>
      <c r="F250" s="4"/>
      <c r="G250" s="6">
        <f>K250+M250</f>
        <v>0</v>
      </c>
      <c r="H250" s="7" t="s">
        <v>30</v>
      </c>
      <c r="I250" s="6">
        <f>G250/3</f>
        <v>0</v>
      </c>
      <c r="J250" s="7" t="s">
        <v>31</v>
      </c>
      <c r="K250" s="1">
        <v>0</v>
      </c>
      <c r="L250" s="7"/>
      <c r="M250" s="7"/>
      <c r="Q250" s="97">
        <f>SUM(Q246:Q249)</f>
        <v>1199874</v>
      </c>
    </row>
    <row r="251" spans="1:17" x14ac:dyDescent="0.2">
      <c r="A251" s="38"/>
      <c r="B251" s="4"/>
      <c r="C251" s="4"/>
      <c r="D251" s="5"/>
      <c r="E251" s="4"/>
      <c r="F251" s="4"/>
      <c r="G251" s="18"/>
      <c r="H251" s="19"/>
      <c r="I251" s="19"/>
      <c r="J251" s="19"/>
      <c r="K251" s="20"/>
      <c r="L251" s="7"/>
      <c r="M251" s="7"/>
    </row>
    <row r="252" spans="1:17" x14ac:dyDescent="0.2">
      <c r="A252" s="38"/>
      <c r="B252" s="4"/>
      <c r="C252" s="4"/>
      <c r="D252" s="5"/>
      <c r="E252" s="4"/>
      <c r="F252" s="4"/>
      <c r="G252" s="12"/>
      <c r="H252" s="7"/>
      <c r="I252" s="7"/>
      <c r="J252" s="7"/>
      <c r="K252" s="8"/>
      <c r="L252" s="7"/>
      <c r="M252" s="7"/>
    </row>
    <row r="253" spans="1:17" x14ac:dyDescent="0.2">
      <c r="A253" s="40"/>
      <c r="B253" s="21"/>
      <c r="C253" s="107" t="s">
        <v>108</v>
      </c>
      <c r="D253" s="107"/>
      <c r="E253" s="107"/>
      <c r="F253" s="107"/>
      <c r="G253" s="107"/>
      <c r="H253" s="107"/>
      <c r="I253" s="107"/>
      <c r="J253" s="107"/>
      <c r="K253" s="107"/>
      <c r="L253" s="107"/>
      <c r="M253" s="107"/>
    </row>
    <row r="254" spans="1:17" x14ac:dyDescent="0.2">
      <c r="A254" s="38"/>
      <c r="B254" s="4"/>
      <c r="C254" s="4"/>
      <c r="D254" s="22"/>
      <c r="E254" s="4"/>
      <c r="F254" s="4"/>
      <c r="G254" s="23"/>
      <c r="H254" s="7"/>
      <c r="I254" s="23"/>
      <c r="J254" s="7"/>
      <c r="K254" s="17"/>
      <c r="L254" s="12"/>
      <c r="M254" s="7"/>
    </row>
    <row r="255" spans="1:17" x14ac:dyDescent="0.2">
      <c r="A255" s="40">
        <v>409999</v>
      </c>
      <c r="B255" s="19" t="s">
        <v>49</v>
      </c>
      <c r="C255" s="4"/>
      <c r="D255" s="5"/>
      <c r="E255" s="4"/>
      <c r="F255" s="4"/>
      <c r="G255" s="7"/>
      <c r="H255" s="7"/>
      <c r="I255" s="7"/>
      <c r="J255" s="7"/>
      <c r="K255" s="17"/>
      <c r="L255" s="7"/>
      <c r="M255" s="7"/>
    </row>
    <row r="256" spans="1:17" x14ac:dyDescent="0.2">
      <c r="A256" s="38"/>
      <c r="B256" s="4"/>
      <c r="C256" s="4"/>
      <c r="D256" s="5"/>
      <c r="E256" s="4"/>
      <c r="F256" s="4"/>
      <c r="G256" s="7"/>
      <c r="H256" s="7"/>
      <c r="I256" s="7"/>
      <c r="J256" s="7"/>
      <c r="K256" s="17"/>
      <c r="L256" s="7"/>
      <c r="M256" s="7"/>
    </row>
    <row r="257" spans="1:15" x14ac:dyDescent="0.2">
      <c r="A257" s="38"/>
      <c r="B257" s="4"/>
      <c r="C257" s="12" t="s">
        <v>50</v>
      </c>
      <c r="D257" s="5"/>
      <c r="E257" s="4"/>
      <c r="F257" s="4"/>
      <c r="G257" s="6">
        <f>K257+M257</f>
        <v>1038022</v>
      </c>
      <c r="H257" s="7" t="s">
        <v>30</v>
      </c>
      <c r="J257" s="7"/>
      <c r="K257" s="1">
        <v>1038022</v>
      </c>
      <c r="L257" s="7"/>
      <c r="M257" s="7"/>
    </row>
    <row r="258" spans="1:15" x14ac:dyDescent="0.2">
      <c r="A258" s="38"/>
      <c r="B258" s="4"/>
      <c r="C258" s="4"/>
      <c r="D258" s="5"/>
      <c r="E258" s="4"/>
      <c r="F258" s="4"/>
      <c r="G258" s="12"/>
      <c r="H258" s="7"/>
      <c r="I258" s="12"/>
      <c r="J258" s="7"/>
      <c r="K258" s="17"/>
      <c r="L258" s="7"/>
      <c r="M258" s="7"/>
    </row>
    <row r="259" spans="1:15" s="33" customFormat="1" x14ac:dyDescent="0.2">
      <c r="A259" s="39"/>
      <c r="B259" s="24"/>
      <c r="C259" s="24" t="s">
        <v>67</v>
      </c>
      <c r="D259" s="103"/>
      <c r="E259" s="24"/>
      <c r="F259" s="24"/>
      <c r="G259" s="25">
        <f>SUM(G10:G258)</f>
        <v>12341208</v>
      </c>
      <c r="H259" s="25"/>
      <c r="I259" s="19"/>
      <c r="J259" s="25"/>
      <c r="K259" s="25">
        <f>SUM(K10:K258)</f>
        <v>12340975</v>
      </c>
      <c r="L259" s="25">
        <f>(G259)</f>
        <v>12341208</v>
      </c>
      <c r="M259" s="25">
        <f>SUM(M10:M258)</f>
        <v>233</v>
      </c>
      <c r="N259" s="10"/>
      <c r="O259" s="10"/>
    </row>
    <row r="260" spans="1:15" x14ac:dyDescent="0.2">
      <c r="A260" s="10"/>
      <c r="L260" s="6">
        <v>-129182</v>
      </c>
    </row>
    <row r="261" spans="1:15" x14ac:dyDescent="0.2">
      <c r="A261" s="10"/>
      <c r="L261" s="6">
        <f>SUM(L259:L260)</f>
        <v>12212026</v>
      </c>
    </row>
    <row r="262" spans="1:15" hidden="1" x14ac:dyDescent="0.2">
      <c r="A262" s="10"/>
      <c r="G262" s="10"/>
      <c r="H262" s="10"/>
      <c r="I262" s="10"/>
      <c r="J262" s="10"/>
      <c r="K262" s="10"/>
      <c r="L262" s="10"/>
      <c r="M262" s="10"/>
    </row>
    <row r="263" spans="1:15" hidden="1" x14ac:dyDescent="0.2">
      <c r="A263" s="10"/>
      <c r="E263" s="10">
        <v>129182</v>
      </c>
      <c r="G263" s="10"/>
      <c r="H263" s="10"/>
      <c r="I263" s="10"/>
      <c r="J263" s="10"/>
      <c r="K263" s="10"/>
      <c r="L263" s="10"/>
      <c r="M263" s="10"/>
    </row>
    <row r="264" spans="1:15" hidden="1" x14ac:dyDescent="0.2">
      <c r="A264" s="10"/>
      <c r="E264" s="10">
        <v>-129105</v>
      </c>
      <c r="G264" s="10"/>
      <c r="H264" s="10"/>
      <c r="I264" s="10"/>
      <c r="J264" s="10"/>
      <c r="K264" s="10"/>
      <c r="L264" s="10"/>
      <c r="M264" s="10"/>
    </row>
    <row r="265" spans="1:15" hidden="1" x14ac:dyDescent="0.2">
      <c r="A265" s="10"/>
      <c r="E265" s="10">
        <f>SUM(E263:E264)</f>
        <v>77</v>
      </c>
      <c r="G265" s="10"/>
      <c r="H265" s="10"/>
      <c r="I265" s="10"/>
      <c r="J265" s="10"/>
      <c r="K265" s="10"/>
      <c r="L265" s="10"/>
      <c r="M265" s="10"/>
    </row>
    <row r="266" spans="1:15" hidden="1" x14ac:dyDescent="0.2">
      <c r="A266" s="10"/>
      <c r="E266" s="10">
        <v>156</v>
      </c>
      <c r="G266" s="10"/>
      <c r="H266" s="10"/>
      <c r="I266" s="10"/>
      <c r="J266" s="10"/>
      <c r="K266" s="10"/>
      <c r="L266" s="10"/>
      <c r="M266" s="10"/>
    </row>
    <row r="267" spans="1:15" hidden="1" x14ac:dyDescent="0.2">
      <c r="A267" s="10"/>
      <c r="E267" s="10">
        <f>SUM(E265:E266)</f>
        <v>233</v>
      </c>
      <c r="G267" s="10"/>
      <c r="H267" s="10"/>
      <c r="I267" s="10"/>
      <c r="J267" s="10"/>
      <c r="K267" s="10"/>
      <c r="L267" s="10"/>
      <c r="M267" s="10"/>
    </row>
    <row r="268" spans="1:15" x14ac:dyDescent="0.2">
      <c r="A268" s="10"/>
      <c r="G268" s="10"/>
      <c r="H268" s="10"/>
      <c r="I268" s="10"/>
      <c r="J268" s="10"/>
      <c r="K268" s="10"/>
      <c r="L268" s="10"/>
      <c r="M268" s="10"/>
    </row>
    <row r="269" spans="1:15" x14ac:dyDescent="0.2">
      <c r="A269" s="10"/>
      <c r="G269" s="10"/>
      <c r="H269" s="10"/>
      <c r="I269" s="10"/>
      <c r="J269" s="10"/>
      <c r="K269" s="10"/>
      <c r="L269" s="10"/>
      <c r="M269" s="10"/>
    </row>
    <row r="270" spans="1:15" x14ac:dyDescent="0.2">
      <c r="A270" s="10"/>
      <c r="G270" s="10"/>
      <c r="H270" s="10"/>
      <c r="I270" s="10"/>
      <c r="J270" s="10"/>
      <c r="K270" s="10"/>
      <c r="L270" s="10"/>
      <c r="M270" s="10"/>
    </row>
    <row r="271" spans="1:15" x14ac:dyDescent="0.2">
      <c r="A271" s="10"/>
      <c r="G271" s="10"/>
      <c r="H271" s="10"/>
      <c r="I271" s="10"/>
      <c r="J271" s="10"/>
      <c r="K271" s="10"/>
      <c r="L271" s="10"/>
      <c r="M271" s="10"/>
    </row>
    <row r="272" spans="1:15" x14ac:dyDescent="0.2">
      <c r="A272" s="10"/>
      <c r="G272" s="10"/>
      <c r="H272" s="10"/>
      <c r="I272" s="10"/>
      <c r="J272" s="10"/>
      <c r="K272" s="10"/>
      <c r="L272" s="10"/>
      <c r="M272" s="10"/>
    </row>
    <row r="273" spans="1:13" x14ac:dyDescent="0.2">
      <c r="A273" s="10"/>
      <c r="G273" s="10"/>
      <c r="H273" s="10"/>
      <c r="I273" s="10"/>
      <c r="J273" s="10"/>
      <c r="K273" s="10"/>
      <c r="L273" s="10"/>
      <c r="M273" s="10"/>
    </row>
    <row r="274" spans="1:13" x14ac:dyDescent="0.2">
      <c r="A274" s="10"/>
      <c r="G274" s="10"/>
      <c r="H274" s="10"/>
      <c r="I274" s="10"/>
      <c r="J274" s="10"/>
      <c r="K274" s="10"/>
      <c r="L274" s="10"/>
      <c r="M274" s="10"/>
    </row>
    <row r="275" spans="1:13" x14ac:dyDescent="0.2">
      <c r="A275" s="10"/>
      <c r="G275" s="10"/>
      <c r="H275" s="10"/>
      <c r="I275" s="10"/>
      <c r="J275" s="10"/>
      <c r="K275" s="10"/>
      <c r="L275" s="10"/>
      <c r="M275" s="10"/>
    </row>
    <row r="276" spans="1:13" x14ac:dyDescent="0.2">
      <c r="A276" s="10"/>
      <c r="G276" s="10"/>
      <c r="H276" s="10"/>
      <c r="I276" s="10"/>
      <c r="J276" s="10"/>
      <c r="K276" s="10"/>
      <c r="L276" s="10"/>
      <c r="M276" s="10"/>
    </row>
  </sheetData>
  <sheetProtection password="ECF4" sheet="1" objects="1" scenarios="1"/>
  <mergeCells count="10">
    <mergeCell ref="B1:M1"/>
    <mergeCell ref="B2:M2"/>
    <mergeCell ref="B3:M3"/>
    <mergeCell ref="C5:M5"/>
    <mergeCell ref="C36:M36"/>
    <mergeCell ref="C200:M200"/>
    <mergeCell ref="C221:M221"/>
    <mergeCell ref="C234:M234"/>
    <mergeCell ref="C253:M253"/>
    <mergeCell ref="C113:M113"/>
  </mergeCells>
  <pageMargins left="0.7" right="0.7" top="0.75" bottom="0.75" header="0.3" footer="0.3"/>
  <pageSetup orientation="portrait" r:id="rId1"/>
  <headerFooter>
    <oddHeader>&amp;RJAG FFY09
September 25, 2013</oddHeader>
  </headerFooter>
  <rowBreaks count="2" manualBreakCount="2">
    <brk id="184" max="16" man="1"/>
    <brk id="233" max="16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FFY09 AA</vt:lpstr>
      <vt:lpstr>'FFY09 AA'!Print_Area</vt:lpstr>
    </vt:vector>
  </TitlesOfParts>
  <Company>icjia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JLemrow</dc:creator>
  <cp:lastModifiedBy>Lemrow, Jude</cp:lastModifiedBy>
  <cp:lastPrinted>2013-10-02T20:43:46Z</cp:lastPrinted>
  <dcterms:created xsi:type="dcterms:W3CDTF">2003-03-31T15:30:50Z</dcterms:created>
  <dcterms:modified xsi:type="dcterms:W3CDTF">2014-02-24T21:53:45Z</dcterms:modified>
</cp:coreProperties>
</file>