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ttachment A's on Intranet\SFS\"/>
    </mc:Choice>
  </mc:AlternateContent>
  <bookViews>
    <workbookView xWindow="480" yWindow="45" windowWidth="19440" windowHeight="10035"/>
  </bookViews>
  <sheets>
    <sheet name="062019 AA" sheetId="4" r:id="rId1"/>
  </sheets>
  <calcPr calcId="171027"/>
</workbook>
</file>

<file path=xl/calcChain.xml><?xml version="1.0" encoding="utf-8"?>
<calcChain xmlns="http://schemas.openxmlformats.org/spreadsheetml/2006/main">
  <c r="D14" i="4" l="1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16" i="4" l="1"/>
  <c r="D19" i="4" s="1"/>
</calcChain>
</file>

<file path=xl/sharedStrings.xml><?xml version="1.0" encoding="utf-8"?>
<sst xmlns="http://schemas.openxmlformats.org/spreadsheetml/2006/main" count="30" uniqueCount="30">
  <si>
    <t>Location</t>
  </si>
  <si>
    <t>Children's Advocacy Center of North &amp; Northwest  Cook County</t>
  </si>
  <si>
    <t>Center for Prevention of Abuse</t>
  </si>
  <si>
    <t>Rock Island, Henry and Mercer</t>
  </si>
  <si>
    <t>McLean</t>
  </si>
  <si>
    <t>Family Focus, Inc.</t>
  </si>
  <si>
    <t>Heartland Human Care Services</t>
  </si>
  <si>
    <t>Metropolitan Family Services</t>
  </si>
  <si>
    <t>South Suburban Family Shelter, Inc.</t>
  </si>
  <si>
    <t>Casa Central</t>
  </si>
  <si>
    <t>Child Abuse Council</t>
  </si>
  <si>
    <t>Children's Home + Aid Society of Illinois</t>
  </si>
  <si>
    <t>Total</t>
  </si>
  <si>
    <t>Anticipated Appropriation</t>
  </si>
  <si>
    <t>Grant #</t>
  </si>
  <si>
    <t>Agency</t>
  </si>
  <si>
    <t>Award</t>
  </si>
  <si>
    <t>Cook/Kane (Elk Grove, Hanover, Maine, Palatine, Schaumburg, and Wheeling Townships; Prospect Heights; Carpentersville; E. Dundee)</t>
  </si>
  <si>
    <t>Peoria, Tazewell and Woodford</t>
  </si>
  <si>
    <t>Chicago (Austin, Belmont Cragin, Hermosa, Humboldt Park, Logan Square, Near West Side, South Lawndale, West Town)</t>
  </si>
  <si>
    <t>Cook (Englewood and W Englewood)</t>
  </si>
  <si>
    <t>Cook (Pilsen, Little Village, Brighton Park, Back of the Yards, McKinley Park)</t>
  </si>
  <si>
    <t>Cook (Roseland, Pullman, West Pullman)</t>
  </si>
  <si>
    <t>Cook and Will (Townships include: Bloom, Bremen, Calumet, Orland, Palos, Rich, Thornton, Worth, Crete, Frankfort, Manhattan, Monee, New Lennox, Peotone and Washington)</t>
  </si>
  <si>
    <t>Administration</t>
  </si>
  <si>
    <t>Unallocated</t>
  </si>
  <si>
    <t>Original Amount</t>
  </si>
  <si>
    <t xml:space="preserve">Adjusted Amount </t>
  </si>
  <si>
    <t>Difference</t>
  </si>
  <si>
    <r>
      <t>Safe From the Start SFY 2020</t>
    </r>
    <r>
      <rPr>
        <b/>
        <i/>
        <sz val="16"/>
        <color rgb="FFFF000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Attachment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</si>
</sst>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sz val="10"/>
      <name val="MS Sans Serif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4" fillId="0" borderId="0" applyFill="0" applyBorder="0" applyAlignment="0" applyProtection="0"/>
    <xf numFmtId="44" fontId="6" fillId="0" borderId="0" applyFont="0" applyFill="0" applyBorder="0" applyAlignment="0" applyProtection="0"/>
    <xf numFmtId="5" fontId="4" fillId="0" borderId="0" applyFill="0" applyBorder="0" applyAlignment="0" applyProtection="0"/>
    <xf numFmtId="0" fontId="6" fillId="0" borderId="0"/>
  </cellStyleXfs>
  <cellXfs count="20">
    <xf numFmtId="0" fontId="0" fillId="0" borderId="0" xfId="0"/>
    <xf numFmtId="0" fontId="3" fillId="0" borderId="0" xfId="0" applyFont="1" applyFill="1" applyBorder="1"/>
    <xf numFmtId="44" fontId="3" fillId="0" borderId="0" xfId="2" applyFont="1" applyFill="1" applyBorder="1"/>
    <xf numFmtId="0" fontId="3" fillId="0" borderId="0" xfId="1" applyNumberFormat="1" applyFont="1" applyFill="1" applyBorder="1"/>
    <xf numFmtId="8" fontId="5" fillId="2" borderId="6" xfId="2" applyNumberFormat="1" applyFont="1" applyFill="1" applyBorder="1"/>
    <xf numFmtId="8" fontId="5" fillId="0" borderId="6" xfId="2" applyNumberFormat="1" applyFont="1" applyFill="1" applyBorder="1"/>
    <xf numFmtId="8" fontId="5" fillId="0" borderId="9" xfId="2" applyNumberFormat="1" applyFont="1" applyFill="1" applyBorder="1"/>
    <xf numFmtId="0" fontId="7" fillId="0" borderId="0" xfId="0" applyFont="1" applyFill="1" applyBorder="1"/>
    <xf numFmtId="0" fontId="2" fillId="3" borderId="1" xfId="1" applyNumberFormat="1" applyFont="1" applyFill="1" applyBorder="1"/>
    <xf numFmtId="0" fontId="2" fillId="3" borderId="2" xfId="0" applyFont="1" applyFill="1" applyBorder="1"/>
    <xf numFmtId="44" fontId="2" fillId="3" borderId="5" xfId="2" applyFont="1" applyFill="1" applyBorder="1"/>
    <xf numFmtId="5" fontId="8" fillId="0" borderId="0" xfId="3" applyNumberFormat="1" applyFont="1" applyFill="1" applyBorder="1" applyAlignment="1">
      <alignment horizontal="right"/>
    </xf>
    <xf numFmtId="8" fontId="2" fillId="0" borderId="0" xfId="2" applyNumberFormat="1" applyFont="1" applyFill="1" applyBorder="1"/>
    <xf numFmtId="0" fontId="2" fillId="0" borderId="0" xfId="0" applyFont="1" applyFill="1" applyBorder="1" applyAlignment="1">
      <alignment horizontal="right"/>
    </xf>
    <xf numFmtId="0" fontId="5" fillId="2" borderId="3" xfId="1" applyNumberFormat="1" applyFont="1" applyFill="1" applyBorder="1" applyAlignment="1">
      <alignment horizontal="left" vertical="top"/>
    </xf>
    <xf numFmtId="5" fontId="5" fillId="2" borderId="4" xfId="3" applyNumberFormat="1" applyFont="1" applyFill="1" applyBorder="1" applyAlignment="1">
      <alignment horizontal="left" vertical="top" wrapText="1"/>
    </xf>
    <xf numFmtId="0" fontId="5" fillId="0" borderId="3" xfId="1" applyNumberFormat="1" applyFont="1" applyFill="1" applyBorder="1" applyAlignment="1">
      <alignment horizontal="left" vertical="top"/>
    </xf>
    <xf numFmtId="5" fontId="5" fillId="0" borderId="4" xfId="3" applyNumberFormat="1" applyFont="1" applyFill="1" applyBorder="1" applyAlignment="1">
      <alignment horizontal="left" vertical="top" wrapText="1"/>
    </xf>
    <xf numFmtId="0" fontId="5" fillId="0" borderId="7" xfId="1" applyNumberFormat="1" applyFont="1" applyFill="1" applyBorder="1" applyAlignment="1">
      <alignment horizontal="left" vertical="top"/>
    </xf>
    <xf numFmtId="5" fontId="5" fillId="0" borderId="8" xfId="3" applyNumberFormat="1" applyFont="1" applyFill="1" applyBorder="1" applyAlignment="1">
      <alignment horizontal="left" vertical="top" wrapText="1"/>
    </xf>
  </cellXfs>
  <cellStyles count="7">
    <cellStyle name="Comma" xfId="1" builtinId="3"/>
    <cellStyle name="Currency" xfId="2" builtinId="4"/>
    <cellStyle name="Currency 2" xfId="4"/>
    <cellStyle name="Currency0" xfId="5"/>
    <cellStyle name="Normal" xfId="0" builtinId="0"/>
    <cellStyle name="Normal 2" xfId="6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zoomScaleNormal="100" workbookViewId="0">
      <selection activeCell="L6" sqref="L6"/>
    </sheetView>
  </sheetViews>
  <sheetFormatPr defaultRowHeight="15.75" x14ac:dyDescent="0.25"/>
  <cols>
    <col min="1" max="1" width="11.7109375" style="3" customWidth="1"/>
    <col min="2" max="2" width="46.5703125" style="1" customWidth="1"/>
    <col min="3" max="3" width="42" style="1" customWidth="1"/>
    <col min="4" max="4" width="25.42578125" style="2" customWidth="1"/>
    <col min="5" max="5" width="19" style="2" hidden="1" customWidth="1"/>
    <col min="6" max="6" width="21" style="2" hidden="1" customWidth="1"/>
    <col min="7" max="7" width="13.28515625" style="2" hidden="1" customWidth="1"/>
    <col min="8" max="8" width="1.85546875" style="1" customWidth="1"/>
    <col min="9" max="16384" width="9.140625" style="1"/>
  </cols>
  <sheetData>
    <row r="2" spans="1:7" ht="21" x14ac:dyDescent="0.35">
      <c r="B2" s="7" t="s">
        <v>29</v>
      </c>
    </row>
    <row r="4" spans="1:7" ht="16.5" thickBot="1" x14ac:dyDescent="0.3"/>
    <row r="5" spans="1:7" x14ac:dyDescent="0.25">
      <c r="A5" s="8" t="s">
        <v>14</v>
      </c>
      <c r="B5" s="9" t="s">
        <v>15</v>
      </c>
      <c r="C5" s="9" t="s">
        <v>0</v>
      </c>
      <c r="D5" s="10" t="s">
        <v>16</v>
      </c>
      <c r="E5" s="10" t="s">
        <v>26</v>
      </c>
      <c r="F5" s="10" t="s">
        <v>27</v>
      </c>
      <c r="G5" s="10" t="s">
        <v>28</v>
      </c>
    </row>
    <row r="6" spans="1:7" ht="63" x14ac:dyDescent="0.25">
      <c r="A6" s="14">
        <v>342001</v>
      </c>
      <c r="B6" s="15" t="s">
        <v>1</v>
      </c>
      <c r="C6" s="15" t="s">
        <v>17</v>
      </c>
      <c r="D6" s="4">
        <f>(E6)+(G6)</f>
        <v>121500</v>
      </c>
      <c r="E6" s="4">
        <v>0</v>
      </c>
      <c r="F6" s="4">
        <f>(D6)</f>
        <v>121500</v>
      </c>
      <c r="G6" s="4">
        <v>121500</v>
      </c>
    </row>
    <row r="7" spans="1:7" x14ac:dyDescent="0.25">
      <c r="A7" s="16">
        <v>342006</v>
      </c>
      <c r="B7" s="17" t="s">
        <v>2</v>
      </c>
      <c r="C7" s="17" t="s">
        <v>18</v>
      </c>
      <c r="D7" s="5">
        <f t="shared" ref="D7:D14" si="0">(E7)+(G7)</f>
        <v>121500</v>
      </c>
      <c r="E7" s="5">
        <v>0</v>
      </c>
      <c r="F7" s="5">
        <f t="shared" ref="F7:F14" si="1">(D7)</f>
        <v>121500</v>
      </c>
      <c r="G7" s="5">
        <v>121500</v>
      </c>
    </row>
    <row r="8" spans="1:7" ht="63" x14ac:dyDescent="0.25">
      <c r="A8" s="14">
        <v>342009</v>
      </c>
      <c r="B8" s="15" t="s">
        <v>9</v>
      </c>
      <c r="C8" s="15" t="s">
        <v>19</v>
      </c>
      <c r="D8" s="4">
        <f t="shared" si="0"/>
        <v>75000</v>
      </c>
      <c r="E8" s="4">
        <v>0</v>
      </c>
      <c r="F8" s="4">
        <f t="shared" si="1"/>
        <v>75000</v>
      </c>
      <c r="G8" s="4">
        <v>75000</v>
      </c>
    </row>
    <row r="9" spans="1:7" x14ac:dyDescent="0.25">
      <c r="A9" s="16">
        <v>342003</v>
      </c>
      <c r="B9" s="17" t="s">
        <v>10</v>
      </c>
      <c r="C9" s="17" t="s">
        <v>3</v>
      </c>
      <c r="D9" s="5">
        <f t="shared" si="0"/>
        <v>121500</v>
      </c>
      <c r="E9" s="5">
        <v>0</v>
      </c>
      <c r="F9" s="5">
        <f t="shared" si="1"/>
        <v>121500</v>
      </c>
      <c r="G9" s="5">
        <v>121500</v>
      </c>
    </row>
    <row r="10" spans="1:7" x14ac:dyDescent="0.25">
      <c r="A10" s="14">
        <v>342011</v>
      </c>
      <c r="B10" s="15" t="s">
        <v>11</v>
      </c>
      <c r="C10" s="15" t="s">
        <v>4</v>
      </c>
      <c r="D10" s="4">
        <f t="shared" si="0"/>
        <v>121500</v>
      </c>
      <c r="E10" s="4">
        <v>0</v>
      </c>
      <c r="F10" s="4">
        <f t="shared" si="1"/>
        <v>121500</v>
      </c>
      <c r="G10" s="4">
        <v>121500</v>
      </c>
    </row>
    <row r="11" spans="1:7" x14ac:dyDescent="0.25">
      <c r="A11" s="16">
        <v>342007</v>
      </c>
      <c r="B11" s="17" t="s">
        <v>5</v>
      </c>
      <c r="C11" s="17" t="s">
        <v>20</v>
      </c>
      <c r="D11" s="5">
        <f t="shared" si="0"/>
        <v>75000</v>
      </c>
      <c r="E11" s="5">
        <v>0</v>
      </c>
      <c r="F11" s="5">
        <f t="shared" si="1"/>
        <v>75000</v>
      </c>
      <c r="G11" s="5">
        <v>75000</v>
      </c>
    </row>
    <row r="12" spans="1:7" ht="47.25" x14ac:dyDescent="0.25">
      <c r="A12" s="14">
        <v>342010</v>
      </c>
      <c r="B12" s="15" t="s">
        <v>6</v>
      </c>
      <c r="C12" s="15" t="s">
        <v>21</v>
      </c>
      <c r="D12" s="4">
        <f t="shared" si="0"/>
        <v>75000</v>
      </c>
      <c r="E12" s="4">
        <v>0</v>
      </c>
      <c r="F12" s="4">
        <f t="shared" si="1"/>
        <v>75000</v>
      </c>
      <c r="G12" s="4">
        <v>75000</v>
      </c>
    </row>
    <row r="13" spans="1:7" ht="31.5" x14ac:dyDescent="0.25">
      <c r="A13" s="16">
        <v>342008</v>
      </c>
      <c r="B13" s="17" t="s">
        <v>7</v>
      </c>
      <c r="C13" s="17" t="s">
        <v>22</v>
      </c>
      <c r="D13" s="5">
        <f t="shared" si="0"/>
        <v>75000</v>
      </c>
      <c r="E13" s="5">
        <v>0</v>
      </c>
      <c r="F13" s="5">
        <f t="shared" si="1"/>
        <v>75000</v>
      </c>
      <c r="G13" s="5">
        <v>75000</v>
      </c>
    </row>
    <row r="14" spans="1:7" ht="78.75" x14ac:dyDescent="0.25">
      <c r="A14" s="14">
        <v>342005</v>
      </c>
      <c r="B14" s="15" t="s">
        <v>8</v>
      </c>
      <c r="C14" s="15" t="s">
        <v>23</v>
      </c>
      <c r="D14" s="4">
        <f t="shared" si="0"/>
        <v>121500</v>
      </c>
      <c r="E14" s="4">
        <v>0</v>
      </c>
      <c r="F14" s="4">
        <f t="shared" si="1"/>
        <v>121500</v>
      </c>
      <c r="G14" s="4">
        <v>121500</v>
      </c>
    </row>
    <row r="15" spans="1:7" ht="16.5" thickBot="1" x14ac:dyDescent="0.3">
      <c r="A15" s="18"/>
      <c r="B15" s="19"/>
      <c r="C15" s="19"/>
      <c r="D15" s="6"/>
      <c r="E15" s="6"/>
      <c r="F15" s="6"/>
      <c r="G15" s="6"/>
    </row>
    <row r="16" spans="1:7" x14ac:dyDescent="0.25">
      <c r="C16" s="11" t="s">
        <v>12</v>
      </c>
      <c r="D16" s="12">
        <f>SUM(D6:D15)</f>
        <v>907500</v>
      </c>
      <c r="E16" s="12"/>
      <c r="F16" s="12"/>
      <c r="G16" s="12"/>
    </row>
    <row r="17" spans="1:7" x14ac:dyDescent="0.25">
      <c r="C17" s="11" t="s">
        <v>24</v>
      </c>
      <c r="D17" s="12">
        <v>0</v>
      </c>
      <c r="E17" s="12"/>
      <c r="F17" s="12"/>
      <c r="G17" s="12"/>
    </row>
    <row r="18" spans="1:7" x14ac:dyDescent="0.25">
      <c r="C18" s="13" t="s">
        <v>25</v>
      </c>
      <c r="D18" s="12">
        <v>0</v>
      </c>
      <c r="E18" s="12"/>
      <c r="F18" s="12"/>
      <c r="G18" s="12"/>
    </row>
    <row r="19" spans="1:7" x14ac:dyDescent="0.25">
      <c r="C19" s="13" t="s">
        <v>13</v>
      </c>
      <c r="D19" s="12">
        <f>SUM(D16:D18)</f>
        <v>907500</v>
      </c>
      <c r="E19" s="12"/>
      <c r="F19" s="12"/>
      <c r="G19" s="12"/>
    </row>
    <row r="20" spans="1:7" x14ac:dyDescent="0.25">
      <c r="A20" s="1"/>
    </row>
  </sheetData>
  <sheetProtection algorithmName="SHA-512" hashValue="g2csWwkkB8GkNW6KninW9g6NvhbqEqCD2WSq/yGg5BEl/mv51nKC1yLGEdpYgd2YRQy3clZn2b0sH40+ZN0j+g==" saltValue="39dTptHSNP1YTgPxzYPBMw==" spinCount="100000" sheet="1" objects="1" scenarios="1"/>
  <pageMargins left="0.25" right="0.25" top="0.75" bottom="0.75" header="0.3" footer="0.3"/>
  <pageSetup orientation="landscape" r:id="rId1"/>
  <headerFooter>
    <oddHeader>&amp;RSFS SFY20
June 20, 2019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062019 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Shai</dc:creator>
  <cp:lastModifiedBy>Lemrow, Jude</cp:lastModifiedBy>
  <cp:lastPrinted>2019-06-20T21:43:50Z</cp:lastPrinted>
  <dcterms:created xsi:type="dcterms:W3CDTF">2015-05-20T13:30:49Z</dcterms:created>
  <dcterms:modified xsi:type="dcterms:W3CDTF">2019-06-20T21:44:52Z</dcterms:modified>
</cp:coreProperties>
</file>