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h89/MATLAB/Projects/Kenya_treatment/Config/"/>
    </mc:Choice>
  </mc:AlternateContent>
  <xr:revisionPtr revIDLastSave="0" documentId="13_ncr:1_{DC53D154-E050-A446-9CE3-A9E2F35EFE80}" xr6:coauthVersionLast="47" xr6:coauthVersionMax="47" xr10:uidLastSave="{00000000-0000-0000-0000-000000000000}"/>
  <bookViews>
    <workbookView xWindow="4860" yWindow="4160" windowWidth="26440" windowHeight="15440" xr2:uid="{F1B7BD18-4000-D545-927D-547E77808FBF}"/>
  </bookViews>
  <sheets>
    <sheet name="Hyst rate cal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6" i="1" s="1"/>
  <c r="D8" i="1"/>
  <c r="E9" i="1" s="1"/>
  <c r="E7" i="1"/>
  <c r="D4" i="1"/>
  <c r="E6" i="1" s="1"/>
  <c r="E3" i="1"/>
  <c r="E2" i="1"/>
  <c r="B17" i="1" s="1"/>
  <c r="D2" i="1"/>
  <c r="C7" i="1" l="1"/>
  <c r="C3" i="1"/>
  <c r="C8" i="1"/>
  <c r="C4" i="1"/>
  <c r="E8" i="1"/>
  <c r="E4" i="1"/>
  <c r="B18" i="1" s="1"/>
  <c r="C9" i="1"/>
  <c r="C5" i="1"/>
  <c r="E5" i="1"/>
  <c r="C2" i="1"/>
</calcChain>
</file>

<file path=xl/sharedStrings.xml><?xml version="1.0" encoding="utf-8"?>
<sst xmlns="http://schemas.openxmlformats.org/spreadsheetml/2006/main" count="32" uniqueCount="31">
  <si>
    <t>Count</t>
  </si>
  <si>
    <t>Prop</t>
  </si>
  <si>
    <t>Count in this model stage</t>
  </si>
  <si>
    <t>Percent in the model stage</t>
  </si>
  <si>
    <t>FIGO Stage</t>
  </si>
  <si>
    <t>Hyst rate</t>
  </si>
  <si>
    <t>1A</t>
  </si>
  <si>
    <t>IA-IA2</t>
  </si>
  <si>
    <t>1B</t>
  </si>
  <si>
    <t>IB1</t>
  </si>
  <si>
    <t>IIA</t>
  </si>
  <si>
    <t>IB2</t>
  </si>
  <si>
    <t>IIB</t>
  </si>
  <si>
    <t>IIIA</t>
  </si>
  <si>
    <t>IIB-IIIB</t>
  </si>
  <si>
    <t>IIIB</t>
  </si>
  <si>
    <t>IV</t>
  </si>
  <si>
    <t>IVA</t>
  </si>
  <si>
    <t>IVB</t>
  </si>
  <si>
    <t>Total</t>
  </si>
  <si>
    <t>Model stage</t>
  </si>
  <si>
    <t>Model hyst rate</t>
  </si>
  <si>
    <t>Local</t>
  </si>
  <si>
    <t>Regional</t>
  </si>
  <si>
    <t>Distant</t>
  </si>
  <si>
    <t>Stage at diagnosis (Mungo, 2021)</t>
  </si>
  <si>
    <t>Above are numbers from Mungo 2021</t>
  </si>
  <si>
    <t>Above is from Campos 2018, and the 30% values are based on discussion with Nelly</t>
  </si>
  <si>
    <t>The hysterectomy rate is calculated by taking the percent of each FIGO stage diagnosed in Kenya * they hysterectomy rate for that stage</t>
  </si>
  <si>
    <t xml:space="preserve">Since Mungo does not have a breakdown of Stage IB1 and IB2, I am just assuming that half of stage IB is IB1 and the other half is IB2. </t>
  </si>
  <si>
    <t>doi 10.1002/ijgo.13831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</si>
</sst>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1176-61CE-CC4C-850C-B7ED78298285}">
  <dimension ref="A1:H22"/>
  <sheetViews>
    <sheetView tabSelected="1" topLeftCell="A2" zoomScale="180" zoomScaleNormal="180" workbookViewId="0">
      <selection activeCell="A14" sqref="A14"/>
    </sheetView>
  </sheetViews>
  <sheetFormatPr baseColWidth="10" defaultRowHeight="14" x14ac:dyDescent="0.2"/>
  <cols>
    <col min="1" max="1" width="28.19921875" bestFit="1" customWidth="1"/>
    <col min="2" max="2" width="17.19921875" bestFit="1" customWidth="1"/>
    <col min="4" max="4" width="26.59765625" bestFit="1" customWidth="1"/>
    <col min="5" max="5" width="26.59765625" customWidth="1"/>
    <col min="6" max="6" width="13.59765625" customWidth="1"/>
  </cols>
  <sheetData>
    <row r="1" spans="1:8" x14ac:dyDescent="0.2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</row>
    <row r="2" spans="1:8" x14ac:dyDescent="0.2">
      <c r="A2" s="2" t="s">
        <v>6</v>
      </c>
      <c r="B2">
        <v>3</v>
      </c>
      <c r="C2">
        <f>B2/$B$10</f>
        <v>2.7777777777777776E-2</v>
      </c>
      <c r="D2">
        <f>SUM(B2:B3)</f>
        <v>23</v>
      </c>
      <c r="E2">
        <f>B2/D2</f>
        <v>0.13043478260869565</v>
      </c>
      <c r="G2" s="2" t="s">
        <v>7</v>
      </c>
      <c r="H2">
        <v>1</v>
      </c>
    </row>
    <row r="3" spans="1:8" x14ac:dyDescent="0.2">
      <c r="A3" s="2" t="s">
        <v>8</v>
      </c>
      <c r="B3">
        <v>20</v>
      </c>
      <c r="C3">
        <f t="shared" ref="C3:C9" si="0">B3/$B$10</f>
        <v>0.18518518518518517</v>
      </c>
      <c r="E3">
        <f>B3/D2</f>
        <v>0.86956521739130432</v>
      </c>
      <c r="G3" s="2" t="s">
        <v>9</v>
      </c>
      <c r="H3">
        <v>1</v>
      </c>
    </row>
    <row r="4" spans="1:8" x14ac:dyDescent="0.2">
      <c r="A4" s="2" t="s">
        <v>10</v>
      </c>
      <c r="B4">
        <v>10</v>
      </c>
      <c r="C4">
        <f t="shared" si="0"/>
        <v>9.2592592592592587E-2</v>
      </c>
      <c r="D4">
        <f>SUM(B4:B7)</f>
        <v>72</v>
      </c>
      <c r="E4">
        <f>B4/$D$4</f>
        <v>0.1388888888888889</v>
      </c>
      <c r="G4" s="2" t="s">
        <v>11</v>
      </c>
      <c r="H4">
        <v>0.3</v>
      </c>
    </row>
    <row r="5" spans="1:8" x14ac:dyDescent="0.2">
      <c r="A5" s="2" t="s">
        <v>12</v>
      </c>
      <c r="B5">
        <v>28</v>
      </c>
      <c r="C5">
        <f t="shared" si="0"/>
        <v>0.25925925925925924</v>
      </c>
      <c r="E5">
        <f t="shared" ref="E5:E7" si="1">B5/$D$4</f>
        <v>0.3888888888888889</v>
      </c>
      <c r="G5" s="2" t="s">
        <v>10</v>
      </c>
      <c r="H5">
        <v>0.3</v>
      </c>
    </row>
    <row r="6" spans="1:8" x14ac:dyDescent="0.2">
      <c r="A6" s="2" t="s">
        <v>13</v>
      </c>
      <c r="B6">
        <v>7</v>
      </c>
      <c r="C6">
        <f t="shared" si="0"/>
        <v>6.4814814814814811E-2</v>
      </c>
      <c r="E6">
        <f t="shared" si="1"/>
        <v>9.7222222222222224E-2</v>
      </c>
      <c r="G6" s="2" t="s">
        <v>14</v>
      </c>
      <c r="H6">
        <v>0</v>
      </c>
    </row>
    <row r="7" spans="1:8" x14ac:dyDescent="0.2">
      <c r="A7" s="2" t="s">
        <v>15</v>
      </c>
      <c r="B7">
        <v>27</v>
      </c>
      <c r="C7">
        <f t="shared" si="0"/>
        <v>0.25</v>
      </c>
      <c r="E7">
        <f t="shared" si="1"/>
        <v>0.375</v>
      </c>
      <c r="G7" s="2" t="s">
        <v>16</v>
      </c>
      <c r="H7">
        <v>0</v>
      </c>
    </row>
    <row r="8" spans="1:8" x14ac:dyDescent="0.2">
      <c r="A8" s="2" t="s">
        <v>17</v>
      </c>
      <c r="B8">
        <v>7</v>
      </c>
      <c r="C8">
        <f t="shared" si="0"/>
        <v>6.4814814814814811E-2</v>
      </c>
      <c r="D8">
        <f>SUM(B8:B9)</f>
        <v>13</v>
      </c>
      <c r="E8">
        <f>B8/D8</f>
        <v>0.53846153846153844</v>
      </c>
    </row>
    <row r="9" spans="1:8" x14ac:dyDescent="0.2">
      <c r="A9" s="2" t="s">
        <v>18</v>
      </c>
      <c r="B9">
        <v>6</v>
      </c>
      <c r="C9">
        <f t="shared" si="0"/>
        <v>5.5555555555555552E-2</v>
      </c>
      <c r="E9">
        <f>B9/D8</f>
        <v>0.46153846153846156</v>
      </c>
    </row>
    <row r="10" spans="1:8" x14ac:dyDescent="0.2">
      <c r="A10" s="2" t="s">
        <v>19</v>
      </c>
      <c r="B10">
        <f>SUM(B2:B9)</f>
        <v>108</v>
      </c>
    </row>
    <row r="12" spans="1:8" x14ac:dyDescent="0.2">
      <c r="A12" s="3" t="s">
        <v>26</v>
      </c>
      <c r="G12" s="3" t="s">
        <v>27</v>
      </c>
    </row>
    <row r="13" spans="1:8" x14ac:dyDescent="0.2">
      <c r="A13" s="3" t="s">
        <v>30</v>
      </c>
    </row>
    <row r="16" spans="1:8" x14ac:dyDescent="0.2">
      <c r="A16" s="1" t="s">
        <v>20</v>
      </c>
      <c r="B16" s="1" t="s">
        <v>21</v>
      </c>
    </row>
    <row r="17" spans="1:2" x14ac:dyDescent="0.2">
      <c r="A17" s="2" t="s">
        <v>22</v>
      </c>
      <c r="B17">
        <f>(E2*1)+(E3/2*1)+(E3/2*H4)</f>
        <v>0.69565217391304346</v>
      </c>
    </row>
    <row r="18" spans="1:2" x14ac:dyDescent="0.2">
      <c r="A18" s="2" t="s">
        <v>23</v>
      </c>
      <c r="B18">
        <f>(E4*H5)</f>
        <v>4.1666666666666664E-2</v>
      </c>
    </row>
    <row r="19" spans="1:2" x14ac:dyDescent="0.2">
      <c r="A19" s="2" t="s">
        <v>24</v>
      </c>
      <c r="B19">
        <v>0</v>
      </c>
    </row>
    <row r="21" spans="1:2" x14ac:dyDescent="0.2">
      <c r="A21" s="3" t="s">
        <v>28</v>
      </c>
    </row>
    <row r="22" spans="1:2" x14ac:dyDescent="0.2">
      <c r="A22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Hyst rate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Hathaway, Christine</dc:creator>
  <cp:lastModifiedBy>Hathaway, Christine</cp:lastModifiedBy>
  <dcterms:created xsi:type="dcterms:W3CDTF">2023-10-03T20:22:38Z</dcterms:created>
  <dcterms:modified xsi:type="dcterms:W3CDTF">2023-10-03T20:25:59Z</dcterms:modified>
</cp:coreProperties>
</file>