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3620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1" i="5" l="1"/>
  <c r="C34" i="5"/>
  <c r="C35" i="5"/>
  <c r="C36" i="5"/>
  <c r="C37" i="5"/>
  <c r="C38" i="5"/>
  <c r="C39" i="5"/>
  <c r="C40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<sst xmlns="http://schemas.openxmlformats.org/spreadsheetml/2006/main" count="234" uniqueCount="80">
  <si>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</si>
  <si>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</si>
  <si>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</si>
  <si>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</si>
  <si>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</si>
  <si>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</si>
  <si>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</si>
  <si>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</si>
  <si>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</si>
  <si>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</si>
  <si>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</si>
  <si>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</si>
  <si>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</si>
  <si>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</si>
  <si>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</si>
  <si>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</si>
  <si>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</si>
  <si>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</si>
  <si>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</si>
  <si>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</si>
  <si>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</si>
  <si>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</si>
  <si>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</si>
  <si>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</si>
  <si>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</si>
  <si>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</si>
  <si>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</si>
  <si>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</si>
  <si>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</si>
  <si>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</si>
  <si>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</si>
  <si>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</si>
  <si>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</si>
  <si>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</si>
  <si>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</si>
  <si>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</si>
  <si>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</si>
  <si>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</si>
  <si>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</si>
  <si>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</si>
  <si>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</si>
  <si>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</si>
  <si>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</si>
  <si>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</si>
  <si>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</si>
  <si>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</si>
  <si>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</si>
  <si>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</si>
  <si>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</si>
  <si>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</si>
  <si>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</si>
  <si>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</si>
  <si>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W. H. Adler et al., HIV infection and aging: mechanisms to explain the accelerated rate of progression in the older patient. Mech Ageing Dev 96, 137-155 (1997).</t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</si>
  <si>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</si>
  <si>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</si>
  <si>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</si>
  <si>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</si>
  <si>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</si>
  <si>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</si>
  <si>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</si>
  <si>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</si>
  <si>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</si>
  <si>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</si>
  <si>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</si>
  <si>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</si>
  <si>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</si>
  <si>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</si>
  <si>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</si>
  <si>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</si>
  <si>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</si>
  <si>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</si>
  <si>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</si>
  <si>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</si>
  <si>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M. Badri, S. D. Lawn, R. Wood, Short-term risk of AIDS or death in people infected with HIV-1 before antiretroviral therapy in South Africa: a longitudinal study. Lancet 368, 1254-1259 (2006).; Lewden C. et al., CD4-specific mortality rates among HIV-infected adults with high CD4 counts and no antiretroviral treatment in West Africa. J Acquir Immune Defic Syndr. (2012) 1; 59(2):213-219.; Maduna, PH. et al. Morbidity and mortality according to latest CD4+ cell count among HIV positive individuals in South Africa who enrolled in project Phidisa. PLoS One. (2015). 9;10(4).</t>
  </si>
  <si>
    <r>
      <t xml:space="preserve">HIV-associated mortality. </t>
    </r>
    <r>
      <rPr>
        <sz val="12"/>
        <rFont val="Times New Roman"/>
        <family val="1"/>
      </rPr>
      <t>Values are estimates from studies of untreated HIV-positive persons. Persons age 0 to 4 and older than 50 are assumed to have greater mortality as observed. Related to GitHub issue #85.</t>
    </r>
  </si>
  <si>
    <r>
      <t xml:space="preserve">Transition rates for CD4 progression. </t>
    </r>
    <r>
      <rPr>
        <sz val="12"/>
        <color theme="1"/>
        <rFont val="Times New Roman"/>
        <family val="1"/>
      </rPr>
      <t>See "HIV natural history parameters" Excel document for more description.</t>
    </r>
  </si>
  <si>
    <r>
      <t xml:space="preserve">Transition rates for viral load progression. </t>
    </r>
    <r>
      <rPr>
        <sz val="12"/>
        <color theme="1"/>
        <rFont val="Times New Roman"/>
        <family val="1"/>
      </rPr>
      <t>See "HIV natural history parameters" Excel document for more description.</t>
    </r>
  </si>
  <si>
    <t>Pantazis N, Morrison C, Amornkul PN, Lewden C, Salata RA, Minga A, et al. Differences in HIV Natural History among African and Non-African Seroconverters in Europe and Seroconverters in Sub-Saharan Africa. PLOS ONE 2012;7:e32369. https://doi.org/10.1371/journal.pone.0032369.;                                        Lodi S, Phillips A, Touloumi G, Geskus R, Meyer L, Thiebaut R, et al. Time from human immunodeficiency virus seroconversion to reaching CD4+ cell count thresholds &lt;200, &lt;350, and &lt;500 Cells/mm(3): assessment of need following changes in treatment guidelines. Clinical Infectious Diseases : An Official Publication of the Infectious Diseases Society of America 2011;53:817–25. https://doi.org/10.1093/cid/cir494.</t>
  </si>
  <si>
    <t>Hubert JB, Burgard M, Dussaix E, Tamalet C, Deveau C, Le Chenadec J, et al. Natural history of serum HIV-1 RNA levels in 330 patients with a known date of infection. The SEROCO Study Group. AIDS 2000;14:123–31. https://doi.org/10.1097/00002030-200001280-00007.;                                                                Lyles RH, Muñoz A, Yamashita TE, Bazmi H, Detels R, Rinaldo CR, et al. Natural history of human immunodeficiency virus type 1 viremia after seroconversion and proximal to AIDS in a large cohort of homosexual men. Multicenter AIDS Cohort Study. J Infect Dis 2000;181:872–80. https://doi.org/10.1086/315339.</t>
  </si>
  <si>
    <r>
      <t xml:space="preserve">Circumcision rate in KZN. </t>
    </r>
    <r>
      <rPr>
        <sz val="12"/>
        <color theme="1"/>
        <rFont val="Times New Roman"/>
        <family val="1"/>
      </rPr>
      <t xml:space="preserve">Not currently used. Hardcoded instead based on the Circumcision_parameters_04092020.xlsx spreadsheet.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</si>
</sst>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 applyProtection="1"/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0" fontId="2" fillId="2" borderId="0" xfId="0" applyFont="1" applyFill="1" applyBorder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 wrapText="1"/>
    </xf>
    <xf numFmtId="0" fontId="1" fillId="0" borderId="4" xfId="0" applyFont="1" applyBorder="1" applyAlignment="1">
      <alignment horizontal="center"/>
    </xf>
    <xf numFmtId="0" fontId="6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tabSelected="1" zoomScale="90" zoomScaleNormal="90" workbookViewId="0">
      <selection activeCell="G5" sqref="G5"/>
    </sheetView>
  </sheetViews>
  <sheetFormatPr defaultRowHeight="14.5" x14ac:dyDescent="0.35"/>
  <cols>
    <col min="1" max="1" width="19.26953125" customWidth="1"/>
    <col min="2" max="3" width="26.1796875" bestFit="1" customWidth="1"/>
    <col min="4" max="5" width="13.7265625" bestFit="1" customWidth="1"/>
    <col min="17" max="17" width="18.8164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453125" bestFit="1" customWidth="1"/>
  </cols>
  <sheetData>
    <row r="1" spans="1:35" ht="15.5" x14ac:dyDescent="0.35">
      <c r="A1" s="22" t="s">
        <v>79</v>
      </c>
      <c r="B1" s="23"/>
      <c r="C1" s="2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5" x14ac:dyDescent="0.35">
      <c r="A2" s="24" t="s">
        <v>40</v>
      </c>
      <c r="B2" s="23"/>
      <c r="C2" s="2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5" x14ac:dyDescent="0.35">
      <c r="A3" s="25" t="s">
        <v>15</v>
      </c>
      <c r="B3" s="20">
        <v>2009</v>
      </c>
      <c r="C3" s="20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7"/>
      <c r="AG3" s="4"/>
      <c r="AH3" s="4"/>
      <c r="AI3" s="4"/>
    </row>
    <row r="4" spans="1:35" ht="15.5" x14ac:dyDescent="0.35">
      <c r="A4" s="25" t="s">
        <v>25</v>
      </c>
      <c r="B4" s="34">
        <v>0.1</v>
      </c>
      <c r="C4" s="34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8"/>
      <c r="AC4" s="4"/>
      <c r="AD4" s="4"/>
      <c r="AE4" s="4"/>
      <c r="AF4" s="4"/>
      <c r="AG4" s="4"/>
      <c r="AH4" s="4"/>
      <c r="AI4" s="4"/>
    </row>
    <row r="5" spans="1:35" ht="15.5" x14ac:dyDescent="0.35">
      <c r="A5" s="18"/>
      <c r="B5" s="18"/>
      <c r="C5" s="18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8"/>
      <c r="AC5" s="4"/>
      <c r="AD5" s="4"/>
      <c r="AE5" s="4"/>
      <c r="AF5" s="4"/>
      <c r="AG5" s="4"/>
      <c r="AH5" s="4"/>
      <c r="AI5" s="4"/>
    </row>
    <row r="6" spans="1:35" ht="15.5" x14ac:dyDescent="0.35">
      <c r="A6" s="18"/>
      <c r="B6" s="18"/>
      <c r="C6" s="18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7"/>
      <c r="AG6" s="4"/>
      <c r="AH6" s="4"/>
      <c r="AI6" s="4"/>
    </row>
    <row r="7" spans="1:35" ht="15.5" x14ac:dyDescent="0.35">
      <c r="A7" s="18"/>
      <c r="B7" s="18"/>
      <c r="C7" s="18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5" x14ac:dyDescent="0.35">
      <c r="A8" s="18"/>
      <c r="B8" s="18"/>
      <c r="C8" s="18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5" x14ac:dyDescent="0.35">
      <c r="A9" s="18"/>
      <c r="B9" s="18"/>
      <c r="C9" s="18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5" x14ac:dyDescent="0.35">
      <c r="A10" s="22" t="s">
        <v>41</v>
      </c>
      <c r="B10" s="23"/>
      <c r="C10" s="2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5" x14ac:dyDescent="0.35">
      <c r="A11" s="23" t="s">
        <v>45</v>
      </c>
      <c r="B11" s="23"/>
      <c r="C11" s="2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5" x14ac:dyDescent="0.35">
      <c r="A12" s="24" t="s">
        <v>42</v>
      </c>
      <c r="B12" s="23"/>
      <c r="C12" s="2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5" x14ac:dyDescent="0.35">
      <c r="A13" s="24" t="s">
        <v>43</v>
      </c>
      <c r="B13" s="23"/>
      <c r="C13" s="2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5" x14ac:dyDescent="0.35">
      <c r="A14" s="24" t="s">
        <v>44</v>
      </c>
      <c r="B14" s="23"/>
      <c r="C14" s="2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5" x14ac:dyDescent="0.35">
      <c r="A15" s="23" t="s">
        <v>46</v>
      </c>
      <c r="B15" s="23"/>
      <c r="C15" s="2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5" x14ac:dyDescent="0.35">
      <c r="A16" s="24" t="s">
        <v>47</v>
      </c>
      <c r="B16" s="23"/>
      <c r="C16" s="2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1"/>
      <c r="AD16" s="9"/>
      <c r="AE16" s="9"/>
      <c r="AF16" s="9"/>
      <c r="AG16" s="9"/>
      <c r="AH16" s="4"/>
      <c r="AI16" s="4"/>
    </row>
    <row r="17" spans="1:35" ht="15.5" x14ac:dyDescent="0.35">
      <c r="A17" s="25"/>
      <c r="B17" s="25" t="s">
        <v>25</v>
      </c>
      <c r="C17" s="25" t="s">
        <v>27</v>
      </c>
      <c r="D17" s="25" t="s">
        <v>28</v>
      </c>
      <c r="Q17" s="4"/>
      <c r="R17" s="4"/>
      <c r="S17" s="4"/>
      <c r="T17" s="27"/>
      <c r="U17" s="27"/>
      <c r="V17" s="4"/>
      <c r="W17" s="4"/>
      <c r="X17" s="4"/>
      <c r="Y17" s="4"/>
      <c r="Z17" s="4"/>
      <c r="AA17" s="4"/>
      <c r="AB17" s="4"/>
      <c r="AC17" s="31"/>
      <c r="AD17" s="4"/>
      <c r="AE17" s="4"/>
      <c r="AF17" s="4"/>
      <c r="AG17" s="4"/>
      <c r="AH17" s="4"/>
      <c r="AI17" s="4"/>
    </row>
    <row r="18" spans="1:35" ht="15.5" x14ac:dyDescent="0.35">
      <c r="A18" s="25" t="s">
        <v>26</v>
      </c>
      <c r="B18" s="21">
        <v>0.6</v>
      </c>
      <c r="C18" s="25"/>
      <c r="D18" s="2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1"/>
      <c r="AD18" s="4"/>
      <c r="AE18" s="4"/>
      <c r="AF18" s="4"/>
      <c r="AG18" s="4"/>
      <c r="AH18" s="4"/>
      <c r="AI18" s="4"/>
    </row>
    <row r="19" spans="1:35" ht="15.5" x14ac:dyDescent="0.35">
      <c r="A19" s="25" t="s">
        <v>29</v>
      </c>
      <c r="B19" s="21">
        <v>0.8</v>
      </c>
      <c r="C19" s="25">
        <v>0.35399999999999998</v>
      </c>
      <c r="D19" s="25">
        <v>0.94199999999999995</v>
      </c>
      <c r="Q19" s="27"/>
      <c r="R19" s="4"/>
      <c r="S19" s="4"/>
      <c r="T19" s="27"/>
      <c r="U19" s="4"/>
      <c r="V19" s="4"/>
      <c r="W19" s="4"/>
      <c r="X19" s="4"/>
      <c r="Y19" s="4"/>
      <c r="Z19" s="4"/>
      <c r="AA19" s="4"/>
      <c r="AB19" s="4"/>
      <c r="AC19" s="31"/>
      <c r="AD19" s="4"/>
      <c r="AE19" s="4"/>
      <c r="AF19" s="4"/>
      <c r="AG19" s="4"/>
      <c r="AH19" s="4"/>
      <c r="AI19" s="4"/>
    </row>
    <row r="20" spans="1:35" ht="15.5" x14ac:dyDescent="0.35">
      <c r="A20" s="18"/>
      <c r="B20" s="18"/>
      <c r="C20" s="1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1"/>
      <c r="AD20" s="4"/>
      <c r="AE20" s="4"/>
      <c r="AF20" s="4"/>
      <c r="AG20" s="4"/>
      <c r="AH20" s="4"/>
      <c r="AI20" s="4"/>
    </row>
    <row r="21" spans="1:35" ht="15.5" x14ac:dyDescent="0.35">
      <c r="A21" s="26"/>
      <c r="B21" s="4"/>
      <c r="C21" s="1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1"/>
      <c r="AD21" s="4"/>
      <c r="AE21" s="4"/>
      <c r="AF21" s="4"/>
      <c r="AG21" s="4"/>
      <c r="AH21" s="4"/>
      <c r="AI21" s="4"/>
    </row>
    <row r="22" spans="1:35" ht="15.5" x14ac:dyDescent="0.35">
      <c r="A22" s="66"/>
      <c r="B22" s="29"/>
      <c r="C22" s="1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1"/>
      <c r="AD22" s="4"/>
      <c r="AE22" s="4"/>
      <c r="AF22" s="4"/>
      <c r="AG22" s="4"/>
      <c r="AH22" s="4"/>
      <c r="AI22" s="4"/>
    </row>
    <row r="23" spans="1:35" ht="15.5" x14ac:dyDescent="0.35">
      <c r="A23" s="29"/>
      <c r="B23" s="29"/>
      <c r="C23" s="1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1"/>
      <c r="AD23" s="4"/>
      <c r="AE23" s="4"/>
      <c r="AF23" s="4"/>
      <c r="AG23" s="4"/>
      <c r="AH23" s="4"/>
      <c r="AI23" s="4"/>
    </row>
    <row r="24" spans="1:35" ht="15.5" x14ac:dyDescent="0.35">
      <c r="A24" s="29"/>
      <c r="B24" s="29"/>
      <c r="C24" s="18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1"/>
      <c r="AD24" s="4"/>
      <c r="AE24" s="4"/>
      <c r="AF24" s="4"/>
      <c r="AG24" s="4"/>
      <c r="AH24" s="4"/>
      <c r="AI24" s="4"/>
    </row>
    <row r="25" spans="1:35" ht="15.5" x14ac:dyDescent="0.35">
      <c r="A25" s="29"/>
      <c r="B25" s="67"/>
      <c r="C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1"/>
      <c r="AD25" s="4"/>
      <c r="AE25" s="4"/>
      <c r="AF25" s="4"/>
      <c r="AG25" s="4"/>
      <c r="AH25" s="4"/>
      <c r="AI25" s="4"/>
    </row>
    <row r="26" spans="1:35" ht="15.5" x14ac:dyDescent="0.35">
      <c r="A26" s="18"/>
      <c r="B26" s="18"/>
      <c r="C26" s="18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1"/>
      <c r="AD26" s="4"/>
      <c r="AE26" s="4"/>
      <c r="AF26" s="4"/>
      <c r="AG26" s="4"/>
      <c r="AH26" s="4"/>
      <c r="AI26" s="4"/>
    </row>
    <row r="27" spans="1:35" ht="15.5" x14ac:dyDescent="0.35">
      <c r="A27" s="18"/>
      <c r="B27" s="18"/>
      <c r="C27" s="1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1"/>
      <c r="AD27" s="4"/>
      <c r="AE27" s="4"/>
      <c r="AF27" s="4"/>
      <c r="AG27" s="4"/>
      <c r="AH27" s="4"/>
      <c r="AI27" s="4"/>
    </row>
    <row r="28" spans="1:35" ht="15.5" x14ac:dyDescent="0.35">
      <c r="A28" s="18"/>
      <c r="B28" s="18"/>
      <c r="C28" s="18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1"/>
      <c r="AD28" s="4"/>
      <c r="AE28" s="4"/>
      <c r="AF28" s="4"/>
      <c r="AG28" s="4"/>
      <c r="AH28" s="4"/>
      <c r="AI28" s="4"/>
    </row>
    <row r="29" spans="1:35" ht="15.5" x14ac:dyDescent="0.35">
      <c r="A29" s="18"/>
      <c r="B29" s="18"/>
      <c r="C29" s="18"/>
      <c r="Q29" s="4"/>
      <c r="R29" s="4"/>
      <c r="S29" s="4"/>
      <c r="T29" s="29"/>
      <c r="U29" s="29"/>
      <c r="V29" s="4"/>
      <c r="W29" s="4"/>
      <c r="X29" s="4"/>
      <c r="Y29" s="4"/>
      <c r="Z29" s="4"/>
      <c r="AA29" s="4"/>
      <c r="AB29" s="4"/>
      <c r="AC29" s="31"/>
      <c r="AD29" s="4"/>
      <c r="AE29" s="4"/>
      <c r="AF29" s="4"/>
      <c r="AG29" s="4"/>
      <c r="AH29" s="4"/>
      <c r="AI29" s="4"/>
    </row>
    <row r="30" spans="1:35" ht="15.5" x14ac:dyDescent="0.35">
      <c r="A30" s="69" t="s">
        <v>72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1"/>
      <c r="AD30" s="4"/>
      <c r="AE30" s="4"/>
      <c r="AF30" s="4"/>
      <c r="AG30" s="4"/>
      <c r="AH30" s="4"/>
      <c r="AI30" s="4"/>
    </row>
    <row r="31" spans="1:35" ht="15.5" x14ac:dyDescent="0.35">
      <c r="A31" s="70" t="s">
        <v>69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1"/>
      <c r="AD31" s="4"/>
      <c r="AE31" s="4"/>
      <c r="AF31" s="4"/>
      <c r="AG31" s="4"/>
      <c r="AH31" s="4"/>
      <c r="AI31" s="4"/>
    </row>
    <row r="32" spans="1:35" ht="15.5" x14ac:dyDescent="0.35">
      <c r="A32" s="25" t="s">
        <v>15</v>
      </c>
      <c r="B32" s="25" t="s">
        <v>70</v>
      </c>
      <c r="C32" s="25" t="s">
        <v>71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1"/>
      <c r="AD32" s="4"/>
      <c r="AE32" s="4"/>
      <c r="AF32" s="4"/>
      <c r="AG32" s="4"/>
      <c r="AH32" s="4"/>
      <c r="AI32" s="4"/>
    </row>
    <row r="33" spans="1:35" ht="15.5" x14ac:dyDescent="0.35">
      <c r="A33" s="64">
        <v>2004</v>
      </c>
      <c r="B33" s="64">
        <v>0</v>
      </c>
      <c r="C33" s="64"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1"/>
      <c r="AD33" s="4"/>
      <c r="AE33" s="4"/>
      <c r="AF33" s="4"/>
      <c r="AG33" s="4"/>
      <c r="AH33" s="4"/>
      <c r="AI33" s="4"/>
    </row>
    <row r="34" spans="1:35" ht="15.5" x14ac:dyDescent="0.35">
      <c r="A34" s="64">
        <v>2005</v>
      </c>
      <c r="B34" s="64">
        <v>7.7450763443239652E-3</v>
      </c>
      <c r="C34" s="64">
        <f t="shared" ref="C34:C41" si="0">0.74*B34</f>
        <v>5.7313564947997341E-3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1"/>
      <c r="AD34" s="4"/>
      <c r="AE34" s="4"/>
      <c r="AF34" s="4"/>
      <c r="AG34" s="4"/>
      <c r="AH34" s="4"/>
      <c r="AI34" s="4"/>
    </row>
    <row r="35" spans="1:35" ht="15.5" x14ac:dyDescent="0.35">
      <c r="A35" s="64">
        <v>2006</v>
      </c>
      <c r="B35" s="64">
        <v>2.9431290108431069E-2</v>
      </c>
      <c r="C35" s="64">
        <f t="shared" si="0"/>
        <v>2.1779154680238992E-2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1"/>
      <c r="AD35" s="4"/>
      <c r="AE35" s="4"/>
      <c r="AF35" s="4"/>
      <c r="AG35" s="4"/>
      <c r="AH35" s="4"/>
      <c r="AI35" s="4"/>
    </row>
    <row r="36" spans="1:35" ht="15.5" x14ac:dyDescent="0.35">
      <c r="A36" s="64">
        <v>2007</v>
      </c>
      <c r="B36" s="64">
        <v>6.4284133657888917E-2</v>
      </c>
      <c r="C36" s="64">
        <f t="shared" si="0"/>
        <v>4.7570258906837797E-2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1"/>
      <c r="AD36" s="4"/>
      <c r="AE36" s="4"/>
      <c r="AF36" s="4"/>
      <c r="AG36" s="4"/>
      <c r="AH36" s="4"/>
      <c r="AI36" s="4"/>
    </row>
    <row r="37" spans="1:35" ht="15.5" x14ac:dyDescent="0.35">
      <c r="A37" s="64">
        <v>2008</v>
      </c>
      <c r="B37" s="64">
        <v>0.11075459172383269</v>
      </c>
      <c r="C37" s="64">
        <f t="shared" si="0"/>
        <v>8.1958397875636191E-2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1"/>
      <c r="AD37" s="4"/>
      <c r="AE37" s="4"/>
      <c r="AF37" s="4"/>
      <c r="AG37" s="4"/>
      <c r="AH37" s="4"/>
      <c r="AI37" s="4"/>
    </row>
    <row r="38" spans="1:35" ht="15.5" x14ac:dyDescent="0.35">
      <c r="A38" s="64">
        <v>2009</v>
      </c>
      <c r="B38" s="64">
        <v>0.15567603452091172</v>
      </c>
      <c r="C38" s="64">
        <f t="shared" si="0"/>
        <v>0.11520026554547468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1"/>
      <c r="AD38" s="4"/>
      <c r="AE38" s="4"/>
      <c r="AF38" s="4"/>
      <c r="AG38" s="4"/>
      <c r="AH38" s="4"/>
      <c r="AI38" s="4"/>
    </row>
    <row r="39" spans="1:35" ht="15.5" x14ac:dyDescent="0.35">
      <c r="A39" s="64">
        <v>2010</v>
      </c>
      <c r="B39" s="64">
        <v>0.19130338570480196</v>
      </c>
      <c r="C39" s="64">
        <f t="shared" si="0"/>
        <v>0.14156450542155344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1"/>
      <c r="AD39" s="4"/>
      <c r="AE39" s="4"/>
      <c r="AF39" s="4"/>
      <c r="AG39" s="4"/>
      <c r="AH39" s="4"/>
      <c r="AI39" s="4"/>
    </row>
    <row r="40" spans="1:35" ht="15.5" x14ac:dyDescent="0.35">
      <c r="A40" s="64">
        <v>2011</v>
      </c>
      <c r="B40" s="64">
        <v>0.23777384377074573</v>
      </c>
      <c r="C40" s="64">
        <f t="shared" si="0"/>
        <v>0.17595264439035183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1"/>
      <c r="AD40" s="4"/>
      <c r="AE40" s="4"/>
      <c r="AF40" s="4"/>
      <c r="AG40" s="4"/>
      <c r="AH40" s="4"/>
      <c r="AI40" s="4"/>
    </row>
    <row r="41" spans="1:35" ht="15.5" x14ac:dyDescent="0.35">
      <c r="A41" s="64">
        <v>2017</v>
      </c>
      <c r="B41" s="64">
        <v>0.59747731799070602</v>
      </c>
      <c r="C41" s="64">
        <f t="shared" si="0"/>
        <v>0.44213321531312244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1"/>
      <c r="AD41" s="4"/>
      <c r="AE41" s="4"/>
      <c r="AF41" s="4"/>
      <c r="AG41" s="4"/>
      <c r="AH41" s="4"/>
      <c r="AI41" s="4"/>
    </row>
    <row r="42" spans="1:35" ht="15.5" x14ac:dyDescent="0.35">
      <c r="A42" s="63"/>
      <c r="B42" s="63"/>
      <c r="C42" s="6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1"/>
      <c r="AD42" s="4"/>
      <c r="AE42" s="4"/>
      <c r="AF42" s="4"/>
      <c r="AG42" s="4"/>
      <c r="AH42" s="4"/>
      <c r="AI42" s="4"/>
    </row>
    <row r="43" spans="1:35" ht="15.5" x14ac:dyDescent="0.35">
      <c r="A43" s="63"/>
      <c r="B43" s="63"/>
      <c r="C43" s="6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1"/>
      <c r="AD43" s="4"/>
      <c r="AE43" s="4"/>
      <c r="AF43" s="4"/>
      <c r="AG43" s="4"/>
      <c r="AH43" s="4"/>
      <c r="AI43" s="4"/>
    </row>
    <row r="44" spans="1:35" ht="15.5" x14ac:dyDescent="0.35">
      <c r="A44" s="63"/>
      <c r="B44" s="63"/>
      <c r="C44" s="6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1"/>
      <c r="AD44" s="4"/>
      <c r="AE44" s="4"/>
      <c r="AF44" s="4"/>
      <c r="AG44" s="4"/>
      <c r="AH44" s="4"/>
      <c r="AI44" s="4"/>
    </row>
    <row r="45" spans="1:35" ht="15.5" x14ac:dyDescent="0.35">
      <c r="A45" s="63"/>
      <c r="B45" s="63"/>
      <c r="C45" s="6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1"/>
      <c r="AD45" s="4"/>
      <c r="AE45" s="4"/>
      <c r="AF45" s="4"/>
      <c r="AG45" s="4"/>
      <c r="AH45" s="4"/>
      <c r="AI45" s="4"/>
    </row>
    <row r="46" spans="1:35" ht="15.5" x14ac:dyDescent="0.35">
      <c r="A46" s="63"/>
      <c r="B46" s="63"/>
      <c r="C46" s="6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2"/>
      <c r="AD46" s="4"/>
      <c r="AE46" s="4"/>
      <c r="AF46" s="4"/>
      <c r="AG46" s="4"/>
      <c r="AH46" s="4"/>
      <c r="AI46" s="4"/>
    </row>
    <row r="47" spans="1:35" ht="15.5" x14ac:dyDescent="0.3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2"/>
      <c r="AD47" s="4"/>
      <c r="AE47" s="4"/>
      <c r="AF47" s="4"/>
      <c r="AG47" s="4"/>
      <c r="AH47" s="4"/>
      <c r="AI47" s="4"/>
    </row>
    <row r="48" spans="1:35" ht="15.5" x14ac:dyDescent="0.3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2"/>
      <c r="AD48" s="4"/>
      <c r="AE48" s="4"/>
      <c r="AF48" s="4"/>
      <c r="AG48" s="4"/>
      <c r="AH48" s="4"/>
      <c r="AI48" s="4"/>
    </row>
    <row r="49" spans="17:35" ht="15.5" x14ac:dyDescent="0.3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0"/>
      <c r="AD49" s="4"/>
      <c r="AE49" s="4"/>
      <c r="AF49" s="4"/>
      <c r="AG49" s="4"/>
      <c r="AH49" s="4"/>
      <c r="AI49" s="4"/>
    </row>
    <row r="50" spans="17:35" ht="15.5" x14ac:dyDescent="0.3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0"/>
      <c r="AD50" s="4"/>
      <c r="AE50" s="4"/>
      <c r="AF50" s="4"/>
      <c r="AG50" s="4"/>
      <c r="AH50" s="4"/>
      <c r="AI50" s="4"/>
    </row>
    <row r="51" spans="17:35" x14ac:dyDescent="0.3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zoomScale="85" zoomScaleNormal="85" workbookViewId="0">
      <selection activeCell="E75" sqref="E75"/>
    </sheetView>
  </sheetViews>
  <sheetFormatPr defaultRowHeight="14.5" x14ac:dyDescent="0.35"/>
  <cols>
    <col min="1" max="1" width="36.1796875" customWidth="1"/>
    <col min="2" max="4" width="29.7265625" style="14" customWidth="1"/>
    <col min="5" max="5" width="22.54296875" customWidth="1"/>
    <col min="6" max="6" width="20.453125" customWidth="1"/>
    <col min="7" max="7" width="18.54296875" customWidth="1"/>
    <col min="8" max="8" width="18.54296875" style="14" customWidth="1"/>
    <col min="9" max="9" width="11.453125" customWidth="1"/>
    <col min="10" max="10" width="15.453125" customWidth="1"/>
    <col min="11" max="11" width="35.54296875" bestFit="1" customWidth="1"/>
    <col min="12" max="12" width="21.81640625" bestFit="1" customWidth="1"/>
    <col min="13" max="13" width="21.1796875" customWidth="1"/>
    <col min="14" max="15" width="16" bestFit="1" customWidth="1"/>
    <col min="16" max="16" width="8.7265625" customWidth="1"/>
    <col min="17" max="17" width="16" bestFit="1" customWidth="1"/>
    <col min="19" max="19" width="19.54296875" bestFit="1" customWidth="1"/>
    <col min="24" max="24" width="16.1796875" customWidth="1"/>
    <col min="31" max="31" width="14.81640625" customWidth="1"/>
    <col min="32" max="33" width="12.54296875" customWidth="1"/>
    <col min="34" max="34" width="13.81640625" customWidth="1"/>
    <col min="40" max="40" width="14.453125" customWidth="1"/>
    <col min="41" max="41" width="14.54296875" customWidth="1"/>
    <col min="42" max="42" width="18.1796875" customWidth="1"/>
    <col min="44" max="44" width="16.26953125" bestFit="1" customWidth="1"/>
    <col min="45" max="45" width="12.453125" bestFit="1" customWidth="1"/>
    <col min="46" max="46" width="6.26953125" bestFit="1" customWidth="1"/>
    <col min="47" max="48" width="12.7265625" bestFit="1" customWidth="1"/>
    <col min="49" max="49" width="14.7265625" bestFit="1" customWidth="1"/>
    <col min="50" max="50" width="14.1796875" customWidth="1"/>
    <col min="51" max="51" width="14.26953125" bestFit="1" customWidth="1"/>
    <col min="52" max="52" width="12.1796875" customWidth="1"/>
    <col min="53" max="53" width="13.1796875" customWidth="1"/>
    <col min="55" max="55" width="14.26953125" bestFit="1" customWidth="1"/>
    <col min="56" max="56" width="18" customWidth="1"/>
    <col min="57" max="57" width="13.453125" customWidth="1"/>
    <col min="58" max="58" width="13.453125" bestFit="1" customWidth="1"/>
    <col min="59" max="59" width="11.453125" customWidth="1"/>
    <col min="60" max="60" width="18.1796875" bestFit="1" customWidth="1"/>
    <col min="61" max="61" width="15" bestFit="1" customWidth="1"/>
    <col min="62" max="62" width="15.26953125" bestFit="1" customWidth="1"/>
  </cols>
  <sheetData>
    <row r="1" spans="1:38" s="14" customFormat="1" ht="15.5" x14ac:dyDescent="0.35">
      <c r="A1" s="22" t="s">
        <v>54</v>
      </c>
      <c r="B1" s="23"/>
      <c r="C1" s="23"/>
      <c r="D1" s="23"/>
      <c r="E1" s="23"/>
      <c r="F1" s="23"/>
      <c r="G1" s="23"/>
      <c r="H1" s="23"/>
      <c r="I1" s="23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5" x14ac:dyDescent="0.35">
      <c r="A2" s="23" t="s">
        <v>55</v>
      </c>
      <c r="B2" s="24" t="s">
        <v>58</v>
      </c>
      <c r="C2" s="23"/>
      <c r="D2" s="23"/>
      <c r="E2" s="23"/>
      <c r="F2" s="23"/>
      <c r="G2" s="23"/>
      <c r="H2" s="23"/>
      <c r="I2" s="23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5" x14ac:dyDescent="0.35">
      <c r="A3" s="44">
        <v>2005</v>
      </c>
      <c r="B3" s="24" t="s">
        <v>59</v>
      </c>
      <c r="C3" s="23"/>
      <c r="D3" s="23"/>
      <c r="E3" s="23"/>
      <c r="F3" s="23"/>
      <c r="G3" s="23"/>
      <c r="H3" s="23"/>
      <c r="I3" s="23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" thickBot="1" x14ac:dyDescent="0.4">
      <c r="A4" s="23" t="s">
        <v>57</v>
      </c>
      <c r="B4" s="24" t="s">
        <v>60</v>
      </c>
      <c r="C4" s="23"/>
      <c r="D4" s="23"/>
      <c r="E4" s="23"/>
      <c r="F4" s="23"/>
      <c r="G4" s="23"/>
      <c r="H4" s="23"/>
      <c r="I4" s="23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5" x14ac:dyDescent="0.35">
      <c r="A5" s="43" t="s">
        <v>15</v>
      </c>
      <c r="B5" s="11" t="s">
        <v>16</v>
      </c>
      <c r="C5" s="18"/>
      <c r="D5" s="18"/>
      <c r="E5" s="18"/>
      <c r="F5" s="18"/>
      <c r="G5" s="18"/>
      <c r="H5" s="18"/>
      <c r="I5" s="18"/>
    </row>
    <row r="6" spans="1:38" s="14" customFormat="1" ht="15.5" x14ac:dyDescent="0.35">
      <c r="A6" s="2" t="s">
        <v>56</v>
      </c>
      <c r="B6" s="12">
        <v>0.34</v>
      </c>
      <c r="C6" s="18"/>
      <c r="D6" s="18"/>
      <c r="E6" s="18"/>
      <c r="F6" s="18"/>
      <c r="G6" s="18"/>
      <c r="H6" s="18"/>
      <c r="I6" s="18"/>
    </row>
    <row r="7" spans="1:38" s="14" customFormat="1" ht="15.5" x14ac:dyDescent="0.35">
      <c r="A7" s="2">
        <v>2005</v>
      </c>
      <c r="B7" s="12">
        <v>0.29199999999999998</v>
      </c>
      <c r="C7" s="18"/>
      <c r="D7" s="18"/>
      <c r="E7" s="18"/>
      <c r="F7" s="18"/>
      <c r="G7" s="18"/>
      <c r="H7" s="18"/>
      <c r="I7" s="18"/>
    </row>
    <row r="8" spans="1:38" s="14" customFormat="1" ht="15.5" x14ac:dyDescent="0.35">
      <c r="A8" s="3" t="s">
        <v>57</v>
      </c>
      <c r="B8" s="42">
        <v>7.0999999999999994E-2</v>
      </c>
      <c r="C8" s="18"/>
      <c r="D8" s="18"/>
      <c r="E8" s="18"/>
      <c r="F8" s="18"/>
      <c r="G8" s="18"/>
      <c r="H8" s="18"/>
      <c r="I8" s="18"/>
    </row>
    <row r="9" spans="1:38" s="14" customFormat="1" ht="15.5" x14ac:dyDescent="0.35">
      <c r="A9" s="18"/>
      <c r="B9" s="18"/>
      <c r="C9" s="18"/>
      <c r="D9" s="18"/>
      <c r="E9" s="18"/>
      <c r="F9" s="18"/>
      <c r="G9" s="18"/>
      <c r="H9" s="18"/>
      <c r="I9" s="18"/>
    </row>
    <row r="10" spans="1:38" s="14" customFormat="1" ht="15.5" x14ac:dyDescent="0.35">
      <c r="A10" s="18"/>
      <c r="B10" s="18"/>
      <c r="C10" s="18"/>
      <c r="D10" s="18"/>
      <c r="E10" s="18"/>
      <c r="F10" s="18"/>
      <c r="G10" s="18"/>
      <c r="H10" s="18"/>
      <c r="I10" s="18"/>
    </row>
    <row r="11" spans="1:38" s="14" customFormat="1" ht="15.5" x14ac:dyDescent="0.35">
      <c r="A11" s="18"/>
      <c r="B11" s="18"/>
      <c r="C11" s="18"/>
      <c r="D11" s="18"/>
      <c r="E11" s="18"/>
      <c r="F11" s="18"/>
      <c r="G11" s="18"/>
      <c r="H11" s="18"/>
      <c r="I11" s="18"/>
    </row>
    <row r="12" spans="1:38" s="14" customFormat="1" ht="15.5" x14ac:dyDescent="0.35">
      <c r="A12" s="18"/>
      <c r="B12" s="18"/>
      <c r="C12" s="18"/>
      <c r="D12" s="18"/>
      <c r="E12" s="18"/>
      <c r="F12" s="18"/>
      <c r="G12" s="18"/>
      <c r="H12" s="18"/>
      <c r="I12" s="18"/>
    </row>
    <row r="13" spans="1:38" s="14" customFormat="1" ht="15.5" x14ac:dyDescent="0.35">
      <c r="A13" s="18"/>
      <c r="B13" s="18"/>
      <c r="C13" s="18"/>
      <c r="D13" s="18"/>
      <c r="E13" s="18"/>
      <c r="F13" s="18"/>
      <c r="G13" s="18"/>
      <c r="H13" s="18"/>
      <c r="I13" s="18"/>
    </row>
    <row r="14" spans="1:38" s="14" customFormat="1" ht="15.5" x14ac:dyDescent="0.35">
      <c r="A14" s="37" t="s">
        <v>74</v>
      </c>
      <c r="B14" s="38"/>
      <c r="C14" s="38"/>
      <c r="D14" s="38"/>
      <c r="E14" s="38"/>
      <c r="F14" s="38"/>
      <c r="G14" s="38"/>
      <c r="H14" s="38"/>
      <c r="I14" s="38"/>
      <c r="J14" s="23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5" x14ac:dyDescent="0.35">
      <c r="A15" s="39" t="s">
        <v>48</v>
      </c>
      <c r="B15" s="40" t="s">
        <v>51</v>
      </c>
      <c r="C15" s="38"/>
      <c r="D15" s="38"/>
      <c r="E15" s="38"/>
      <c r="F15" s="38"/>
      <c r="G15" s="38"/>
      <c r="H15" s="38"/>
      <c r="I15" s="38"/>
      <c r="J15" s="23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49.5" customHeight="1" x14ac:dyDescent="0.35">
      <c r="A16" s="39" t="s">
        <v>49</v>
      </c>
      <c r="B16" s="80" t="s">
        <v>73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35">
      <c r="A17" s="39" t="s">
        <v>50</v>
      </c>
      <c r="B17" s="40" t="s">
        <v>52</v>
      </c>
      <c r="C17" s="38"/>
      <c r="D17" s="38"/>
      <c r="E17" s="38"/>
      <c r="F17" s="38"/>
      <c r="G17" s="38"/>
      <c r="H17" s="38"/>
      <c r="I17" s="41"/>
      <c r="J17" s="23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5" customHeight="1" x14ac:dyDescent="0.35">
      <c r="A18" s="33" t="s">
        <v>53</v>
      </c>
      <c r="B18" s="25"/>
      <c r="C18" s="25"/>
      <c r="D18" s="25"/>
      <c r="E18" s="25"/>
      <c r="F18" s="25"/>
      <c r="G18" s="25"/>
      <c r="H18" s="19"/>
      <c r="I18" s="19"/>
      <c r="J18" s="18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35">
      <c r="A19" s="25" t="s">
        <v>14</v>
      </c>
      <c r="B19" s="34" t="s">
        <v>24</v>
      </c>
      <c r="C19" s="25" t="s">
        <v>19</v>
      </c>
      <c r="D19" s="25" t="s">
        <v>18</v>
      </c>
      <c r="E19" s="25" t="s">
        <v>20</v>
      </c>
      <c r="F19" s="25" t="s">
        <v>21</v>
      </c>
      <c r="G19" s="25" t="s">
        <v>22</v>
      </c>
      <c r="H19" s="19"/>
      <c r="I19" s="26"/>
      <c r="J19" s="18"/>
      <c r="AC19" s="4"/>
      <c r="AD19" s="8"/>
      <c r="AE19" s="45"/>
      <c r="AF19" s="46"/>
      <c r="AG19" s="46"/>
      <c r="AH19" s="46"/>
      <c r="AI19" s="46"/>
      <c r="AJ19" s="4"/>
      <c r="AK19" s="4"/>
      <c r="AL19" s="4"/>
    </row>
    <row r="20" spans="1:38" ht="26.5" customHeight="1" x14ac:dyDescent="0.35">
      <c r="A20" s="2" t="s">
        <v>2</v>
      </c>
      <c r="B20" s="21">
        <v>0</v>
      </c>
      <c r="C20" s="21">
        <v>0</v>
      </c>
      <c r="D20" s="21">
        <v>0.47</v>
      </c>
      <c r="E20" s="21">
        <v>0.47</v>
      </c>
      <c r="F20" s="21">
        <v>0.47</v>
      </c>
      <c r="G20" s="21">
        <v>0.47</v>
      </c>
      <c r="H20" s="26"/>
      <c r="I20" s="19"/>
      <c r="J20" s="18"/>
      <c r="AC20" s="4"/>
      <c r="AD20" s="8"/>
      <c r="AE20" s="45"/>
      <c r="AF20" s="46"/>
      <c r="AG20" s="46"/>
      <c r="AH20" s="46"/>
      <c r="AI20" s="46"/>
      <c r="AJ20" s="4"/>
      <c r="AK20" s="4"/>
      <c r="AL20" s="4"/>
    </row>
    <row r="21" spans="1:38" ht="15.5" x14ac:dyDescent="0.35">
      <c r="A21" s="2" t="s">
        <v>3</v>
      </c>
      <c r="B21" s="21">
        <v>0</v>
      </c>
      <c r="C21" s="21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0"/>
      <c r="I21" s="19"/>
      <c r="J21" s="18"/>
      <c r="AC21" s="4"/>
      <c r="AD21" s="8"/>
      <c r="AE21" s="45"/>
      <c r="AF21" s="46"/>
      <c r="AG21" s="46"/>
      <c r="AH21" s="46"/>
      <c r="AI21" s="46"/>
      <c r="AJ21" s="4"/>
      <c r="AK21" s="4"/>
      <c r="AL21" s="4"/>
    </row>
    <row r="22" spans="1:38" ht="15.5" x14ac:dyDescent="0.35">
      <c r="A22" s="2" t="s">
        <v>4</v>
      </c>
      <c r="B22" s="21">
        <v>0</v>
      </c>
      <c r="C22" s="21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0"/>
      <c r="I22" s="19"/>
      <c r="J22" s="18"/>
      <c r="AC22" s="4"/>
      <c r="AD22" s="8"/>
      <c r="AE22" s="45"/>
      <c r="AF22" s="46"/>
      <c r="AG22" s="46"/>
      <c r="AH22" s="46"/>
      <c r="AI22" s="46"/>
      <c r="AJ22" s="4"/>
      <c r="AK22" s="4"/>
      <c r="AL22" s="4"/>
    </row>
    <row r="23" spans="1:38" ht="15.5" x14ac:dyDescent="0.35">
      <c r="A23" s="2" t="s">
        <v>5</v>
      </c>
      <c r="B23" s="21">
        <v>0</v>
      </c>
      <c r="C23" s="21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0"/>
      <c r="I23" s="19"/>
      <c r="J23" s="18"/>
      <c r="AC23" s="4"/>
      <c r="AD23" s="8"/>
      <c r="AE23" s="45"/>
      <c r="AF23" s="46"/>
      <c r="AG23" s="46"/>
      <c r="AH23" s="46"/>
      <c r="AI23" s="46"/>
      <c r="AJ23" s="4"/>
      <c r="AK23" s="4"/>
      <c r="AL23" s="4"/>
    </row>
    <row r="24" spans="1:38" ht="15.5" x14ac:dyDescent="0.35">
      <c r="A24" s="2" t="s">
        <v>6</v>
      </c>
      <c r="B24" s="21">
        <v>0</v>
      </c>
      <c r="C24" s="21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0"/>
      <c r="I24" s="19"/>
      <c r="J24" s="18"/>
      <c r="AC24" s="4"/>
      <c r="AD24" s="8"/>
      <c r="AE24" s="45"/>
      <c r="AF24" s="46"/>
      <c r="AG24" s="46"/>
      <c r="AH24" s="46"/>
      <c r="AI24" s="46"/>
      <c r="AJ24" s="4"/>
      <c r="AK24" s="4"/>
      <c r="AL24" s="4"/>
    </row>
    <row r="25" spans="1:38" ht="15.5" x14ac:dyDescent="0.35">
      <c r="A25" s="2" t="s">
        <v>7</v>
      </c>
      <c r="B25" s="21">
        <v>0</v>
      </c>
      <c r="C25" s="21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0"/>
      <c r="I25" s="19"/>
      <c r="J25" s="18"/>
      <c r="AC25" s="4"/>
      <c r="AD25" s="8"/>
      <c r="AE25" s="45"/>
      <c r="AF25" s="46"/>
      <c r="AG25" s="46"/>
      <c r="AH25" s="46"/>
      <c r="AI25" s="46"/>
      <c r="AJ25" s="4"/>
      <c r="AK25" s="4"/>
      <c r="AL25" s="4"/>
    </row>
    <row r="26" spans="1:38" ht="15.5" x14ac:dyDescent="0.35">
      <c r="A26" s="2" t="s">
        <v>13</v>
      </c>
      <c r="B26" s="21">
        <v>0</v>
      </c>
      <c r="C26" s="21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0"/>
      <c r="I26" s="19"/>
      <c r="J26" s="18"/>
      <c r="AC26" s="4"/>
      <c r="AD26" s="8"/>
      <c r="AE26" s="45"/>
      <c r="AF26" s="46"/>
      <c r="AG26" s="46"/>
      <c r="AH26" s="46"/>
      <c r="AI26" s="46"/>
      <c r="AJ26" s="4"/>
      <c r="AK26" s="4"/>
      <c r="AL26" s="4"/>
    </row>
    <row r="27" spans="1:38" ht="15.5" x14ac:dyDescent="0.35">
      <c r="A27" s="2" t="s">
        <v>8</v>
      </c>
      <c r="B27" s="21">
        <v>0</v>
      </c>
      <c r="C27" s="21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0"/>
      <c r="I27" s="19"/>
      <c r="J27" s="18"/>
      <c r="AC27" s="4"/>
      <c r="AD27" s="8"/>
      <c r="AE27" s="45"/>
      <c r="AF27" s="46"/>
      <c r="AG27" s="46"/>
      <c r="AH27" s="46"/>
      <c r="AI27" s="46"/>
      <c r="AJ27" s="4"/>
      <c r="AK27" s="4"/>
      <c r="AL27" s="4"/>
    </row>
    <row r="28" spans="1:38" ht="15.5" x14ac:dyDescent="0.35">
      <c r="A28" s="2" t="s">
        <v>9</v>
      </c>
      <c r="B28" s="21">
        <v>0</v>
      </c>
      <c r="C28" s="21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0"/>
      <c r="I28" s="19"/>
      <c r="J28" s="18"/>
      <c r="AC28" s="4"/>
      <c r="AD28" s="8"/>
      <c r="AE28" s="45"/>
      <c r="AF28" s="46"/>
      <c r="AG28" s="46"/>
      <c r="AH28" s="46"/>
      <c r="AI28" s="46"/>
      <c r="AJ28" s="4"/>
      <c r="AK28" s="4"/>
      <c r="AL28" s="4"/>
    </row>
    <row r="29" spans="1:38" ht="15.5" x14ac:dyDescent="0.35">
      <c r="A29" s="2" t="s">
        <v>10</v>
      </c>
      <c r="B29" s="21">
        <v>0</v>
      </c>
      <c r="C29" s="21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0"/>
      <c r="I29" s="19"/>
      <c r="J29" s="18"/>
      <c r="AC29" s="4"/>
      <c r="AD29" s="8"/>
      <c r="AE29" s="45"/>
      <c r="AF29" s="46"/>
      <c r="AG29" s="46"/>
      <c r="AH29" s="46"/>
      <c r="AI29" s="46"/>
      <c r="AJ29" s="4"/>
      <c r="AK29" s="4"/>
      <c r="AL29" s="4"/>
    </row>
    <row r="30" spans="1:38" ht="15.5" x14ac:dyDescent="0.35">
      <c r="A30" s="2" t="s">
        <v>11</v>
      </c>
      <c r="B30" s="21">
        <v>0</v>
      </c>
      <c r="C30" s="21">
        <v>0</v>
      </c>
      <c r="D30" s="21">
        <f t="shared" ref="D30:G30" si="0">2*D29</f>
        <v>7.0600000000000003E-3</v>
      </c>
      <c r="E30" s="21">
        <f t="shared" si="0"/>
        <v>5.1060000000000001E-2</v>
      </c>
      <c r="F30" s="21">
        <f t="shared" si="0"/>
        <v>9.1060000000000002E-2</v>
      </c>
      <c r="G30" s="21">
        <f t="shared" si="0"/>
        <v>0.53105999999999998</v>
      </c>
      <c r="H30" s="50"/>
      <c r="I30" s="19"/>
      <c r="J30" s="18"/>
      <c r="AC30" s="4"/>
      <c r="AD30" s="8"/>
      <c r="AE30" s="45"/>
      <c r="AF30" s="46"/>
      <c r="AG30" s="46"/>
      <c r="AH30" s="46"/>
      <c r="AI30" s="46"/>
      <c r="AJ30" s="4"/>
      <c r="AK30" s="4"/>
      <c r="AL30" s="4"/>
    </row>
    <row r="31" spans="1:38" ht="15.5" x14ac:dyDescent="0.35">
      <c r="A31" s="2" t="s">
        <v>12</v>
      </c>
      <c r="B31" s="21">
        <v>0</v>
      </c>
      <c r="C31" s="21">
        <v>0</v>
      </c>
      <c r="D31" s="21">
        <f t="shared" ref="D31:G35" si="1">D30</f>
        <v>7.0600000000000003E-3</v>
      </c>
      <c r="E31" s="21">
        <f t="shared" si="1"/>
        <v>5.1060000000000001E-2</v>
      </c>
      <c r="F31" s="21">
        <f t="shared" si="1"/>
        <v>9.1060000000000002E-2</v>
      </c>
      <c r="G31" s="21">
        <f t="shared" si="1"/>
        <v>0.53105999999999998</v>
      </c>
      <c r="H31" s="50"/>
      <c r="I31" s="19"/>
      <c r="J31" s="18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5" x14ac:dyDescent="0.35">
      <c r="A32" s="35" t="s">
        <v>36</v>
      </c>
      <c r="B32" s="21">
        <v>0</v>
      </c>
      <c r="C32" s="21">
        <v>0</v>
      </c>
      <c r="D32" s="21">
        <f t="shared" si="1"/>
        <v>7.0600000000000003E-3</v>
      </c>
      <c r="E32" s="21">
        <f t="shared" si="1"/>
        <v>5.1060000000000001E-2</v>
      </c>
      <c r="F32" s="21">
        <f t="shared" si="1"/>
        <v>9.1060000000000002E-2</v>
      </c>
      <c r="G32" s="21">
        <f t="shared" si="1"/>
        <v>0.53105999999999998</v>
      </c>
      <c r="H32" s="50"/>
      <c r="I32" s="19"/>
      <c r="J32" s="18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5" x14ac:dyDescent="0.35">
      <c r="A33" s="35" t="s">
        <v>37</v>
      </c>
      <c r="B33" s="21">
        <v>0</v>
      </c>
      <c r="C33" s="21">
        <v>0</v>
      </c>
      <c r="D33" s="21">
        <f t="shared" si="1"/>
        <v>7.0600000000000003E-3</v>
      </c>
      <c r="E33" s="21">
        <f t="shared" si="1"/>
        <v>5.1060000000000001E-2</v>
      </c>
      <c r="F33" s="21">
        <f t="shared" si="1"/>
        <v>9.1060000000000002E-2</v>
      </c>
      <c r="G33" s="21">
        <f t="shared" si="1"/>
        <v>0.53105999999999998</v>
      </c>
      <c r="H33" s="50"/>
      <c r="I33" s="19"/>
      <c r="J33" s="18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5" x14ac:dyDescent="0.35">
      <c r="A34" s="35" t="s">
        <v>38</v>
      </c>
      <c r="B34" s="21">
        <v>0</v>
      </c>
      <c r="C34" s="21">
        <v>0</v>
      </c>
      <c r="D34" s="21">
        <f t="shared" si="1"/>
        <v>7.0600000000000003E-3</v>
      </c>
      <c r="E34" s="21">
        <f t="shared" si="1"/>
        <v>5.1060000000000001E-2</v>
      </c>
      <c r="F34" s="21">
        <f t="shared" si="1"/>
        <v>9.1060000000000002E-2</v>
      </c>
      <c r="G34" s="21">
        <f t="shared" si="1"/>
        <v>0.53105999999999998</v>
      </c>
      <c r="H34" s="50"/>
      <c r="I34" s="19"/>
      <c r="J34" s="18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5" x14ac:dyDescent="0.35">
      <c r="A35" s="35" t="s">
        <v>39</v>
      </c>
      <c r="B35" s="21">
        <v>0</v>
      </c>
      <c r="C35" s="21">
        <v>0</v>
      </c>
      <c r="D35" s="21">
        <f t="shared" si="1"/>
        <v>7.0600000000000003E-3</v>
      </c>
      <c r="E35" s="21">
        <f t="shared" si="1"/>
        <v>5.1060000000000001E-2</v>
      </c>
      <c r="F35" s="21">
        <f t="shared" si="1"/>
        <v>9.1060000000000002E-2</v>
      </c>
      <c r="G35" s="21">
        <f t="shared" si="1"/>
        <v>0.53105999999999998</v>
      </c>
      <c r="H35" s="50"/>
      <c r="I35" s="19"/>
      <c r="J35" s="18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5" x14ac:dyDescent="0.35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50" ht="15.5" x14ac:dyDescent="0.35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50" ht="15.5" x14ac:dyDescent="0.35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50" ht="16" customHeight="1" x14ac:dyDescent="0.3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spans="1:50" ht="15.5" x14ac:dyDescent="0.3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spans="1:50" ht="15.5" x14ac:dyDescent="0.35">
      <c r="A41" s="48" t="s">
        <v>75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13"/>
    </row>
    <row r="42" spans="1:50" ht="48" customHeight="1" x14ac:dyDescent="0.35">
      <c r="A42" s="82" t="s">
        <v>77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13"/>
      <c r="O42" s="13"/>
      <c r="P42" s="13"/>
      <c r="Q42" s="13"/>
      <c r="R42" s="13"/>
    </row>
    <row r="43" spans="1:50" ht="15.5" x14ac:dyDescent="0.35">
      <c r="A43" s="25"/>
      <c r="B43" s="52"/>
      <c r="C43" s="81" t="s">
        <v>62</v>
      </c>
      <c r="D43" s="76"/>
      <c r="E43" s="76"/>
      <c r="F43" s="77"/>
      <c r="G43" s="49"/>
      <c r="H43" s="25"/>
      <c r="I43" s="55"/>
      <c r="J43" s="76" t="s">
        <v>61</v>
      </c>
      <c r="K43" s="76"/>
      <c r="L43" s="76"/>
      <c r="M43" s="76"/>
      <c r="N43" s="77"/>
      <c r="O43" s="25"/>
    </row>
    <row r="44" spans="1:50" ht="15.5" x14ac:dyDescent="0.35">
      <c r="A44" s="36" t="s">
        <v>30</v>
      </c>
      <c r="B44" s="36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6" t="s">
        <v>30</v>
      </c>
      <c r="I44" s="36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6" t="s">
        <v>31</v>
      </c>
      <c r="AX44" s="16"/>
    </row>
    <row r="45" spans="1:50" ht="15.5" x14ac:dyDescent="0.35">
      <c r="A45" s="72" t="s">
        <v>0</v>
      </c>
      <c r="B45" s="2" t="s">
        <v>2</v>
      </c>
      <c r="C45" s="21">
        <f t="shared" ref="C45:C60" si="2">1/J45</f>
        <v>4</v>
      </c>
      <c r="D45" s="21">
        <f>1/K45</f>
        <v>4</v>
      </c>
      <c r="E45" s="21">
        <f t="shared" ref="E45:E60" si="3">1/L45</f>
        <v>0.2808988764044944</v>
      </c>
      <c r="F45" s="21">
        <f t="shared" ref="F45:F60" si="4">1/M45</f>
        <v>0.21413276231263384</v>
      </c>
      <c r="G45" s="19"/>
      <c r="H45" s="73" t="s">
        <v>0</v>
      </c>
      <c r="I45" s="2" t="s">
        <v>2</v>
      </c>
      <c r="J45" s="25">
        <v>0.25</v>
      </c>
      <c r="K45" s="25">
        <v>0.25</v>
      </c>
      <c r="L45" s="25">
        <v>3.56</v>
      </c>
      <c r="M45" s="25">
        <v>4.67</v>
      </c>
      <c r="N45" s="25">
        <v>2.13</v>
      </c>
      <c r="O45" s="25">
        <f>SUM(J45:N45)</f>
        <v>10.86</v>
      </c>
      <c r="AX45" s="15"/>
    </row>
    <row r="46" spans="1:50" ht="15.5" x14ac:dyDescent="0.35">
      <c r="A46" s="72"/>
      <c r="B46" s="2" t="s">
        <v>3</v>
      </c>
      <c r="C46" s="21">
        <f t="shared" si="2"/>
        <v>4</v>
      </c>
      <c r="D46" s="21">
        <f t="shared" ref="D46:D60" si="5">1/K46</f>
        <v>4</v>
      </c>
      <c r="E46" s="21">
        <f t="shared" si="3"/>
        <v>0.2808988764044944</v>
      </c>
      <c r="F46" s="21">
        <f t="shared" si="4"/>
        <v>0.21413276231263384</v>
      </c>
      <c r="G46" s="19"/>
      <c r="H46" s="74"/>
      <c r="I46" s="2" t="s">
        <v>3</v>
      </c>
      <c r="J46" s="25">
        <v>0.25</v>
      </c>
      <c r="K46" s="25">
        <v>0.25</v>
      </c>
      <c r="L46" s="25">
        <v>3.56</v>
      </c>
      <c r="M46" s="25">
        <v>4.67</v>
      </c>
      <c r="N46" s="25">
        <v>3.7</v>
      </c>
      <c r="O46" s="25">
        <f t="shared" ref="O46:O60" si="6">SUM(J46:N46)</f>
        <v>12.43</v>
      </c>
      <c r="AX46" s="9"/>
    </row>
    <row r="47" spans="1:50" ht="15.5" x14ac:dyDescent="0.35">
      <c r="A47" s="72"/>
      <c r="B47" s="2" t="s">
        <v>4</v>
      </c>
      <c r="C47" s="21">
        <f t="shared" si="2"/>
        <v>4</v>
      </c>
      <c r="D47" s="21">
        <f t="shared" si="5"/>
        <v>4</v>
      </c>
      <c r="E47" s="21">
        <f t="shared" si="3"/>
        <v>0.2808988764044944</v>
      </c>
      <c r="F47" s="21">
        <f t="shared" si="4"/>
        <v>0.21413276231263384</v>
      </c>
      <c r="G47" s="19"/>
      <c r="H47" s="74"/>
      <c r="I47" s="2" t="s">
        <v>4</v>
      </c>
      <c r="J47" s="25">
        <v>0.25</v>
      </c>
      <c r="K47" s="25">
        <v>0.25</v>
      </c>
      <c r="L47" s="25">
        <v>3.56</v>
      </c>
      <c r="M47" s="25">
        <v>4.67</v>
      </c>
      <c r="N47" s="25">
        <v>3.7</v>
      </c>
      <c r="O47" s="25">
        <f t="shared" si="6"/>
        <v>12.43</v>
      </c>
      <c r="AX47" s="9"/>
    </row>
    <row r="48" spans="1:50" ht="15.5" x14ac:dyDescent="0.35">
      <c r="A48" s="72"/>
      <c r="B48" s="2" t="s">
        <v>5</v>
      </c>
      <c r="C48" s="21">
        <f t="shared" si="2"/>
        <v>4</v>
      </c>
      <c r="D48" s="21">
        <f t="shared" si="5"/>
        <v>4</v>
      </c>
      <c r="E48" s="21">
        <f t="shared" si="3"/>
        <v>0.2808988764044944</v>
      </c>
      <c r="F48" s="21">
        <f t="shared" si="4"/>
        <v>0.21413276231263384</v>
      </c>
      <c r="G48" s="19"/>
      <c r="H48" s="74"/>
      <c r="I48" s="2" t="s">
        <v>5</v>
      </c>
      <c r="J48" s="25">
        <v>0.25</v>
      </c>
      <c r="K48" s="25">
        <v>0.25</v>
      </c>
      <c r="L48" s="25">
        <v>3.56</v>
      </c>
      <c r="M48" s="25">
        <v>4.67</v>
      </c>
      <c r="N48" s="25">
        <v>3.7</v>
      </c>
      <c r="O48" s="25">
        <f t="shared" si="6"/>
        <v>12.43</v>
      </c>
      <c r="AX48" s="9"/>
    </row>
    <row r="49" spans="1:15" ht="15.5" x14ac:dyDescent="0.35">
      <c r="A49" s="72"/>
      <c r="B49" s="2" t="s">
        <v>6</v>
      </c>
      <c r="C49" s="21">
        <f t="shared" si="2"/>
        <v>4</v>
      </c>
      <c r="D49" s="21">
        <f t="shared" si="5"/>
        <v>4</v>
      </c>
      <c r="E49" s="21">
        <f t="shared" si="3"/>
        <v>0.2808988764044944</v>
      </c>
      <c r="F49" s="21">
        <f t="shared" si="4"/>
        <v>0.21413276231263384</v>
      </c>
      <c r="G49" s="19"/>
      <c r="H49" s="74"/>
      <c r="I49" s="2" t="s">
        <v>6</v>
      </c>
      <c r="J49" s="25">
        <v>0.25</v>
      </c>
      <c r="K49" s="25">
        <v>0.25</v>
      </c>
      <c r="L49" s="25">
        <v>3.56</v>
      </c>
      <c r="M49" s="25">
        <v>4.67</v>
      </c>
      <c r="N49" s="25">
        <v>3.7</v>
      </c>
      <c r="O49" s="25">
        <f t="shared" si="6"/>
        <v>12.43</v>
      </c>
    </row>
    <row r="50" spans="1:15" ht="15.5" x14ac:dyDescent="0.35">
      <c r="A50" s="72"/>
      <c r="B50" s="2" t="s">
        <v>7</v>
      </c>
      <c r="C50" s="21">
        <f t="shared" si="2"/>
        <v>4</v>
      </c>
      <c r="D50" s="21">
        <f t="shared" si="5"/>
        <v>4</v>
      </c>
      <c r="E50" s="21">
        <f t="shared" si="3"/>
        <v>0.2808988764044944</v>
      </c>
      <c r="F50" s="21">
        <f t="shared" si="4"/>
        <v>0.21413276231263384</v>
      </c>
      <c r="G50" s="19"/>
      <c r="H50" s="74"/>
      <c r="I50" s="2" t="s">
        <v>7</v>
      </c>
      <c r="J50" s="25">
        <v>0.25</v>
      </c>
      <c r="K50" s="25">
        <v>0.25</v>
      </c>
      <c r="L50" s="25">
        <v>3.56</v>
      </c>
      <c r="M50" s="25">
        <v>4.67</v>
      </c>
      <c r="N50" s="25">
        <v>3.7</v>
      </c>
      <c r="O50" s="25">
        <f t="shared" si="6"/>
        <v>12.43</v>
      </c>
    </row>
    <row r="51" spans="1:15" ht="15.5" x14ac:dyDescent="0.35">
      <c r="A51" s="72"/>
      <c r="B51" s="2" t="s">
        <v>13</v>
      </c>
      <c r="C51" s="21">
        <f t="shared" si="2"/>
        <v>4</v>
      </c>
      <c r="D51" s="21">
        <f t="shared" si="5"/>
        <v>4</v>
      </c>
      <c r="E51" s="21">
        <f t="shared" si="3"/>
        <v>0.2808988764044944</v>
      </c>
      <c r="F51" s="21">
        <f t="shared" si="4"/>
        <v>0.21413276231263384</v>
      </c>
      <c r="G51" s="19"/>
      <c r="H51" s="74"/>
      <c r="I51" s="2" t="s">
        <v>13</v>
      </c>
      <c r="J51" s="25">
        <v>0.25</v>
      </c>
      <c r="K51" s="25">
        <v>0.25</v>
      </c>
      <c r="L51" s="25">
        <v>3.56</v>
      </c>
      <c r="M51" s="25">
        <v>4.67</v>
      </c>
      <c r="N51" s="25">
        <v>3.7</v>
      </c>
      <c r="O51" s="25">
        <f t="shared" si="6"/>
        <v>12.43</v>
      </c>
    </row>
    <row r="52" spans="1:15" ht="15.5" x14ac:dyDescent="0.35">
      <c r="A52" s="72"/>
      <c r="B52" s="2" t="s">
        <v>8</v>
      </c>
      <c r="C52" s="21">
        <f t="shared" si="2"/>
        <v>4</v>
      </c>
      <c r="D52" s="21">
        <f t="shared" si="5"/>
        <v>4</v>
      </c>
      <c r="E52" s="21">
        <f t="shared" si="3"/>
        <v>0.2808988764044944</v>
      </c>
      <c r="F52" s="21">
        <f t="shared" si="4"/>
        <v>0.21413276231263384</v>
      </c>
      <c r="G52" s="19"/>
      <c r="H52" s="74"/>
      <c r="I52" s="2" t="s">
        <v>8</v>
      </c>
      <c r="J52" s="25">
        <v>0.25</v>
      </c>
      <c r="K52" s="25">
        <v>0.25</v>
      </c>
      <c r="L52" s="25">
        <v>3.56</v>
      </c>
      <c r="M52" s="25">
        <v>4.67</v>
      </c>
      <c r="N52" s="25">
        <v>3.7</v>
      </c>
      <c r="O52" s="25">
        <f t="shared" si="6"/>
        <v>12.43</v>
      </c>
    </row>
    <row r="53" spans="1:15" ht="15.5" x14ac:dyDescent="0.35">
      <c r="A53" s="72"/>
      <c r="B53" s="2" t="s">
        <v>9</v>
      </c>
      <c r="C53" s="21">
        <f t="shared" si="2"/>
        <v>4</v>
      </c>
      <c r="D53" s="21">
        <f t="shared" si="5"/>
        <v>4</v>
      </c>
      <c r="E53" s="21">
        <f t="shared" si="3"/>
        <v>0.2808988764044944</v>
      </c>
      <c r="F53" s="21">
        <f t="shared" si="4"/>
        <v>0.21413276231263384</v>
      </c>
      <c r="G53" s="19"/>
      <c r="H53" s="74"/>
      <c r="I53" s="2" t="s">
        <v>9</v>
      </c>
      <c r="J53" s="25">
        <v>0.25</v>
      </c>
      <c r="K53" s="25">
        <v>0.25</v>
      </c>
      <c r="L53" s="25">
        <v>3.56</v>
      </c>
      <c r="M53" s="25">
        <v>4.67</v>
      </c>
      <c r="N53" s="25">
        <v>3.7</v>
      </c>
      <c r="O53" s="25">
        <f t="shared" si="6"/>
        <v>12.43</v>
      </c>
    </row>
    <row r="54" spans="1:15" ht="15.5" x14ac:dyDescent="0.35">
      <c r="A54" s="72"/>
      <c r="B54" s="2" t="s">
        <v>10</v>
      </c>
      <c r="C54" s="21">
        <f t="shared" si="2"/>
        <v>4</v>
      </c>
      <c r="D54" s="21">
        <f t="shared" si="5"/>
        <v>4</v>
      </c>
      <c r="E54" s="21">
        <f t="shared" si="3"/>
        <v>0.2808988764044944</v>
      </c>
      <c r="F54" s="21">
        <f t="shared" si="4"/>
        <v>0.21413276231263384</v>
      </c>
      <c r="G54" s="19"/>
      <c r="H54" s="74"/>
      <c r="I54" s="2" t="s">
        <v>10</v>
      </c>
      <c r="J54" s="25">
        <v>0.25</v>
      </c>
      <c r="K54" s="25">
        <v>0.25</v>
      </c>
      <c r="L54" s="25">
        <v>3.56</v>
      </c>
      <c r="M54" s="25">
        <v>4.67</v>
      </c>
      <c r="N54" s="25">
        <v>3.7</v>
      </c>
      <c r="O54" s="25">
        <f t="shared" si="6"/>
        <v>12.43</v>
      </c>
    </row>
    <row r="55" spans="1:15" ht="15.5" x14ac:dyDescent="0.35">
      <c r="A55" s="72"/>
      <c r="B55" s="2" t="s">
        <v>11</v>
      </c>
      <c r="C55" s="21">
        <f t="shared" si="2"/>
        <v>4</v>
      </c>
      <c r="D55" s="21">
        <f t="shared" si="5"/>
        <v>4</v>
      </c>
      <c r="E55" s="21">
        <f t="shared" si="3"/>
        <v>0.35087719298245612</v>
      </c>
      <c r="F55" s="21">
        <f t="shared" si="4"/>
        <v>0.22172949002217296</v>
      </c>
      <c r="G55" s="19"/>
      <c r="H55" s="74"/>
      <c r="I55" s="2" t="s">
        <v>11</v>
      </c>
      <c r="J55" s="25">
        <v>0.25</v>
      </c>
      <c r="K55" s="25">
        <v>0.25</v>
      </c>
      <c r="L55" s="25">
        <v>2.85</v>
      </c>
      <c r="M55" s="25">
        <v>4.51</v>
      </c>
      <c r="N55" s="25">
        <v>1.85</v>
      </c>
      <c r="O55" s="25">
        <f t="shared" si="6"/>
        <v>9.7099999999999991</v>
      </c>
    </row>
    <row r="56" spans="1:15" ht="15.5" x14ac:dyDescent="0.35">
      <c r="A56" s="72"/>
      <c r="B56" s="2" t="s">
        <v>12</v>
      </c>
      <c r="C56" s="21">
        <f t="shared" si="2"/>
        <v>4</v>
      </c>
      <c r="D56" s="21">
        <f t="shared" si="5"/>
        <v>4</v>
      </c>
      <c r="E56" s="21">
        <f t="shared" si="3"/>
        <v>0.35087719298245612</v>
      </c>
      <c r="F56" s="21">
        <f t="shared" si="4"/>
        <v>0.22172949002217296</v>
      </c>
      <c r="G56" s="19"/>
      <c r="H56" s="74"/>
      <c r="I56" s="2" t="s">
        <v>12</v>
      </c>
      <c r="J56" s="25">
        <v>0.25</v>
      </c>
      <c r="K56" s="25">
        <v>0.25</v>
      </c>
      <c r="L56" s="25">
        <v>2.85</v>
      </c>
      <c r="M56" s="25">
        <v>4.51</v>
      </c>
      <c r="N56" s="25">
        <v>1.85</v>
      </c>
      <c r="O56" s="25">
        <f t="shared" si="6"/>
        <v>9.7099999999999991</v>
      </c>
    </row>
    <row r="57" spans="1:15" ht="15.5" x14ac:dyDescent="0.35">
      <c r="A57" s="72"/>
      <c r="B57" s="35" t="s">
        <v>36</v>
      </c>
      <c r="C57" s="21">
        <f t="shared" si="2"/>
        <v>4</v>
      </c>
      <c r="D57" s="21">
        <f t="shared" si="5"/>
        <v>4</v>
      </c>
      <c r="E57" s="21">
        <f t="shared" si="3"/>
        <v>0.35087719298245612</v>
      </c>
      <c r="F57" s="21">
        <f t="shared" si="4"/>
        <v>0.22172949002217296</v>
      </c>
      <c r="G57" s="19"/>
      <c r="H57" s="74"/>
      <c r="I57" s="35" t="s">
        <v>36</v>
      </c>
      <c r="J57" s="25">
        <v>0.25</v>
      </c>
      <c r="K57" s="25">
        <v>0.25</v>
      </c>
      <c r="L57" s="25">
        <v>2.85</v>
      </c>
      <c r="M57" s="25">
        <v>4.51</v>
      </c>
      <c r="N57" s="25">
        <v>1.85</v>
      </c>
      <c r="O57" s="25">
        <f t="shared" si="6"/>
        <v>9.7099999999999991</v>
      </c>
    </row>
    <row r="58" spans="1:15" ht="15.5" x14ac:dyDescent="0.35">
      <c r="A58" s="72"/>
      <c r="B58" s="35" t="s">
        <v>37</v>
      </c>
      <c r="C58" s="21">
        <f t="shared" si="2"/>
        <v>4</v>
      </c>
      <c r="D58" s="21">
        <f t="shared" si="5"/>
        <v>4</v>
      </c>
      <c r="E58" s="21">
        <f t="shared" si="3"/>
        <v>0.35087719298245612</v>
      </c>
      <c r="F58" s="21">
        <f t="shared" si="4"/>
        <v>0.22172949002217296</v>
      </c>
      <c r="G58" s="19"/>
      <c r="H58" s="74"/>
      <c r="I58" s="35" t="s">
        <v>37</v>
      </c>
      <c r="J58" s="25">
        <v>0.25</v>
      </c>
      <c r="K58" s="25">
        <v>0.25</v>
      </c>
      <c r="L58" s="25">
        <v>2.85</v>
      </c>
      <c r="M58" s="25">
        <v>4.51</v>
      </c>
      <c r="N58" s="25">
        <v>1.85</v>
      </c>
      <c r="O58" s="25">
        <f t="shared" si="6"/>
        <v>9.7099999999999991</v>
      </c>
    </row>
    <row r="59" spans="1:15" s="14" customFormat="1" ht="15.5" x14ac:dyDescent="0.35">
      <c r="A59" s="72"/>
      <c r="B59" s="35" t="s">
        <v>38</v>
      </c>
      <c r="C59" s="21">
        <f t="shared" si="2"/>
        <v>4</v>
      </c>
      <c r="D59" s="21">
        <f t="shared" si="5"/>
        <v>4</v>
      </c>
      <c r="E59" s="21">
        <f t="shared" si="3"/>
        <v>0.35087719298245612</v>
      </c>
      <c r="F59" s="21">
        <f t="shared" si="4"/>
        <v>0.22172949002217296</v>
      </c>
      <c r="G59" s="19"/>
      <c r="H59" s="74"/>
      <c r="I59" s="35" t="s">
        <v>38</v>
      </c>
      <c r="J59" s="25">
        <v>0.25</v>
      </c>
      <c r="K59" s="25">
        <v>0.25</v>
      </c>
      <c r="L59" s="25">
        <v>2.85</v>
      </c>
      <c r="M59" s="25">
        <v>4.51</v>
      </c>
      <c r="N59" s="25">
        <v>1.85</v>
      </c>
      <c r="O59" s="25">
        <f t="shared" si="6"/>
        <v>9.7099999999999991</v>
      </c>
    </row>
    <row r="60" spans="1:15" s="14" customFormat="1" ht="15.5" x14ac:dyDescent="0.35">
      <c r="A60" s="72"/>
      <c r="B60" s="35" t="s">
        <v>39</v>
      </c>
      <c r="C60" s="21">
        <f t="shared" si="2"/>
        <v>4</v>
      </c>
      <c r="D60" s="21">
        <f t="shared" si="5"/>
        <v>4</v>
      </c>
      <c r="E60" s="21">
        <f t="shared" si="3"/>
        <v>0.35087719298245612</v>
      </c>
      <c r="F60" s="21">
        <f t="shared" si="4"/>
        <v>0.22172949002217296</v>
      </c>
      <c r="G60" s="19"/>
      <c r="H60" s="75"/>
      <c r="I60" s="35" t="s">
        <v>39</v>
      </c>
      <c r="J60" s="25">
        <v>0.25</v>
      </c>
      <c r="K60" s="25">
        <v>0.25</v>
      </c>
      <c r="L60" s="25">
        <v>2.85</v>
      </c>
      <c r="M60" s="25">
        <v>4.51</v>
      </c>
      <c r="N60" s="25">
        <v>1.85</v>
      </c>
      <c r="O60" s="25">
        <f t="shared" si="6"/>
        <v>9.7099999999999991</v>
      </c>
    </row>
    <row r="61" spans="1:15" s="14" customFormat="1" ht="15.5" x14ac:dyDescent="0.35">
      <c r="A61" s="18"/>
      <c r="B61" s="51"/>
      <c r="C61" s="18"/>
      <c r="D61" s="18"/>
      <c r="E61" s="18"/>
      <c r="F61" s="18"/>
      <c r="G61" s="19"/>
      <c r="H61" s="18"/>
      <c r="I61" s="51"/>
      <c r="J61" s="18"/>
      <c r="K61" s="18"/>
      <c r="L61" s="18"/>
      <c r="M61" s="18"/>
      <c r="N61" s="18"/>
      <c r="O61" s="18"/>
    </row>
    <row r="62" spans="1:15" s="14" customFormat="1" ht="15.5" x14ac:dyDescent="0.35">
      <c r="A62" s="73" t="s">
        <v>1</v>
      </c>
      <c r="B62" s="2" t="s">
        <v>2</v>
      </c>
      <c r="C62" s="21">
        <f t="shared" ref="C62:C77" si="7">1/J62</f>
        <v>4</v>
      </c>
      <c r="D62" s="21">
        <f>1/K62</f>
        <v>1.075268817204301</v>
      </c>
      <c r="E62" s="21">
        <f t="shared" ref="E62:E77" si="8">1/L62</f>
        <v>0.26954177897574122</v>
      </c>
      <c r="F62" s="21">
        <f t="shared" ref="F62:F77" si="9">1/M62</f>
        <v>0.21367521367521369</v>
      </c>
      <c r="G62" s="19"/>
      <c r="H62" s="73" t="s">
        <v>1</v>
      </c>
      <c r="I62" s="2" t="s">
        <v>2</v>
      </c>
      <c r="J62" s="25">
        <v>0.25</v>
      </c>
      <c r="K62" s="25">
        <v>0.93</v>
      </c>
      <c r="L62" s="25">
        <v>3.71</v>
      </c>
      <c r="M62" s="25">
        <v>4.68</v>
      </c>
      <c r="N62" s="25">
        <v>2.13</v>
      </c>
      <c r="O62" s="25">
        <f>SUM(J62:N62)</f>
        <v>11.7</v>
      </c>
    </row>
    <row r="63" spans="1:15" s="14" customFormat="1" ht="15.5" x14ac:dyDescent="0.35">
      <c r="A63" s="74"/>
      <c r="B63" s="2" t="s">
        <v>3</v>
      </c>
      <c r="C63" s="21">
        <f t="shared" si="7"/>
        <v>4</v>
      </c>
      <c r="D63" s="21">
        <f t="shared" ref="D63:D77" si="10">1/K63</f>
        <v>1.075268817204301</v>
      </c>
      <c r="E63" s="21">
        <f t="shared" si="8"/>
        <v>0.26954177897574122</v>
      </c>
      <c r="F63" s="21">
        <f t="shared" si="9"/>
        <v>0.21367521367521369</v>
      </c>
      <c r="G63" s="19"/>
      <c r="H63" s="74"/>
      <c r="I63" s="2" t="s">
        <v>3</v>
      </c>
      <c r="J63" s="25">
        <v>0.25</v>
      </c>
      <c r="K63" s="25">
        <v>0.93</v>
      </c>
      <c r="L63" s="25">
        <v>3.71</v>
      </c>
      <c r="M63" s="25">
        <v>4.68</v>
      </c>
      <c r="N63" s="25">
        <v>3.7</v>
      </c>
      <c r="O63" s="25">
        <f t="shared" ref="O63:O77" si="11">SUM(J63:N63)</f>
        <v>13.27</v>
      </c>
    </row>
    <row r="64" spans="1:15" s="14" customFormat="1" ht="15.5" x14ac:dyDescent="0.35">
      <c r="A64" s="74"/>
      <c r="B64" s="2" t="s">
        <v>4</v>
      </c>
      <c r="C64" s="21">
        <f t="shared" si="7"/>
        <v>4</v>
      </c>
      <c r="D64" s="21">
        <f t="shared" si="10"/>
        <v>1.075268817204301</v>
      </c>
      <c r="E64" s="21">
        <f t="shared" si="8"/>
        <v>0.26954177897574122</v>
      </c>
      <c r="F64" s="21">
        <f t="shared" si="9"/>
        <v>0.21367521367521369</v>
      </c>
      <c r="G64" s="19"/>
      <c r="H64" s="74"/>
      <c r="I64" s="2" t="s">
        <v>4</v>
      </c>
      <c r="J64" s="25">
        <v>0.25</v>
      </c>
      <c r="K64" s="25">
        <v>0.93</v>
      </c>
      <c r="L64" s="25">
        <v>3.71</v>
      </c>
      <c r="M64" s="25">
        <v>4.68</v>
      </c>
      <c r="N64" s="25">
        <v>3.7</v>
      </c>
      <c r="O64" s="25">
        <f t="shared" si="11"/>
        <v>13.27</v>
      </c>
    </row>
    <row r="65" spans="1:28" s="14" customFormat="1" ht="15.5" x14ac:dyDescent="0.35">
      <c r="A65" s="74"/>
      <c r="B65" s="2" t="s">
        <v>5</v>
      </c>
      <c r="C65" s="21">
        <f t="shared" si="7"/>
        <v>4</v>
      </c>
      <c r="D65" s="21">
        <f t="shared" si="10"/>
        <v>1.075268817204301</v>
      </c>
      <c r="E65" s="21">
        <f t="shared" si="8"/>
        <v>0.26954177897574122</v>
      </c>
      <c r="F65" s="21">
        <f t="shared" si="9"/>
        <v>0.21367521367521369</v>
      </c>
      <c r="G65" s="19"/>
      <c r="H65" s="74"/>
      <c r="I65" s="2" t="s">
        <v>5</v>
      </c>
      <c r="J65" s="25">
        <v>0.25</v>
      </c>
      <c r="K65" s="25">
        <v>0.93</v>
      </c>
      <c r="L65" s="25">
        <v>3.71</v>
      </c>
      <c r="M65" s="25">
        <v>4.68</v>
      </c>
      <c r="N65" s="25">
        <v>3.7</v>
      </c>
      <c r="O65" s="25">
        <f t="shared" si="11"/>
        <v>13.27</v>
      </c>
    </row>
    <row r="66" spans="1:28" s="14" customFormat="1" ht="15.5" x14ac:dyDescent="0.35">
      <c r="A66" s="74"/>
      <c r="B66" s="2" t="s">
        <v>6</v>
      </c>
      <c r="C66" s="21">
        <f t="shared" si="7"/>
        <v>4</v>
      </c>
      <c r="D66" s="21">
        <f t="shared" si="10"/>
        <v>1.075268817204301</v>
      </c>
      <c r="E66" s="21">
        <f t="shared" si="8"/>
        <v>0.26954177897574122</v>
      </c>
      <c r="F66" s="21">
        <f t="shared" si="9"/>
        <v>0.21367521367521369</v>
      </c>
      <c r="G66" s="19"/>
      <c r="H66" s="74"/>
      <c r="I66" s="2" t="s">
        <v>6</v>
      </c>
      <c r="J66" s="25">
        <v>0.25</v>
      </c>
      <c r="K66" s="25">
        <v>0.93</v>
      </c>
      <c r="L66" s="25">
        <v>3.71</v>
      </c>
      <c r="M66" s="25">
        <v>4.68</v>
      </c>
      <c r="N66" s="25">
        <v>3.7</v>
      </c>
      <c r="O66" s="25">
        <f t="shared" si="11"/>
        <v>13.27</v>
      </c>
    </row>
    <row r="67" spans="1:28" s="14" customFormat="1" ht="15.5" x14ac:dyDescent="0.35">
      <c r="A67" s="74"/>
      <c r="B67" s="2" t="s">
        <v>7</v>
      </c>
      <c r="C67" s="21">
        <f t="shared" si="7"/>
        <v>4</v>
      </c>
      <c r="D67" s="21">
        <f t="shared" si="10"/>
        <v>1.075268817204301</v>
      </c>
      <c r="E67" s="21">
        <f t="shared" si="8"/>
        <v>0.26954177897574122</v>
      </c>
      <c r="F67" s="21">
        <f t="shared" si="9"/>
        <v>0.21367521367521369</v>
      </c>
      <c r="G67" s="19"/>
      <c r="H67" s="74"/>
      <c r="I67" s="2" t="s">
        <v>7</v>
      </c>
      <c r="J67" s="25">
        <v>0.25</v>
      </c>
      <c r="K67" s="25">
        <v>0.93</v>
      </c>
      <c r="L67" s="25">
        <v>3.71</v>
      </c>
      <c r="M67" s="25">
        <v>4.68</v>
      </c>
      <c r="N67" s="25">
        <v>3.7</v>
      </c>
      <c r="O67" s="25">
        <f t="shared" si="11"/>
        <v>13.27</v>
      </c>
    </row>
    <row r="68" spans="1:28" s="14" customFormat="1" ht="15.5" x14ac:dyDescent="0.35">
      <c r="A68" s="74"/>
      <c r="B68" s="2" t="s">
        <v>13</v>
      </c>
      <c r="C68" s="21">
        <f t="shared" si="7"/>
        <v>4</v>
      </c>
      <c r="D68" s="21">
        <f t="shared" si="10"/>
        <v>1.075268817204301</v>
      </c>
      <c r="E68" s="21">
        <f t="shared" si="8"/>
        <v>0.26954177897574122</v>
      </c>
      <c r="F68" s="21">
        <f t="shared" si="9"/>
        <v>0.21367521367521369</v>
      </c>
      <c r="G68" s="19"/>
      <c r="H68" s="74"/>
      <c r="I68" s="2" t="s">
        <v>13</v>
      </c>
      <c r="J68" s="25">
        <v>0.25</v>
      </c>
      <c r="K68" s="25">
        <v>0.93</v>
      </c>
      <c r="L68" s="25">
        <v>3.71</v>
      </c>
      <c r="M68" s="25">
        <v>4.68</v>
      </c>
      <c r="N68" s="25">
        <v>3.7</v>
      </c>
      <c r="O68" s="25">
        <f t="shared" si="11"/>
        <v>13.27</v>
      </c>
    </row>
    <row r="69" spans="1:28" s="14" customFormat="1" ht="15.5" x14ac:dyDescent="0.35">
      <c r="A69" s="74"/>
      <c r="B69" s="2" t="s">
        <v>8</v>
      </c>
      <c r="C69" s="21">
        <f t="shared" si="7"/>
        <v>4</v>
      </c>
      <c r="D69" s="21">
        <f t="shared" si="10"/>
        <v>1.075268817204301</v>
      </c>
      <c r="E69" s="21">
        <f t="shared" si="8"/>
        <v>0.26954177897574122</v>
      </c>
      <c r="F69" s="21">
        <f t="shared" si="9"/>
        <v>0.21367521367521369</v>
      </c>
      <c r="G69" s="19"/>
      <c r="H69" s="74"/>
      <c r="I69" s="2" t="s">
        <v>8</v>
      </c>
      <c r="J69" s="25">
        <v>0.25</v>
      </c>
      <c r="K69" s="25">
        <v>0.93</v>
      </c>
      <c r="L69" s="25">
        <v>3.71</v>
      </c>
      <c r="M69" s="25">
        <v>4.68</v>
      </c>
      <c r="N69" s="25">
        <v>3.7</v>
      </c>
      <c r="O69" s="25">
        <f t="shared" si="11"/>
        <v>13.27</v>
      </c>
    </row>
    <row r="70" spans="1:28" s="14" customFormat="1" ht="15.5" x14ac:dyDescent="0.35">
      <c r="A70" s="74"/>
      <c r="B70" s="2" t="s">
        <v>9</v>
      </c>
      <c r="C70" s="21">
        <f t="shared" si="7"/>
        <v>4</v>
      </c>
      <c r="D70" s="21">
        <f t="shared" si="10"/>
        <v>1.075268817204301</v>
      </c>
      <c r="E70" s="21">
        <f t="shared" si="8"/>
        <v>0.26954177897574122</v>
      </c>
      <c r="F70" s="21">
        <f t="shared" si="9"/>
        <v>0.21367521367521369</v>
      </c>
      <c r="G70" s="19"/>
      <c r="H70" s="74"/>
      <c r="I70" s="2" t="s">
        <v>9</v>
      </c>
      <c r="J70" s="25">
        <v>0.25</v>
      </c>
      <c r="K70" s="25">
        <v>0.93</v>
      </c>
      <c r="L70" s="25">
        <v>3.71</v>
      </c>
      <c r="M70" s="25">
        <v>4.68</v>
      </c>
      <c r="N70" s="25">
        <v>3.7</v>
      </c>
      <c r="O70" s="25">
        <f t="shared" si="11"/>
        <v>13.27</v>
      </c>
    </row>
    <row r="71" spans="1:28" s="14" customFormat="1" ht="15.5" x14ac:dyDescent="0.35">
      <c r="A71" s="74"/>
      <c r="B71" s="2" t="s">
        <v>10</v>
      </c>
      <c r="C71" s="21">
        <f t="shared" si="7"/>
        <v>4</v>
      </c>
      <c r="D71" s="21">
        <f t="shared" si="10"/>
        <v>1.075268817204301</v>
      </c>
      <c r="E71" s="21">
        <f t="shared" si="8"/>
        <v>0.26954177897574122</v>
      </c>
      <c r="F71" s="21">
        <f t="shared" si="9"/>
        <v>0.21367521367521369</v>
      </c>
      <c r="G71" s="19"/>
      <c r="H71" s="74"/>
      <c r="I71" s="2" t="s">
        <v>10</v>
      </c>
      <c r="J71" s="25">
        <v>0.25</v>
      </c>
      <c r="K71" s="25">
        <v>0.93</v>
      </c>
      <c r="L71" s="25">
        <v>3.71</v>
      </c>
      <c r="M71" s="25">
        <v>4.68</v>
      </c>
      <c r="N71" s="25">
        <v>3.7</v>
      </c>
      <c r="O71" s="25">
        <f t="shared" si="11"/>
        <v>13.27</v>
      </c>
    </row>
    <row r="72" spans="1:28" s="14" customFormat="1" ht="15.5" x14ac:dyDescent="0.35">
      <c r="A72" s="74"/>
      <c r="B72" s="2" t="s">
        <v>11</v>
      </c>
      <c r="C72" s="21">
        <f t="shared" si="7"/>
        <v>4</v>
      </c>
      <c r="D72" s="21">
        <f t="shared" si="10"/>
        <v>3.4482758620689657</v>
      </c>
      <c r="E72" s="21">
        <f t="shared" si="8"/>
        <v>0.29940119760479045</v>
      </c>
      <c r="F72" s="21">
        <f t="shared" si="9"/>
        <v>0.23640661938534277</v>
      </c>
      <c r="G72" s="19"/>
      <c r="H72" s="74"/>
      <c r="I72" s="2" t="s">
        <v>11</v>
      </c>
      <c r="J72" s="25">
        <v>0.25</v>
      </c>
      <c r="K72" s="25">
        <v>0.28999999999999998</v>
      </c>
      <c r="L72" s="25">
        <v>3.34</v>
      </c>
      <c r="M72" s="25">
        <v>4.2300000000000004</v>
      </c>
      <c r="N72" s="25">
        <v>1.85</v>
      </c>
      <c r="O72" s="25">
        <f t="shared" si="11"/>
        <v>9.9599999999999991</v>
      </c>
    </row>
    <row r="73" spans="1:28" s="14" customFormat="1" ht="15.5" x14ac:dyDescent="0.35">
      <c r="A73" s="74"/>
      <c r="B73" s="2" t="s">
        <v>12</v>
      </c>
      <c r="C73" s="21">
        <f t="shared" si="7"/>
        <v>4</v>
      </c>
      <c r="D73" s="21">
        <f t="shared" si="10"/>
        <v>3.4482758620689657</v>
      </c>
      <c r="E73" s="21">
        <f t="shared" si="8"/>
        <v>0.29940119760479045</v>
      </c>
      <c r="F73" s="21">
        <f t="shared" si="9"/>
        <v>0.23640661938534277</v>
      </c>
      <c r="G73" s="19"/>
      <c r="H73" s="74"/>
      <c r="I73" s="2" t="s">
        <v>12</v>
      </c>
      <c r="J73" s="25">
        <v>0.25</v>
      </c>
      <c r="K73" s="25">
        <v>0.28999999999999998</v>
      </c>
      <c r="L73" s="25">
        <v>3.34</v>
      </c>
      <c r="M73" s="25">
        <v>4.2300000000000004</v>
      </c>
      <c r="N73" s="25">
        <v>1.85</v>
      </c>
      <c r="O73" s="25">
        <f t="shared" si="11"/>
        <v>9.9599999999999991</v>
      </c>
    </row>
    <row r="74" spans="1:28" s="14" customFormat="1" ht="15.5" x14ac:dyDescent="0.35">
      <c r="A74" s="74"/>
      <c r="B74" s="35" t="s">
        <v>36</v>
      </c>
      <c r="C74" s="21">
        <f t="shared" si="7"/>
        <v>4</v>
      </c>
      <c r="D74" s="21">
        <f t="shared" si="10"/>
        <v>3.4482758620689657</v>
      </c>
      <c r="E74" s="21">
        <f t="shared" si="8"/>
        <v>0.29940119760479045</v>
      </c>
      <c r="F74" s="21">
        <f t="shared" si="9"/>
        <v>0.23640661938534277</v>
      </c>
      <c r="G74" s="19"/>
      <c r="H74" s="74"/>
      <c r="I74" s="35" t="s">
        <v>36</v>
      </c>
      <c r="J74" s="25">
        <v>0.25</v>
      </c>
      <c r="K74" s="25">
        <v>0.28999999999999998</v>
      </c>
      <c r="L74" s="25">
        <v>3.34</v>
      </c>
      <c r="M74" s="25">
        <v>4.2300000000000004</v>
      </c>
      <c r="N74" s="25">
        <v>1.85</v>
      </c>
      <c r="O74" s="25">
        <f t="shared" si="11"/>
        <v>9.9599999999999991</v>
      </c>
    </row>
    <row r="75" spans="1:28" s="14" customFormat="1" ht="15.5" x14ac:dyDescent="0.35">
      <c r="A75" s="74"/>
      <c r="B75" s="35" t="s">
        <v>37</v>
      </c>
      <c r="C75" s="21">
        <f t="shared" si="7"/>
        <v>4</v>
      </c>
      <c r="D75" s="21">
        <f t="shared" si="10"/>
        <v>3.4482758620689657</v>
      </c>
      <c r="E75" s="21">
        <f t="shared" si="8"/>
        <v>0.29940119760479045</v>
      </c>
      <c r="F75" s="21">
        <f t="shared" si="9"/>
        <v>0.23640661938534277</v>
      </c>
      <c r="G75" s="19"/>
      <c r="H75" s="74"/>
      <c r="I75" s="35" t="s">
        <v>37</v>
      </c>
      <c r="J75" s="25">
        <v>0.25</v>
      </c>
      <c r="K75" s="25">
        <v>0.28999999999999998</v>
      </c>
      <c r="L75" s="25">
        <v>3.34</v>
      </c>
      <c r="M75" s="25">
        <v>4.2300000000000004</v>
      </c>
      <c r="N75" s="25">
        <v>1.85</v>
      </c>
      <c r="O75" s="25">
        <f t="shared" si="11"/>
        <v>9.9599999999999991</v>
      </c>
    </row>
    <row r="76" spans="1:28" s="14" customFormat="1" ht="15.5" x14ac:dyDescent="0.35">
      <c r="A76" s="74"/>
      <c r="B76" s="35" t="s">
        <v>38</v>
      </c>
      <c r="C76" s="21">
        <f t="shared" si="7"/>
        <v>4</v>
      </c>
      <c r="D76" s="21">
        <f t="shared" si="10"/>
        <v>3.4482758620689657</v>
      </c>
      <c r="E76" s="21">
        <f t="shared" si="8"/>
        <v>0.29940119760479045</v>
      </c>
      <c r="F76" s="21">
        <f t="shared" si="9"/>
        <v>0.23640661938534277</v>
      </c>
      <c r="G76" s="19"/>
      <c r="H76" s="74"/>
      <c r="I76" s="35" t="s">
        <v>38</v>
      </c>
      <c r="J76" s="25">
        <v>0.25</v>
      </c>
      <c r="K76" s="25">
        <v>0.28999999999999998</v>
      </c>
      <c r="L76" s="25">
        <v>3.34</v>
      </c>
      <c r="M76" s="25">
        <v>4.2300000000000004</v>
      </c>
      <c r="N76" s="25">
        <v>1.85</v>
      </c>
      <c r="O76" s="25">
        <f t="shared" si="11"/>
        <v>9.9599999999999991</v>
      </c>
    </row>
    <row r="77" spans="1:28" s="14" customFormat="1" ht="15.5" x14ac:dyDescent="0.35">
      <c r="A77" s="75"/>
      <c r="B77" s="35" t="s">
        <v>39</v>
      </c>
      <c r="C77" s="21">
        <f t="shared" si="7"/>
        <v>4</v>
      </c>
      <c r="D77" s="21">
        <f t="shared" si="10"/>
        <v>3.4482758620689657</v>
      </c>
      <c r="E77" s="21">
        <f t="shared" si="8"/>
        <v>0.29940119760479045</v>
      </c>
      <c r="F77" s="21">
        <f t="shared" si="9"/>
        <v>0.23640661938534277</v>
      </c>
      <c r="G77" s="19"/>
      <c r="H77" s="75"/>
      <c r="I77" s="35" t="s">
        <v>39</v>
      </c>
      <c r="J77" s="25">
        <v>0.25</v>
      </c>
      <c r="K77" s="25">
        <v>0.28999999999999998</v>
      </c>
      <c r="L77" s="25">
        <v>3.34</v>
      </c>
      <c r="M77" s="25">
        <v>4.2300000000000004</v>
      </c>
      <c r="N77" s="25">
        <v>1.85</v>
      </c>
      <c r="O77" s="25">
        <f t="shared" si="11"/>
        <v>9.9599999999999991</v>
      </c>
    </row>
    <row r="78" spans="1:28" s="14" customFormat="1" ht="15.5" x14ac:dyDescent="0.3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28" s="14" customFormat="1" ht="15.5" x14ac:dyDescent="0.3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28" ht="15.5" x14ac:dyDescent="0.35">
      <c r="A80" s="22" t="s">
        <v>76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13"/>
      <c r="AB80" s="14"/>
    </row>
    <row r="81" spans="1:28" ht="33.75" customHeight="1" x14ac:dyDescent="0.35">
      <c r="A81" s="79" t="s">
        <v>78</v>
      </c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68"/>
      <c r="O81" s="23"/>
      <c r="P81" s="23"/>
      <c r="Q81" s="23"/>
      <c r="R81" s="13"/>
      <c r="AB81" s="14"/>
    </row>
    <row r="82" spans="1:28" ht="15.5" x14ac:dyDescent="0.35">
      <c r="A82" s="36"/>
      <c r="B82" s="36"/>
      <c r="C82" s="78" t="s">
        <v>68</v>
      </c>
      <c r="D82" s="78"/>
      <c r="E82" s="78"/>
      <c r="F82" s="78"/>
      <c r="G82" s="19"/>
      <c r="H82" s="25"/>
      <c r="I82" s="55"/>
      <c r="J82" s="76" t="s">
        <v>63</v>
      </c>
      <c r="K82" s="76"/>
      <c r="L82" s="76"/>
      <c r="M82" s="76"/>
      <c r="N82" s="77"/>
      <c r="O82" s="25"/>
      <c r="P82" s="18"/>
      <c r="Q82" s="18"/>
      <c r="AB82" s="14"/>
    </row>
    <row r="83" spans="1:28" ht="32.5" customHeight="1" x14ac:dyDescent="0.35">
      <c r="A83" s="56" t="s">
        <v>30</v>
      </c>
      <c r="B83" s="56" t="s">
        <v>23</v>
      </c>
      <c r="C83" s="5" t="s">
        <v>17</v>
      </c>
      <c r="D83" s="5" t="s">
        <v>64</v>
      </c>
      <c r="E83" s="5" t="s">
        <v>65</v>
      </c>
      <c r="F83" s="5" t="s">
        <v>66</v>
      </c>
      <c r="G83" s="47"/>
      <c r="H83" s="56" t="s">
        <v>30</v>
      </c>
      <c r="I83" s="56" t="s">
        <v>23</v>
      </c>
      <c r="J83" s="5" t="s">
        <v>17</v>
      </c>
      <c r="K83" s="5" t="s">
        <v>64</v>
      </c>
      <c r="L83" s="5" t="s">
        <v>65</v>
      </c>
      <c r="M83" s="5" t="s">
        <v>66</v>
      </c>
      <c r="N83" s="5" t="s">
        <v>67</v>
      </c>
      <c r="O83" s="53" t="s">
        <v>31</v>
      </c>
      <c r="P83" s="18"/>
      <c r="Q83" s="18"/>
      <c r="AB83" s="14"/>
    </row>
    <row r="84" spans="1:28" ht="15.5" x14ac:dyDescent="0.35">
      <c r="A84" s="72" t="s">
        <v>0</v>
      </c>
      <c r="B84" s="2" t="s">
        <v>2</v>
      </c>
      <c r="C84" s="21">
        <f>1/J84</f>
        <v>4</v>
      </c>
      <c r="D84" s="21">
        <f t="shared" ref="D84:F99" si="12">1/K84</f>
        <v>0.19880715705765406</v>
      </c>
      <c r="E84" s="21">
        <f t="shared" si="12"/>
        <v>0.25</v>
      </c>
      <c r="F84" s="21">
        <f t="shared" si="12"/>
        <v>1.3333333333333333</v>
      </c>
      <c r="G84" s="47"/>
      <c r="H84" s="73" t="s">
        <v>0</v>
      </c>
      <c r="I84" s="2" t="s">
        <v>2</v>
      </c>
      <c r="J84" s="25">
        <v>0.25</v>
      </c>
      <c r="K84" s="25">
        <v>5.03</v>
      </c>
      <c r="L84" s="25">
        <v>4</v>
      </c>
      <c r="M84" s="25">
        <v>0.75</v>
      </c>
      <c r="N84" s="25">
        <v>0.83</v>
      </c>
      <c r="O84" s="25">
        <f>SUM(J84:N84)</f>
        <v>10.860000000000001</v>
      </c>
      <c r="Q84" s="18"/>
      <c r="AB84" s="14"/>
    </row>
    <row r="85" spans="1:28" ht="15.5" x14ac:dyDescent="0.35">
      <c r="A85" s="72"/>
      <c r="B85" s="2" t="s">
        <v>3</v>
      </c>
      <c r="C85" s="21">
        <f t="shared" ref="C85:C99" si="13">1/J85</f>
        <v>4</v>
      </c>
      <c r="D85" s="21">
        <f t="shared" si="12"/>
        <v>0.15151515151515152</v>
      </c>
      <c r="E85" s="21">
        <f t="shared" si="12"/>
        <v>0.25</v>
      </c>
      <c r="F85" s="21">
        <f t="shared" si="12"/>
        <v>1.3333333333333333</v>
      </c>
      <c r="G85" s="47"/>
      <c r="H85" s="74"/>
      <c r="I85" s="2" t="s">
        <v>3</v>
      </c>
      <c r="J85" s="25">
        <v>0.25</v>
      </c>
      <c r="K85" s="25">
        <v>6.6</v>
      </c>
      <c r="L85" s="25">
        <v>4</v>
      </c>
      <c r="M85" s="25">
        <v>0.75</v>
      </c>
      <c r="N85" s="25">
        <v>0.83</v>
      </c>
      <c r="O85" s="25">
        <f t="shared" ref="O85:O99" si="14">SUM(J85:N85)</f>
        <v>12.43</v>
      </c>
      <c r="Q85" s="47"/>
      <c r="AB85" s="14"/>
    </row>
    <row r="86" spans="1:28" ht="15.5" x14ac:dyDescent="0.35">
      <c r="A86" s="72"/>
      <c r="B86" s="2" t="s">
        <v>4</v>
      </c>
      <c r="C86" s="21">
        <f t="shared" si="13"/>
        <v>4</v>
      </c>
      <c r="D86" s="21">
        <f t="shared" si="12"/>
        <v>0.15151515151515152</v>
      </c>
      <c r="E86" s="21">
        <f t="shared" si="12"/>
        <v>0.25</v>
      </c>
      <c r="F86" s="21">
        <f t="shared" si="12"/>
        <v>1.3333333333333333</v>
      </c>
      <c r="G86" s="47"/>
      <c r="H86" s="74"/>
      <c r="I86" s="2" t="s">
        <v>4</v>
      </c>
      <c r="J86" s="25">
        <v>0.25</v>
      </c>
      <c r="K86" s="25">
        <v>6.6</v>
      </c>
      <c r="L86" s="25">
        <v>4</v>
      </c>
      <c r="M86" s="25">
        <v>0.75</v>
      </c>
      <c r="N86" s="25">
        <v>0.83</v>
      </c>
      <c r="O86" s="25">
        <f t="shared" si="14"/>
        <v>12.43</v>
      </c>
      <c r="Q86" s="19"/>
      <c r="AB86" s="14"/>
    </row>
    <row r="87" spans="1:28" ht="15.5" x14ac:dyDescent="0.35">
      <c r="A87" s="72"/>
      <c r="B87" s="2" t="s">
        <v>5</v>
      </c>
      <c r="C87" s="21">
        <f t="shared" si="13"/>
        <v>4</v>
      </c>
      <c r="D87" s="21">
        <f t="shared" si="12"/>
        <v>0.15151515151515152</v>
      </c>
      <c r="E87" s="21">
        <f t="shared" si="12"/>
        <v>0.25</v>
      </c>
      <c r="F87" s="21">
        <f t="shared" si="12"/>
        <v>1.3333333333333333</v>
      </c>
      <c r="G87" s="19"/>
      <c r="H87" s="74"/>
      <c r="I87" s="2" t="s">
        <v>5</v>
      </c>
      <c r="J87" s="25">
        <v>0.25</v>
      </c>
      <c r="K87" s="25">
        <v>6.6</v>
      </c>
      <c r="L87" s="25">
        <v>4</v>
      </c>
      <c r="M87" s="25">
        <v>0.75</v>
      </c>
      <c r="N87" s="25">
        <v>0.83</v>
      </c>
      <c r="O87" s="25">
        <f t="shared" si="14"/>
        <v>12.43</v>
      </c>
      <c r="Q87" s="19"/>
      <c r="AB87" s="14"/>
    </row>
    <row r="88" spans="1:28" ht="15.5" x14ac:dyDescent="0.35">
      <c r="A88" s="72"/>
      <c r="B88" s="2" t="s">
        <v>6</v>
      </c>
      <c r="C88" s="21">
        <f t="shared" si="13"/>
        <v>4</v>
      </c>
      <c r="D88" s="21">
        <f t="shared" si="12"/>
        <v>0.15151515151515152</v>
      </c>
      <c r="E88" s="21">
        <f t="shared" si="12"/>
        <v>0.25</v>
      </c>
      <c r="F88" s="21">
        <f t="shared" si="12"/>
        <v>1.3333333333333333</v>
      </c>
      <c r="G88" s="47"/>
      <c r="H88" s="74"/>
      <c r="I88" s="2" t="s">
        <v>6</v>
      </c>
      <c r="J88" s="25">
        <v>0.25</v>
      </c>
      <c r="K88" s="25">
        <v>6.6</v>
      </c>
      <c r="L88" s="25">
        <v>4</v>
      </c>
      <c r="M88" s="25">
        <v>0.75</v>
      </c>
      <c r="N88" s="25">
        <v>0.83</v>
      </c>
      <c r="O88" s="25">
        <f t="shared" si="14"/>
        <v>12.43</v>
      </c>
      <c r="Q88" s="19"/>
      <c r="AB88" s="14"/>
    </row>
    <row r="89" spans="1:28" ht="15.5" x14ac:dyDescent="0.35">
      <c r="A89" s="72"/>
      <c r="B89" s="2" t="s">
        <v>7</v>
      </c>
      <c r="C89" s="21">
        <f t="shared" si="13"/>
        <v>4</v>
      </c>
      <c r="D89" s="21">
        <f t="shared" si="12"/>
        <v>0.15151515151515152</v>
      </c>
      <c r="E89" s="21">
        <f t="shared" si="12"/>
        <v>0.25</v>
      </c>
      <c r="F89" s="21">
        <f t="shared" si="12"/>
        <v>1.3333333333333333</v>
      </c>
      <c r="G89" s="19"/>
      <c r="H89" s="74"/>
      <c r="I89" s="2" t="s">
        <v>7</v>
      </c>
      <c r="J89" s="25">
        <v>0.25</v>
      </c>
      <c r="K89" s="25">
        <v>6.6</v>
      </c>
      <c r="L89" s="25">
        <v>4</v>
      </c>
      <c r="M89" s="25">
        <v>0.75</v>
      </c>
      <c r="N89" s="25">
        <v>0.83</v>
      </c>
      <c r="O89" s="25">
        <f t="shared" si="14"/>
        <v>12.43</v>
      </c>
      <c r="P89" s="18"/>
      <c r="Q89" s="19"/>
      <c r="AB89" s="14"/>
    </row>
    <row r="90" spans="1:28" ht="15.5" x14ac:dyDescent="0.35">
      <c r="A90" s="72"/>
      <c r="B90" s="2" t="s">
        <v>13</v>
      </c>
      <c r="C90" s="21">
        <f t="shared" si="13"/>
        <v>4</v>
      </c>
      <c r="D90" s="21">
        <f t="shared" si="12"/>
        <v>0.15151515151515152</v>
      </c>
      <c r="E90" s="21">
        <f t="shared" si="12"/>
        <v>0.25</v>
      </c>
      <c r="F90" s="21">
        <f t="shared" si="12"/>
        <v>1.3333333333333333</v>
      </c>
      <c r="G90" s="47"/>
      <c r="H90" s="74"/>
      <c r="I90" s="2" t="s">
        <v>13</v>
      </c>
      <c r="J90" s="25">
        <v>0.25</v>
      </c>
      <c r="K90" s="25">
        <v>6.6</v>
      </c>
      <c r="L90" s="25">
        <v>4</v>
      </c>
      <c r="M90" s="25">
        <v>0.75</v>
      </c>
      <c r="N90" s="25">
        <v>0.83</v>
      </c>
      <c r="O90" s="25">
        <f t="shared" si="14"/>
        <v>12.43</v>
      </c>
      <c r="AB90" s="14"/>
    </row>
    <row r="91" spans="1:28" ht="15.5" x14ac:dyDescent="0.35">
      <c r="A91" s="72"/>
      <c r="B91" s="2" t="s">
        <v>8</v>
      </c>
      <c r="C91" s="21">
        <f t="shared" si="13"/>
        <v>4</v>
      </c>
      <c r="D91" s="21">
        <f t="shared" si="12"/>
        <v>0.15151515151515152</v>
      </c>
      <c r="E91" s="21">
        <f t="shared" si="12"/>
        <v>0.25</v>
      </c>
      <c r="F91" s="21">
        <f t="shared" si="12"/>
        <v>1.3333333333333333</v>
      </c>
      <c r="G91" s="47"/>
      <c r="H91" s="74"/>
      <c r="I91" s="2" t="s">
        <v>8</v>
      </c>
      <c r="J91" s="25">
        <v>0.25</v>
      </c>
      <c r="K91" s="25">
        <v>6.6</v>
      </c>
      <c r="L91" s="25">
        <v>4</v>
      </c>
      <c r="M91" s="25">
        <v>0.75</v>
      </c>
      <c r="N91" s="25">
        <v>0.83</v>
      </c>
      <c r="O91" s="25">
        <f t="shared" si="14"/>
        <v>12.43</v>
      </c>
      <c r="AB91" s="14"/>
    </row>
    <row r="92" spans="1:28" ht="15.5" x14ac:dyDescent="0.35">
      <c r="A92" s="72"/>
      <c r="B92" s="2" t="s">
        <v>9</v>
      </c>
      <c r="C92" s="21">
        <f t="shared" si="13"/>
        <v>4</v>
      </c>
      <c r="D92" s="21">
        <f t="shared" si="12"/>
        <v>0.15151515151515152</v>
      </c>
      <c r="E92" s="21">
        <f t="shared" si="12"/>
        <v>0.25</v>
      </c>
      <c r="F92" s="21">
        <f t="shared" si="12"/>
        <v>1.3333333333333333</v>
      </c>
      <c r="G92" s="47"/>
      <c r="H92" s="74"/>
      <c r="I92" s="2" t="s">
        <v>9</v>
      </c>
      <c r="J92" s="25">
        <v>0.25</v>
      </c>
      <c r="K92" s="25">
        <v>6.6</v>
      </c>
      <c r="L92" s="25">
        <v>4</v>
      </c>
      <c r="M92" s="25">
        <v>0.75</v>
      </c>
      <c r="N92" s="25">
        <v>0.83</v>
      </c>
      <c r="O92" s="25">
        <f t="shared" si="14"/>
        <v>12.43</v>
      </c>
      <c r="AB92" s="14"/>
    </row>
    <row r="93" spans="1:28" ht="15.5" x14ac:dyDescent="0.35">
      <c r="A93" s="72"/>
      <c r="B93" s="2" t="s">
        <v>10</v>
      </c>
      <c r="C93" s="21">
        <f t="shared" si="13"/>
        <v>4</v>
      </c>
      <c r="D93" s="21">
        <f t="shared" si="12"/>
        <v>0.15151515151515152</v>
      </c>
      <c r="E93" s="21">
        <f t="shared" si="12"/>
        <v>0.25</v>
      </c>
      <c r="F93" s="21">
        <f t="shared" si="12"/>
        <v>1.3333333333333333</v>
      </c>
      <c r="G93" s="47"/>
      <c r="H93" s="74"/>
      <c r="I93" s="2" t="s">
        <v>10</v>
      </c>
      <c r="J93" s="25">
        <v>0.25</v>
      </c>
      <c r="K93" s="25">
        <v>6.6</v>
      </c>
      <c r="L93" s="25">
        <v>4</v>
      </c>
      <c r="M93" s="25">
        <v>0.75</v>
      </c>
      <c r="N93" s="25">
        <v>0.83</v>
      </c>
      <c r="O93" s="25">
        <f t="shared" si="14"/>
        <v>12.43</v>
      </c>
      <c r="AB93" s="14"/>
    </row>
    <row r="94" spans="1:28" ht="15.5" x14ac:dyDescent="0.35">
      <c r="A94" s="72"/>
      <c r="B94" s="2" t="s">
        <v>11</v>
      </c>
      <c r="C94" s="21">
        <f t="shared" si="13"/>
        <v>4</v>
      </c>
      <c r="D94" s="21">
        <f t="shared" si="12"/>
        <v>0.25773195876288663</v>
      </c>
      <c r="E94" s="21">
        <f t="shared" si="12"/>
        <v>0.25</v>
      </c>
      <c r="F94" s="21">
        <f t="shared" si="12"/>
        <v>1.3333333333333333</v>
      </c>
      <c r="G94" s="19"/>
      <c r="H94" s="74"/>
      <c r="I94" s="2" t="s">
        <v>11</v>
      </c>
      <c r="J94" s="25">
        <v>0.25</v>
      </c>
      <c r="K94" s="25">
        <v>3.88</v>
      </c>
      <c r="L94" s="25">
        <v>4</v>
      </c>
      <c r="M94" s="25">
        <v>0.75</v>
      </c>
      <c r="N94" s="25">
        <v>0.83</v>
      </c>
      <c r="O94" s="25">
        <f t="shared" si="14"/>
        <v>9.7099999999999991</v>
      </c>
      <c r="AB94" s="14"/>
    </row>
    <row r="95" spans="1:28" ht="15.5" x14ac:dyDescent="0.35">
      <c r="A95" s="72"/>
      <c r="B95" s="2" t="s">
        <v>12</v>
      </c>
      <c r="C95" s="21">
        <f t="shared" si="13"/>
        <v>4</v>
      </c>
      <c r="D95" s="21">
        <f t="shared" si="12"/>
        <v>0.25773195876288663</v>
      </c>
      <c r="E95" s="21">
        <f t="shared" si="12"/>
        <v>0.25</v>
      </c>
      <c r="F95" s="21">
        <f t="shared" si="12"/>
        <v>1.3333333333333333</v>
      </c>
      <c r="G95" s="19"/>
      <c r="H95" s="74"/>
      <c r="I95" s="2" t="s">
        <v>12</v>
      </c>
      <c r="J95" s="25">
        <v>0.25</v>
      </c>
      <c r="K95" s="25">
        <v>3.88</v>
      </c>
      <c r="L95" s="25">
        <v>4</v>
      </c>
      <c r="M95" s="25">
        <v>0.75</v>
      </c>
      <c r="N95" s="25">
        <v>0.83</v>
      </c>
      <c r="O95" s="25">
        <f t="shared" si="14"/>
        <v>9.7099999999999991</v>
      </c>
      <c r="P95" s="18"/>
      <c r="Q95" s="18"/>
      <c r="AB95" s="14"/>
    </row>
    <row r="96" spans="1:28" ht="15.5" x14ac:dyDescent="0.35">
      <c r="A96" s="72"/>
      <c r="B96" s="35" t="s">
        <v>36</v>
      </c>
      <c r="C96" s="21">
        <f t="shared" si="13"/>
        <v>4</v>
      </c>
      <c r="D96" s="21">
        <f t="shared" si="12"/>
        <v>0.25773195876288663</v>
      </c>
      <c r="E96" s="21">
        <f t="shared" si="12"/>
        <v>0.25</v>
      </c>
      <c r="F96" s="21">
        <f t="shared" si="12"/>
        <v>1.3333333333333333</v>
      </c>
      <c r="G96" s="19"/>
      <c r="H96" s="74"/>
      <c r="I96" s="35" t="s">
        <v>36</v>
      </c>
      <c r="J96" s="25">
        <v>0.25</v>
      </c>
      <c r="K96" s="25">
        <v>3.88</v>
      </c>
      <c r="L96" s="25">
        <v>4</v>
      </c>
      <c r="M96" s="25">
        <v>0.75</v>
      </c>
      <c r="N96" s="25">
        <v>0.83</v>
      </c>
      <c r="O96" s="25">
        <f t="shared" si="14"/>
        <v>9.7099999999999991</v>
      </c>
      <c r="P96" s="18"/>
      <c r="Q96" s="18"/>
      <c r="AB96" s="14"/>
    </row>
    <row r="97" spans="1:28" ht="15.5" x14ac:dyDescent="0.35">
      <c r="A97" s="72"/>
      <c r="B97" s="35" t="s">
        <v>37</v>
      </c>
      <c r="C97" s="21">
        <f t="shared" si="13"/>
        <v>4</v>
      </c>
      <c r="D97" s="21">
        <f t="shared" si="12"/>
        <v>0.25773195876288663</v>
      </c>
      <c r="E97" s="21">
        <f t="shared" si="12"/>
        <v>0.25</v>
      </c>
      <c r="F97" s="21">
        <f t="shared" si="12"/>
        <v>1.3333333333333333</v>
      </c>
      <c r="G97" s="18"/>
      <c r="H97" s="74"/>
      <c r="I97" s="35" t="s">
        <v>37</v>
      </c>
      <c r="J97" s="25">
        <v>0.25</v>
      </c>
      <c r="K97" s="25">
        <v>3.88</v>
      </c>
      <c r="L97" s="25">
        <v>4</v>
      </c>
      <c r="M97" s="25">
        <v>0.75</v>
      </c>
      <c r="N97" s="25">
        <v>0.83</v>
      </c>
      <c r="O97" s="25">
        <f t="shared" si="14"/>
        <v>9.7099999999999991</v>
      </c>
      <c r="P97" s="18"/>
      <c r="Q97" s="18"/>
      <c r="AB97" s="14"/>
    </row>
    <row r="98" spans="1:28" s="14" customFormat="1" ht="15.5" x14ac:dyDescent="0.35">
      <c r="A98" s="72"/>
      <c r="B98" s="35" t="s">
        <v>38</v>
      </c>
      <c r="C98" s="21">
        <f t="shared" si="13"/>
        <v>4</v>
      </c>
      <c r="D98" s="21">
        <f t="shared" si="12"/>
        <v>0.25773195876288663</v>
      </c>
      <c r="E98" s="21">
        <f t="shared" si="12"/>
        <v>0.25</v>
      </c>
      <c r="F98" s="21">
        <f t="shared" si="12"/>
        <v>1.3333333333333333</v>
      </c>
      <c r="G98" s="18"/>
      <c r="H98" s="74"/>
      <c r="I98" s="35" t="s">
        <v>38</v>
      </c>
      <c r="J98" s="25">
        <v>0.25</v>
      </c>
      <c r="K98" s="25">
        <v>3.88</v>
      </c>
      <c r="L98" s="25">
        <v>4</v>
      </c>
      <c r="M98" s="25">
        <v>0.75</v>
      </c>
      <c r="N98" s="25">
        <v>0.83</v>
      </c>
      <c r="O98" s="25">
        <f t="shared" si="14"/>
        <v>9.7099999999999991</v>
      </c>
      <c r="P98" s="18"/>
      <c r="Q98" s="18"/>
    </row>
    <row r="99" spans="1:28" s="14" customFormat="1" ht="15.5" x14ac:dyDescent="0.35">
      <c r="A99" s="72"/>
      <c r="B99" s="35" t="s">
        <v>39</v>
      </c>
      <c r="C99" s="21">
        <f t="shared" si="13"/>
        <v>4</v>
      </c>
      <c r="D99" s="21">
        <f t="shared" si="12"/>
        <v>0.25773195876288663</v>
      </c>
      <c r="E99" s="21">
        <f t="shared" si="12"/>
        <v>0.25</v>
      </c>
      <c r="F99" s="21">
        <f t="shared" si="12"/>
        <v>1.3333333333333333</v>
      </c>
      <c r="G99" s="18"/>
      <c r="H99" s="75"/>
      <c r="I99" s="35" t="s">
        <v>39</v>
      </c>
      <c r="J99" s="25">
        <v>0.25</v>
      </c>
      <c r="K99" s="25">
        <v>3.88</v>
      </c>
      <c r="L99" s="25">
        <v>4</v>
      </c>
      <c r="M99" s="25">
        <v>0.75</v>
      </c>
      <c r="N99" s="25">
        <v>0.83</v>
      </c>
      <c r="O99" s="25">
        <f t="shared" si="14"/>
        <v>9.7099999999999991</v>
      </c>
      <c r="P99" s="18"/>
      <c r="Q99" s="18"/>
    </row>
    <row r="100" spans="1:28" s="14" customFormat="1" ht="15.5" x14ac:dyDescent="0.35">
      <c r="A100" s="18"/>
      <c r="B100" s="51"/>
      <c r="C100" s="18"/>
      <c r="D100" s="18"/>
      <c r="E100" s="18"/>
      <c r="F100" s="18"/>
      <c r="G100" s="18"/>
      <c r="H100" s="18"/>
      <c r="I100" s="51"/>
      <c r="J100" s="18"/>
      <c r="K100" s="18"/>
      <c r="L100" s="18"/>
      <c r="M100" s="18"/>
      <c r="N100" s="18"/>
      <c r="O100" s="18"/>
      <c r="P100" s="18"/>
      <c r="Q100" s="18"/>
    </row>
    <row r="101" spans="1:28" s="14" customFormat="1" ht="15.5" x14ac:dyDescent="0.35">
      <c r="A101" s="73" t="s">
        <v>1</v>
      </c>
      <c r="B101" s="2" t="s">
        <v>2</v>
      </c>
      <c r="C101" s="21">
        <f>1/J101</f>
        <v>4</v>
      </c>
      <c r="D101" s="21">
        <f t="shared" ref="D101:F116" si="15">1/K101</f>
        <v>0.17035775127768313</v>
      </c>
      <c r="E101" s="21">
        <f t="shared" si="15"/>
        <v>0.25</v>
      </c>
      <c r="F101" s="21">
        <f t="shared" si="15"/>
        <v>1.3333333333333333</v>
      </c>
      <c r="G101" s="18"/>
      <c r="H101" s="73" t="s">
        <v>1</v>
      </c>
      <c r="I101" s="2" t="s">
        <v>2</v>
      </c>
      <c r="J101" s="25">
        <v>0.25</v>
      </c>
      <c r="K101" s="25">
        <v>5.87</v>
      </c>
      <c r="L101" s="25">
        <v>4</v>
      </c>
      <c r="M101" s="25">
        <v>0.75</v>
      </c>
      <c r="N101" s="25">
        <v>0.83</v>
      </c>
      <c r="O101" s="25">
        <f>SUM(J101:N101)</f>
        <v>11.700000000000001</v>
      </c>
      <c r="P101" s="18"/>
      <c r="Q101" s="18"/>
    </row>
    <row r="102" spans="1:28" s="14" customFormat="1" ht="15.5" x14ac:dyDescent="0.35">
      <c r="A102" s="74"/>
      <c r="B102" s="2" t="s">
        <v>3</v>
      </c>
      <c r="C102" s="21">
        <f t="shared" ref="C102:C116" si="16">1/J102</f>
        <v>4</v>
      </c>
      <c r="D102" s="21">
        <f t="shared" si="15"/>
        <v>0.13440860215053763</v>
      </c>
      <c r="E102" s="21">
        <f t="shared" si="15"/>
        <v>0.25</v>
      </c>
      <c r="F102" s="21">
        <f t="shared" si="15"/>
        <v>1.3333333333333333</v>
      </c>
      <c r="G102" s="18"/>
      <c r="H102" s="74"/>
      <c r="I102" s="2" t="s">
        <v>3</v>
      </c>
      <c r="J102" s="25">
        <v>0.25</v>
      </c>
      <c r="K102" s="25">
        <v>7.44</v>
      </c>
      <c r="L102" s="25">
        <v>4</v>
      </c>
      <c r="M102" s="25">
        <v>0.75</v>
      </c>
      <c r="N102" s="25">
        <v>0.83</v>
      </c>
      <c r="O102" s="25">
        <f t="shared" ref="O102:O116" si="17">SUM(J102:N102)</f>
        <v>13.270000000000001</v>
      </c>
      <c r="P102" s="18"/>
      <c r="Q102" s="18"/>
    </row>
    <row r="103" spans="1:28" s="14" customFormat="1" ht="15.5" x14ac:dyDescent="0.35">
      <c r="A103" s="74"/>
      <c r="B103" s="2" t="s">
        <v>4</v>
      </c>
      <c r="C103" s="21">
        <f t="shared" si="16"/>
        <v>4</v>
      </c>
      <c r="D103" s="21">
        <f t="shared" si="15"/>
        <v>0.13440860215053763</v>
      </c>
      <c r="E103" s="21">
        <f t="shared" si="15"/>
        <v>0.25</v>
      </c>
      <c r="F103" s="21">
        <f t="shared" si="15"/>
        <v>1.3333333333333333</v>
      </c>
      <c r="G103" s="18"/>
      <c r="H103" s="74"/>
      <c r="I103" s="2" t="s">
        <v>4</v>
      </c>
      <c r="J103" s="25">
        <v>0.25</v>
      </c>
      <c r="K103" s="25">
        <v>7.44</v>
      </c>
      <c r="L103" s="25">
        <v>4</v>
      </c>
      <c r="M103" s="25">
        <v>0.75</v>
      </c>
      <c r="N103" s="25">
        <v>0.83</v>
      </c>
      <c r="O103" s="25">
        <f t="shared" si="17"/>
        <v>13.270000000000001</v>
      </c>
      <c r="P103" s="18"/>
      <c r="Q103" s="18"/>
    </row>
    <row r="104" spans="1:28" s="14" customFormat="1" ht="15.5" x14ac:dyDescent="0.35">
      <c r="A104" s="74"/>
      <c r="B104" s="2" t="s">
        <v>5</v>
      </c>
      <c r="C104" s="21">
        <f t="shared" si="16"/>
        <v>4</v>
      </c>
      <c r="D104" s="21">
        <f t="shared" si="15"/>
        <v>0.13440860215053763</v>
      </c>
      <c r="E104" s="21">
        <f t="shared" si="15"/>
        <v>0.25</v>
      </c>
      <c r="F104" s="21">
        <f t="shared" si="15"/>
        <v>1.3333333333333333</v>
      </c>
      <c r="G104" s="18"/>
      <c r="H104" s="74"/>
      <c r="I104" s="2" t="s">
        <v>5</v>
      </c>
      <c r="J104" s="25">
        <v>0.25</v>
      </c>
      <c r="K104" s="25">
        <v>7.44</v>
      </c>
      <c r="L104" s="25">
        <v>4</v>
      </c>
      <c r="M104" s="25">
        <v>0.75</v>
      </c>
      <c r="N104" s="25">
        <v>0.83</v>
      </c>
      <c r="O104" s="25">
        <f t="shared" si="17"/>
        <v>13.270000000000001</v>
      </c>
      <c r="P104" s="18"/>
      <c r="Q104" s="18"/>
    </row>
    <row r="105" spans="1:28" s="14" customFormat="1" ht="15.5" x14ac:dyDescent="0.35">
      <c r="A105" s="74"/>
      <c r="B105" s="2" t="s">
        <v>6</v>
      </c>
      <c r="C105" s="21">
        <f t="shared" si="16"/>
        <v>4</v>
      </c>
      <c r="D105" s="21">
        <f t="shared" si="15"/>
        <v>0.13440860215053763</v>
      </c>
      <c r="E105" s="21">
        <f t="shared" si="15"/>
        <v>0.25</v>
      </c>
      <c r="F105" s="21">
        <f t="shared" si="15"/>
        <v>1.3333333333333333</v>
      </c>
      <c r="G105" s="18"/>
      <c r="H105" s="74"/>
      <c r="I105" s="2" t="s">
        <v>6</v>
      </c>
      <c r="J105" s="25">
        <v>0.25</v>
      </c>
      <c r="K105" s="25">
        <v>7.44</v>
      </c>
      <c r="L105" s="25">
        <v>4</v>
      </c>
      <c r="M105" s="25">
        <v>0.75</v>
      </c>
      <c r="N105" s="25">
        <v>0.83</v>
      </c>
      <c r="O105" s="25">
        <f t="shared" si="17"/>
        <v>13.270000000000001</v>
      </c>
      <c r="P105" s="18"/>
      <c r="Q105" s="18"/>
    </row>
    <row r="106" spans="1:28" s="14" customFormat="1" ht="15.5" x14ac:dyDescent="0.35">
      <c r="A106" s="74"/>
      <c r="B106" s="2" t="s">
        <v>7</v>
      </c>
      <c r="C106" s="21">
        <f t="shared" si="16"/>
        <v>4</v>
      </c>
      <c r="D106" s="21">
        <f t="shared" si="15"/>
        <v>0.13440860215053763</v>
      </c>
      <c r="E106" s="21">
        <f t="shared" si="15"/>
        <v>0.25</v>
      </c>
      <c r="F106" s="21">
        <f t="shared" si="15"/>
        <v>1.3333333333333333</v>
      </c>
      <c r="G106" s="18"/>
      <c r="H106" s="74"/>
      <c r="I106" s="2" t="s">
        <v>7</v>
      </c>
      <c r="J106" s="25">
        <v>0.25</v>
      </c>
      <c r="K106" s="25">
        <v>7.44</v>
      </c>
      <c r="L106" s="25">
        <v>4</v>
      </c>
      <c r="M106" s="25">
        <v>0.75</v>
      </c>
      <c r="N106" s="25">
        <v>0.83</v>
      </c>
      <c r="O106" s="25">
        <f t="shared" si="17"/>
        <v>13.270000000000001</v>
      </c>
      <c r="P106" s="18"/>
      <c r="Q106" s="18"/>
    </row>
    <row r="107" spans="1:28" s="14" customFormat="1" ht="15.5" x14ac:dyDescent="0.35">
      <c r="A107" s="74"/>
      <c r="B107" s="2" t="s">
        <v>13</v>
      </c>
      <c r="C107" s="21">
        <f t="shared" si="16"/>
        <v>4</v>
      </c>
      <c r="D107" s="21">
        <f t="shared" si="15"/>
        <v>0.13440860215053763</v>
      </c>
      <c r="E107" s="21">
        <f t="shared" si="15"/>
        <v>0.25</v>
      </c>
      <c r="F107" s="21">
        <f t="shared" si="15"/>
        <v>1.3333333333333333</v>
      </c>
      <c r="G107" s="18"/>
      <c r="H107" s="74"/>
      <c r="I107" s="2" t="s">
        <v>13</v>
      </c>
      <c r="J107" s="25">
        <v>0.25</v>
      </c>
      <c r="K107" s="25">
        <v>7.44</v>
      </c>
      <c r="L107" s="25">
        <v>4</v>
      </c>
      <c r="M107" s="25">
        <v>0.75</v>
      </c>
      <c r="N107" s="25">
        <v>0.83</v>
      </c>
      <c r="O107" s="25">
        <f t="shared" si="17"/>
        <v>13.270000000000001</v>
      </c>
      <c r="P107" s="18"/>
      <c r="Q107" s="18"/>
    </row>
    <row r="108" spans="1:28" ht="15.5" x14ac:dyDescent="0.35">
      <c r="A108" s="74"/>
      <c r="B108" s="2" t="s">
        <v>8</v>
      </c>
      <c r="C108" s="21">
        <f t="shared" si="16"/>
        <v>4</v>
      </c>
      <c r="D108" s="21">
        <f t="shared" si="15"/>
        <v>0.13440860215053763</v>
      </c>
      <c r="E108" s="21">
        <f t="shared" si="15"/>
        <v>0.25</v>
      </c>
      <c r="F108" s="21">
        <f t="shared" si="15"/>
        <v>1.3333333333333333</v>
      </c>
      <c r="G108" s="18"/>
      <c r="H108" s="74"/>
      <c r="I108" s="2" t="s">
        <v>8</v>
      </c>
      <c r="J108" s="25">
        <v>0.25</v>
      </c>
      <c r="K108" s="25">
        <v>7.44</v>
      </c>
      <c r="L108" s="25">
        <v>4</v>
      </c>
      <c r="M108" s="25">
        <v>0.75</v>
      </c>
      <c r="N108" s="25">
        <v>0.83</v>
      </c>
      <c r="O108" s="25">
        <f t="shared" si="17"/>
        <v>13.270000000000001</v>
      </c>
      <c r="P108" s="18"/>
      <c r="Q108" s="18"/>
    </row>
    <row r="109" spans="1:28" s="14" customFormat="1" ht="15.5" x14ac:dyDescent="0.35">
      <c r="A109" s="74"/>
      <c r="B109" s="2" t="s">
        <v>9</v>
      </c>
      <c r="C109" s="21">
        <f t="shared" si="16"/>
        <v>4</v>
      </c>
      <c r="D109" s="21">
        <f t="shared" si="15"/>
        <v>0.13440860215053763</v>
      </c>
      <c r="E109" s="21">
        <f t="shared" si="15"/>
        <v>0.25</v>
      </c>
      <c r="F109" s="21">
        <f t="shared" si="15"/>
        <v>1.3333333333333333</v>
      </c>
      <c r="G109" s="18"/>
      <c r="H109" s="74"/>
      <c r="I109" s="2" t="s">
        <v>9</v>
      </c>
      <c r="J109" s="25">
        <v>0.25</v>
      </c>
      <c r="K109" s="25">
        <v>7.44</v>
      </c>
      <c r="L109" s="25">
        <v>4</v>
      </c>
      <c r="M109" s="25">
        <v>0.75</v>
      </c>
      <c r="N109" s="25">
        <v>0.83</v>
      </c>
      <c r="O109" s="25">
        <f t="shared" si="17"/>
        <v>13.270000000000001</v>
      </c>
      <c r="P109" s="18"/>
      <c r="Q109" s="18"/>
    </row>
    <row r="110" spans="1:28" s="14" customFormat="1" ht="15.5" x14ac:dyDescent="0.35">
      <c r="A110" s="74"/>
      <c r="B110" s="2" t="s">
        <v>10</v>
      </c>
      <c r="C110" s="21">
        <f t="shared" si="16"/>
        <v>4</v>
      </c>
      <c r="D110" s="21">
        <f t="shared" si="15"/>
        <v>0.13440860215053763</v>
      </c>
      <c r="E110" s="21">
        <f t="shared" si="15"/>
        <v>0.25</v>
      </c>
      <c r="F110" s="21">
        <f t="shared" si="15"/>
        <v>1.3333333333333333</v>
      </c>
      <c r="G110" s="18"/>
      <c r="H110" s="74"/>
      <c r="I110" s="2" t="s">
        <v>10</v>
      </c>
      <c r="J110" s="25">
        <v>0.25</v>
      </c>
      <c r="K110" s="25">
        <v>7.44</v>
      </c>
      <c r="L110" s="25">
        <v>4</v>
      </c>
      <c r="M110" s="25">
        <v>0.75</v>
      </c>
      <c r="N110" s="25">
        <v>0.83</v>
      </c>
      <c r="O110" s="25">
        <f t="shared" si="17"/>
        <v>13.270000000000001</v>
      </c>
      <c r="P110" s="18"/>
      <c r="Q110" s="18"/>
    </row>
    <row r="111" spans="1:28" s="14" customFormat="1" ht="15.5" x14ac:dyDescent="0.35">
      <c r="A111" s="74"/>
      <c r="B111" s="2" t="s">
        <v>11</v>
      </c>
      <c r="C111" s="21">
        <f t="shared" si="16"/>
        <v>4</v>
      </c>
      <c r="D111" s="21">
        <f t="shared" si="15"/>
        <v>0.24213075060532688</v>
      </c>
      <c r="E111" s="21">
        <f t="shared" si="15"/>
        <v>0.25</v>
      </c>
      <c r="F111" s="21">
        <f t="shared" si="15"/>
        <v>1.3333333333333333</v>
      </c>
      <c r="G111" s="18"/>
      <c r="H111" s="74"/>
      <c r="I111" s="2" t="s">
        <v>11</v>
      </c>
      <c r="J111" s="25">
        <v>0.25</v>
      </c>
      <c r="K111" s="25">
        <v>4.13</v>
      </c>
      <c r="L111" s="25">
        <v>4</v>
      </c>
      <c r="M111" s="25">
        <v>0.75</v>
      </c>
      <c r="N111" s="25">
        <v>0.83</v>
      </c>
      <c r="O111" s="25">
        <f t="shared" si="17"/>
        <v>9.9599999999999991</v>
      </c>
      <c r="P111" s="18"/>
      <c r="Q111" s="18"/>
    </row>
    <row r="112" spans="1:28" s="14" customFormat="1" ht="15.5" x14ac:dyDescent="0.35">
      <c r="A112" s="74"/>
      <c r="B112" s="2" t="s">
        <v>12</v>
      </c>
      <c r="C112" s="21">
        <f t="shared" si="16"/>
        <v>4</v>
      </c>
      <c r="D112" s="21">
        <f t="shared" si="15"/>
        <v>0.24213075060532688</v>
      </c>
      <c r="E112" s="21">
        <f t="shared" si="15"/>
        <v>0.25</v>
      </c>
      <c r="F112" s="21">
        <f t="shared" si="15"/>
        <v>1.3333333333333333</v>
      </c>
      <c r="G112" s="18"/>
      <c r="H112" s="74"/>
      <c r="I112" s="2" t="s">
        <v>12</v>
      </c>
      <c r="J112" s="25">
        <v>0.25</v>
      </c>
      <c r="K112" s="25">
        <v>4.13</v>
      </c>
      <c r="L112" s="25">
        <v>4</v>
      </c>
      <c r="M112" s="25">
        <v>0.75</v>
      </c>
      <c r="N112" s="25">
        <v>0.83</v>
      </c>
      <c r="O112" s="25">
        <f t="shared" si="17"/>
        <v>9.9599999999999991</v>
      </c>
      <c r="P112" s="18"/>
      <c r="Q112" s="18"/>
    </row>
    <row r="113" spans="1:23" s="14" customFormat="1" ht="15.5" x14ac:dyDescent="0.35">
      <c r="A113" s="74"/>
      <c r="B113" s="35" t="s">
        <v>36</v>
      </c>
      <c r="C113" s="21">
        <f t="shared" si="16"/>
        <v>4</v>
      </c>
      <c r="D113" s="21">
        <f t="shared" si="15"/>
        <v>0.24213075060532688</v>
      </c>
      <c r="E113" s="21">
        <f t="shared" si="15"/>
        <v>0.25</v>
      </c>
      <c r="F113" s="21">
        <f t="shared" si="15"/>
        <v>1.3333333333333333</v>
      </c>
      <c r="G113" s="18"/>
      <c r="H113" s="74"/>
      <c r="I113" s="35" t="s">
        <v>36</v>
      </c>
      <c r="J113" s="25">
        <v>0.25</v>
      </c>
      <c r="K113" s="25">
        <v>4.13</v>
      </c>
      <c r="L113" s="25">
        <v>4</v>
      </c>
      <c r="M113" s="25">
        <v>0.75</v>
      </c>
      <c r="N113" s="25">
        <v>0.83</v>
      </c>
      <c r="O113" s="25">
        <f t="shared" si="17"/>
        <v>9.9599999999999991</v>
      </c>
      <c r="P113" s="18"/>
      <c r="Q113" s="18"/>
    </row>
    <row r="114" spans="1:23" s="14" customFormat="1" ht="15.5" x14ac:dyDescent="0.35">
      <c r="A114" s="74"/>
      <c r="B114" s="35" t="s">
        <v>37</v>
      </c>
      <c r="C114" s="21">
        <f t="shared" si="16"/>
        <v>4</v>
      </c>
      <c r="D114" s="21">
        <f t="shared" si="15"/>
        <v>0.24213075060532688</v>
      </c>
      <c r="E114" s="21">
        <f t="shared" si="15"/>
        <v>0.25</v>
      </c>
      <c r="F114" s="21">
        <f t="shared" si="15"/>
        <v>1.3333333333333333</v>
      </c>
      <c r="G114" s="18"/>
      <c r="H114" s="74"/>
      <c r="I114" s="35" t="s">
        <v>37</v>
      </c>
      <c r="J114" s="25">
        <v>0.25</v>
      </c>
      <c r="K114" s="25">
        <v>4.13</v>
      </c>
      <c r="L114" s="25">
        <v>4</v>
      </c>
      <c r="M114" s="25">
        <v>0.75</v>
      </c>
      <c r="N114" s="25">
        <v>0.83</v>
      </c>
      <c r="O114" s="25">
        <f t="shared" si="17"/>
        <v>9.9599999999999991</v>
      </c>
      <c r="P114" s="18"/>
      <c r="Q114" s="18"/>
    </row>
    <row r="115" spans="1:23" ht="15.5" x14ac:dyDescent="0.35">
      <c r="A115" s="74"/>
      <c r="B115" s="35" t="s">
        <v>38</v>
      </c>
      <c r="C115" s="21">
        <f t="shared" si="16"/>
        <v>4</v>
      </c>
      <c r="D115" s="21">
        <f t="shared" si="15"/>
        <v>0.24213075060532688</v>
      </c>
      <c r="E115" s="21">
        <f t="shared" si="15"/>
        <v>0.25</v>
      </c>
      <c r="F115" s="21">
        <f t="shared" si="15"/>
        <v>1.3333333333333333</v>
      </c>
      <c r="G115" s="18"/>
      <c r="H115" s="74"/>
      <c r="I115" s="35" t="s">
        <v>38</v>
      </c>
      <c r="J115" s="25">
        <v>0.25</v>
      </c>
      <c r="K115" s="25">
        <v>4.13</v>
      </c>
      <c r="L115" s="25">
        <v>4</v>
      </c>
      <c r="M115" s="25">
        <v>0.75</v>
      </c>
      <c r="N115" s="25">
        <v>0.83</v>
      </c>
      <c r="O115" s="25">
        <f t="shared" si="17"/>
        <v>9.9599999999999991</v>
      </c>
      <c r="P115" s="18"/>
      <c r="Q115" s="18"/>
    </row>
    <row r="116" spans="1:23" ht="15.5" x14ac:dyDescent="0.35">
      <c r="A116" s="75"/>
      <c r="B116" s="35" t="s">
        <v>39</v>
      </c>
      <c r="C116" s="21">
        <f t="shared" si="16"/>
        <v>4</v>
      </c>
      <c r="D116" s="21">
        <f t="shared" si="15"/>
        <v>0.24213075060532688</v>
      </c>
      <c r="E116" s="21">
        <f t="shared" si="15"/>
        <v>0.25</v>
      </c>
      <c r="F116" s="21">
        <f t="shared" si="15"/>
        <v>1.3333333333333333</v>
      </c>
      <c r="G116" s="14"/>
      <c r="H116" s="75"/>
      <c r="I116" s="35" t="s">
        <v>39</v>
      </c>
      <c r="J116" s="25">
        <v>0.25</v>
      </c>
      <c r="K116" s="25">
        <v>4.13</v>
      </c>
      <c r="L116" s="25">
        <v>4</v>
      </c>
      <c r="M116" s="25">
        <v>0.75</v>
      </c>
      <c r="N116" s="25">
        <v>0.83</v>
      </c>
      <c r="O116" s="25">
        <f t="shared" si="17"/>
        <v>9.9599999999999991</v>
      </c>
      <c r="P116" s="18"/>
      <c r="Q116" s="18"/>
    </row>
    <row r="117" spans="1:23" s="14" customFormat="1" ht="15.5" x14ac:dyDescent="0.35">
      <c r="H117" s="54"/>
      <c r="I117" s="51"/>
      <c r="J117" s="19"/>
      <c r="K117" s="19"/>
      <c r="L117" s="19"/>
      <c r="M117" s="19"/>
      <c r="N117" s="19"/>
      <c r="O117" s="19"/>
      <c r="P117" s="18"/>
      <c r="Q117" s="18"/>
    </row>
    <row r="118" spans="1:23" s="14" customFormat="1" ht="15.5" x14ac:dyDescent="0.35">
      <c r="A118" s="9"/>
      <c r="B118" s="9"/>
      <c r="C118" s="9"/>
      <c r="D118" s="9"/>
      <c r="E118" s="9"/>
      <c r="F118" s="9"/>
      <c r="G118" s="9"/>
      <c r="H118" s="61"/>
      <c r="I118" s="62"/>
      <c r="J118" s="26"/>
      <c r="K118" s="26"/>
      <c r="L118" s="26"/>
      <c r="M118" s="26"/>
      <c r="N118" s="26"/>
      <c r="O118" s="26"/>
      <c r="P118" s="26"/>
      <c r="Q118" s="26"/>
      <c r="R118" s="9"/>
      <c r="S118" s="9"/>
      <c r="T118" s="9"/>
      <c r="U118" s="9"/>
      <c r="V118" s="9"/>
      <c r="W118" s="9"/>
    </row>
    <row r="119" spans="1:23" s="14" customFormat="1" ht="15.5" x14ac:dyDescent="0.35">
      <c r="A119" s="9"/>
      <c r="B119" s="9"/>
      <c r="C119" s="9"/>
      <c r="D119" s="9"/>
      <c r="E119" s="9"/>
      <c r="F119" s="9"/>
      <c r="G119" s="9"/>
      <c r="H119" s="61"/>
      <c r="I119" s="62"/>
      <c r="J119" s="26"/>
      <c r="K119" s="26"/>
      <c r="L119" s="26"/>
      <c r="M119" s="26"/>
      <c r="N119" s="26"/>
      <c r="O119" s="26"/>
      <c r="P119" s="26"/>
      <c r="Q119" s="26"/>
      <c r="R119" s="9"/>
      <c r="S119" s="9"/>
      <c r="T119" s="9"/>
      <c r="U119" s="9"/>
      <c r="V119" s="9"/>
      <c r="W119" s="9"/>
    </row>
    <row r="120" spans="1:23" s="14" customFormat="1" ht="15.5" x14ac:dyDescent="0.35">
      <c r="A120" s="9"/>
      <c r="B120" s="9"/>
      <c r="C120" s="9"/>
      <c r="D120" s="9"/>
      <c r="E120" s="9"/>
      <c r="F120" s="9"/>
      <c r="G120" s="9"/>
      <c r="H120" s="61"/>
      <c r="I120" s="62"/>
      <c r="J120" s="26"/>
      <c r="K120" s="26"/>
      <c r="L120" s="26"/>
      <c r="M120" s="26"/>
      <c r="N120" s="26"/>
      <c r="O120" s="26"/>
      <c r="P120" s="26"/>
      <c r="Q120" s="26"/>
      <c r="R120" s="9"/>
      <c r="S120" s="9"/>
      <c r="T120" s="9"/>
      <c r="U120" s="9"/>
      <c r="V120" s="9"/>
      <c r="W120" s="9"/>
    </row>
    <row r="121" spans="1:23" ht="15.5" x14ac:dyDescent="0.35">
      <c r="A121" s="59"/>
      <c r="B121" s="26"/>
      <c r="C121" s="26"/>
      <c r="D121" s="1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9"/>
      <c r="S121" s="9"/>
      <c r="T121" s="9"/>
      <c r="U121" s="9"/>
      <c r="V121" s="9"/>
      <c r="W121" s="9"/>
    </row>
    <row r="122" spans="1:23" ht="15.5" x14ac:dyDescent="0.35">
      <c r="A122" s="15"/>
      <c r="B122" s="59"/>
      <c r="C122" s="59"/>
      <c r="D122" s="15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9"/>
      <c r="S122" s="9"/>
      <c r="T122" s="9"/>
      <c r="U122" s="9"/>
      <c r="V122" s="9"/>
      <c r="W122" s="9"/>
    </row>
    <row r="123" spans="1:23" ht="15.5" x14ac:dyDescent="0.35">
      <c r="A123" s="50"/>
      <c r="B123" s="50"/>
      <c r="C123" s="50"/>
      <c r="D123" s="50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9"/>
      <c r="S123" s="9"/>
      <c r="T123" s="9"/>
      <c r="U123" s="9"/>
      <c r="V123" s="9"/>
      <c r="W123" s="9"/>
    </row>
    <row r="124" spans="1:23" ht="15.5" x14ac:dyDescent="0.35">
      <c r="A124" s="50"/>
      <c r="B124" s="50"/>
      <c r="C124" s="50"/>
      <c r="D124" s="50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9"/>
      <c r="S124" s="9"/>
      <c r="T124" s="9"/>
      <c r="U124" s="9"/>
      <c r="V124" s="9"/>
      <c r="W124" s="9"/>
    </row>
    <row r="125" spans="1:23" ht="15.5" x14ac:dyDescent="0.35">
      <c r="A125" s="50"/>
      <c r="B125" s="50"/>
      <c r="C125" s="50"/>
      <c r="D125" s="50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9"/>
      <c r="S125" s="9"/>
      <c r="T125" s="9"/>
      <c r="U125" s="9"/>
      <c r="V125" s="9"/>
      <c r="W125" s="9"/>
    </row>
    <row r="126" spans="1:23" ht="15.5" x14ac:dyDescent="0.35">
      <c r="A126" s="50"/>
      <c r="B126" s="50"/>
      <c r="C126" s="50"/>
      <c r="D126" s="50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9"/>
      <c r="S126" s="9"/>
      <c r="T126" s="9"/>
      <c r="U126" s="9"/>
      <c r="V126" s="9"/>
      <c r="W126" s="9"/>
    </row>
    <row r="127" spans="1:23" ht="15.5" x14ac:dyDescent="0.35">
      <c r="A127" s="50"/>
      <c r="B127" s="50"/>
      <c r="C127" s="50"/>
      <c r="D127" s="50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9"/>
      <c r="S127" s="9"/>
      <c r="T127" s="9"/>
      <c r="U127" s="9"/>
      <c r="V127" s="9"/>
      <c r="W127" s="9"/>
    </row>
    <row r="128" spans="1:23" ht="15.5" x14ac:dyDescent="0.35">
      <c r="A128" s="50"/>
      <c r="B128" s="50"/>
      <c r="C128" s="50"/>
      <c r="D128" s="50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9"/>
      <c r="S128" s="9"/>
      <c r="T128" s="9"/>
      <c r="U128" s="9"/>
      <c r="V128" s="9"/>
      <c r="W128" s="9"/>
    </row>
    <row r="129" spans="1:23" ht="15.5" x14ac:dyDescent="0.35">
      <c r="A129" s="50"/>
      <c r="B129" s="50"/>
      <c r="C129" s="50"/>
      <c r="D129" s="50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9"/>
      <c r="S129" s="9"/>
      <c r="T129" s="9"/>
      <c r="U129" s="9"/>
      <c r="V129" s="9"/>
      <c r="W129" s="9"/>
    </row>
    <row r="130" spans="1:23" ht="15.5" x14ac:dyDescent="0.35">
      <c r="A130" s="50"/>
      <c r="B130" s="50"/>
      <c r="C130" s="50"/>
      <c r="D130" s="50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9"/>
      <c r="S130" s="9"/>
      <c r="T130" s="9"/>
      <c r="U130" s="9"/>
      <c r="V130" s="9"/>
      <c r="W130" s="9"/>
    </row>
    <row r="131" spans="1:23" ht="15.5" x14ac:dyDescent="0.35">
      <c r="A131" s="50"/>
      <c r="B131" s="50"/>
      <c r="C131" s="50"/>
      <c r="D131" s="50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9"/>
      <c r="S131" s="9"/>
      <c r="T131" s="9"/>
      <c r="U131" s="9"/>
      <c r="V131" s="9"/>
      <c r="W131" s="9"/>
    </row>
    <row r="132" spans="1:23" ht="15.5" x14ac:dyDescent="0.35">
      <c r="A132" s="50"/>
      <c r="B132" s="50"/>
      <c r="C132" s="50"/>
      <c r="D132" s="50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9"/>
      <c r="S132" s="9"/>
      <c r="T132" s="9"/>
      <c r="U132" s="9"/>
      <c r="V132" s="9"/>
      <c r="W132" s="9"/>
    </row>
    <row r="133" spans="1:23" ht="15.5" x14ac:dyDescent="0.35">
      <c r="A133" s="50"/>
      <c r="B133" s="50"/>
      <c r="C133" s="50"/>
      <c r="D133" s="50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9"/>
      <c r="S133" s="9"/>
      <c r="T133" s="9"/>
      <c r="U133" s="9"/>
      <c r="V133" s="9"/>
      <c r="W133" s="9"/>
    </row>
    <row r="134" spans="1:23" ht="15.5" x14ac:dyDescent="0.35">
      <c r="A134" s="50"/>
      <c r="B134" s="50"/>
      <c r="C134" s="50"/>
      <c r="D134" s="50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9"/>
      <c r="S134" s="9"/>
      <c r="T134" s="9"/>
      <c r="U134" s="9"/>
      <c r="V134" s="9"/>
      <c r="W134" s="9"/>
    </row>
    <row r="135" spans="1:23" ht="15.5" x14ac:dyDescent="0.35">
      <c r="A135" s="62"/>
      <c r="B135" s="50"/>
      <c r="C135" s="50"/>
      <c r="D135" s="50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9"/>
      <c r="S135" s="9"/>
      <c r="T135" s="9"/>
      <c r="U135" s="9"/>
      <c r="V135" s="9"/>
      <c r="W135" s="9"/>
    </row>
    <row r="136" spans="1:23" ht="15.5" x14ac:dyDescent="0.35">
      <c r="A136" s="62"/>
      <c r="B136" s="50"/>
      <c r="C136" s="50"/>
      <c r="D136" s="50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9"/>
      <c r="S136" s="9"/>
      <c r="T136" s="9"/>
      <c r="U136" s="9"/>
      <c r="V136" s="9"/>
      <c r="W136" s="9"/>
    </row>
    <row r="137" spans="1:23" ht="15.5" x14ac:dyDescent="0.35">
      <c r="A137" s="62"/>
      <c r="B137" s="50"/>
      <c r="C137" s="50"/>
      <c r="D137" s="50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9"/>
      <c r="S137" s="9"/>
      <c r="T137" s="9"/>
      <c r="U137" s="9"/>
      <c r="V137" s="9"/>
      <c r="W137" s="9"/>
    </row>
    <row r="138" spans="1:23" ht="15.5" x14ac:dyDescent="0.35">
      <c r="A138" s="62"/>
      <c r="B138" s="50"/>
      <c r="C138" s="50"/>
      <c r="D138" s="50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9"/>
      <c r="S138" s="9"/>
      <c r="T138" s="9"/>
      <c r="U138" s="9"/>
      <c r="V138" s="9"/>
      <c r="W138" s="9"/>
    </row>
    <row r="139" spans="1:23" ht="15.5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9"/>
      <c r="S139" s="9"/>
      <c r="T139" s="9"/>
      <c r="U139" s="9"/>
      <c r="V139" s="9"/>
      <c r="W139" s="9"/>
    </row>
    <row r="140" spans="1:23" ht="15.5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9"/>
      <c r="S140" s="9"/>
      <c r="T140" s="9"/>
      <c r="U140" s="9"/>
      <c r="V140" s="9"/>
      <c r="W140" s="9"/>
    </row>
    <row r="141" spans="1:23" ht="15.5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9"/>
      <c r="S141" s="9"/>
      <c r="T141" s="9"/>
      <c r="U141" s="9"/>
      <c r="V141" s="9"/>
      <c r="W141" s="9"/>
    </row>
    <row r="142" spans="1:23" ht="15.5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9"/>
      <c r="S142" s="9"/>
      <c r="T142" s="9"/>
      <c r="U142" s="9"/>
      <c r="V142" s="9"/>
      <c r="W142" s="9"/>
    </row>
    <row r="143" spans="1:23" ht="15.5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9"/>
      <c r="S143" s="9"/>
      <c r="T143" s="9"/>
      <c r="U143" s="9"/>
      <c r="V143" s="9"/>
      <c r="W143" s="9"/>
    </row>
    <row r="144" spans="1:23" ht="15.5" x14ac:dyDescent="0.35">
      <c r="A144" s="57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9"/>
      <c r="S144" s="9"/>
      <c r="T144" s="9"/>
      <c r="U144" s="9"/>
      <c r="V144" s="9"/>
      <c r="W144" s="9"/>
    </row>
    <row r="145" spans="1:35" ht="15.5" x14ac:dyDescent="0.35">
      <c r="A145" s="58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9"/>
      <c r="S145" s="9"/>
      <c r="T145" s="9"/>
      <c r="U145" s="9"/>
      <c r="V145" s="9"/>
      <c r="W145" s="9"/>
    </row>
    <row r="146" spans="1:35" ht="15.5" x14ac:dyDescent="0.35">
      <c r="A146" s="71"/>
      <c r="B146" s="71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9"/>
      <c r="S146" s="9"/>
      <c r="T146" s="9"/>
      <c r="U146" s="9"/>
      <c r="V146" s="9"/>
      <c r="W146" s="9"/>
    </row>
    <row r="147" spans="1:35" ht="15.5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9"/>
      <c r="S147" s="9"/>
      <c r="T147" s="9"/>
      <c r="U147" s="9"/>
      <c r="V147" s="9"/>
      <c r="W147" s="9"/>
    </row>
    <row r="148" spans="1:35" ht="15.5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9"/>
      <c r="S148" s="9"/>
      <c r="T148" s="9"/>
      <c r="U148" s="9"/>
      <c r="V148" s="9"/>
      <c r="W148" s="9"/>
    </row>
    <row r="149" spans="1:35" ht="15.5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9"/>
      <c r="S149" s="9"/>
      <c r="T149" s="9"/>
      <c r="U149" s="9"/>
      <c r="V149" s="9"/>
      <c r="W149" s="9"/>
    </row>
    <row r="150" spans="1:35" ht="15.5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9"/>
      <c r="S150" s="9"/>
      <c r="T150" s="9"/>
      <c r="U150" s="9"/>
      <c r="V150" s="9"/>
      <c r="W150" s="9"/>
    </row>
    <row r="151" spans="1:35" ht="15.5" x14ac:dyDescent="0.35">
      <c r="A151" s="71"/>
      <c r="B151" s="71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9"/>
      <c r="S151" s="9"/>
      <c r="T151" s="9"/>
      <c r="U151" s="9"/>
      <c r="V151" s="9"/>
      <c r="W151" s="9"/>
    </row>
    <row r="152" spans="1:35" ht="15.5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9"/>
      <c r="S152" s="9"/>
      <c r="T152" s="9"/>
      <c r="U152" s="9"/>
      <c r="V152" s="9"/>
      <c r="W152" s="9"/>
    </row>
    <row r="153" spans="1:35" ht="15.5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9"/>
      <c r="S153" s="9"/>
      <c r="T153" s="9"/>
      <c r="U153" s="9"/>
      <c r="V153" s="9"/>
      <c r="W153" s="9"/>
    </row>
    <row r="154" spans="1:35" ht="15.5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9"/>
      <c r="S154" s="9"/>
      <c r="T154" s="9"/>
      <c r="U154" s="9"/>
      <c r="V154" s="9"/>
      <c r="W154" s="9"/>
    </row>
    <row r="155" spans="1:35" ht="15.5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9"/>
      <c r="S155" s="9"/>
      <c r="T155" s="9"/>
      <c r="U155" s="9"/>
      <c r="V155" s="9"/>
      <c r="W155" s="9"/>
    </row>
    <row r="156" spans="1:35" ht="15.5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9"/>
      <c r="S156" s="9"/>
      <c r="T156" s="9"/>
      <c r="U156" s="9"/>
      <c r="V156" s="9"/>
      <c r="W156" s="9"/>
    </row>
    <row r="157" spans="1:35" ht="15.5" x14ac:dyDescent="0.3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35" ht="15.5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5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5" x14ac:dyDescent="0.35">
      <c r="A160" s="57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5" x14ac:dyDescent="0.35">
      <c r="A161" s="58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5" x14ac:dyDescent="0.35">
      <c r="A162" s="58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5" x14ac:dyDescent="0.35">
      <c r="A163" s="26"/>
      <c r="B163" s="57"/>
      <c r="C163" s="57"/>
      <c r="D163" s="57"/>
      <c r="E163" s="26"/>
      <c r="F163" s="26"/>
      <c r="G163" s="26"/>
      <c r="H163" s="26"/>
      <c r="I163" s="26"/>
      <c r="J163" s="59"/>
      <c r="K163" s="59"/>
      <c r="L163" s="59"/>
      <c r="M163" s="59"/>
      <c r="N163" s="59"/>
      <c r="O163" s="59"/>
      <c r="P163" s="59"/>
      <c r="Q163" s="26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5" x14ac:dyDescent="0.35">
      <c r="A164" s="60"/>
      <c r="B164" s="26"/>
      <c r="C164" s="26"/>
      <c r="D164" s="26"/>
      <c r="E164" s="26"/>
      <c r="F164" s="26"/>
      <c r="G164" s="26"/>
      <c r="H164" s="26"/>
      <c r="I164" s="26"/>
      <c r="J164" s="59"/>
      <c r="K164" s="1"/>
      <c r="L164" s="1"/>
      <c r="M164" s="1"/>
      <c r="N164" s="1"/>
      <c r="O164" s="1"/>
      <c r="P164" s="1"/>
      <c r="Q164" s="26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5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57"/>
      <c r="K165" s="26"/>
      <c r="L165" s="26"/>
      <c r="M165" s="26"/>
      <c r="N165" s="26"/>
      <c r="O165" s="26"/>
      <c r="P165" s="26"/>
      <c r="Q165" s="26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5" x14ac:dyDescent="0.35">
      <c r="A166" s="59"/>
      <c r="B166" s="59"/>
      <c r="C166" s="59"/>
      <c r="D166" s="59"/>
      <c r="E166" s="59"/>
      <c r="F166" s="59"/>
      <c r="G166" s="59"/>
      <c r="H166" s="59"/>
      <c r="I166" s="26"/>
      <c r="J166" s="57"/>
      <c r="K166" s="26"/>
      <c r="L166" s="26"/>
      <c r="M166" s="26"/>
      <c r="N166" s="26"/>
      <c r="O166" s="26"/>
      <c r="P166" s="26"/>
      <c r="Q166" s="26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5" x14ac:dyDescent="0.35">
      <c r="A167" s="59"/>
      <c r="B167" s="1"/>
      <c r="C167" s="50"/>
      <c r="D167" s="50"/>
      <c r="E167" s="50"/>
      <c r="F167" s="50"/>
      <c r="G167" s="50"/>
      <c r="H167" s="50"/>
      <c r="I167" s="26"/>
      <c r="J167" s="26"/>
      <c r="K167" s="26"/>
      <c r="L167" s="26"/>
      <c r="M167" s="26"/>
      <c r="N167" s="26"/>
      <c r="O167" s="26"/>
      <c r="P167" s="26"/>
      <c r="Q167" s="26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5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5" x14ac:dyDescent="0.35">
      <c r="A169" s="9"/>
      <c r="B169" s="9"/>
      <c r="C169" s="9"/>
      <c r="D169" s="9"/>
      <c r="E169" s="9"/>
      <c r="F169" s="9"/>
      <c r="G169" s="9"/>
      <c r="H169" s="9"/>
      <c r="I169" s="26"/>
      <c r="J169" s="9"/>
      <c r="K169" s="9"/>
      <c r="L169" s="9"/>
      <c r="M169" s="9"/>
      <c r="N169" s="9"/>
      <c r="O169" s="9"/>
      <c r="P169" s="9"/>
      <c r="Q169" s="26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5" x14ac:dyDescent="0.35">
      <c r="A170" s="9"/>
      <c r="B170" s="9"/>
      <c r="C170" s="9"/>
      <c r="D170" s="9"/>
      <c r="E170" s="9"/>
      <c r="F170" s="9"/>
      <c r="G170" s="9"/>
      <c r="H170" s="9"/>
      <c r="I170" s="26"/>
      <c r="J170" s="9"/>
      <c r="K170" s="9"/>
      <c r="L170" s="9"/>
      <c r="M170" s="9"/>
      <c r="N170" s="9"/>
      <c r="O170" s="9"/>
      <c r="P170" s="9"/>
      <c r="Q170" s="26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5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9"/>
      <c r="K171" s="9"/>
      <c r="L171" s="9"/>
      <c r="M171" s="9"/>
      <c r="N171" s="9"/>
      <c r="O171" s="9"/>
      <c r="P171" s="9"/>
      <c r="Q171" s="26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5" x14ac:dyDescent="0.35">
      <c r="A172" s="9"/>
      <c r="B172" s="9"/>
      <c r="C172" s="9"/>
      <c r="D172" s="9"/>
      <c r="E172" s="26"/>
      <c r="F172" s="26"/>
      <c r="G172" s="26"/>
      <c r="H172" s="26"/>
      <c r="I172" s="26"/>
      <c r="J172" s="9"/>
      <c r="K172" s="9"/>
      <c r="L172" s="9"/>
      <c r="M172" s="9"/>
      <c r="N172" s="9"/>
      <c r="O172" s="9"/>
      <c r="P172" s="9"/>
      <c r="Q172" s="26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5" x14ac:dyDescent="0.35">
      <c r="A173" s="9"/>
      <c r="B173" s="9"/>
      <c r="C173" s="9"/>
      <c r="D173" s="9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5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9"/>
      <c r="K174" s="26"/>
      <c r="L174" s="26"/>
      <c r="M174" s="26"/>
      <c r="N174" s="26"/>
      <c r="O174" s="26"/>
      <c r="P174" s="26"/>
      <c r="Q174" s="26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5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5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5" x14ac:dyDescent="0.3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spans="1:17" ht="15.5" x14ac:dyDescent="0.3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spans="1:17" ht="15.5" x14ac:dyDescent="0.3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spans="1:17" ht="15.5" x14ac:dyDescent="0.3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spans="1:17" ht="15.5" x14ac:dyDescent="0.3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spans="1:17" ht="15.5" x14ac:dyDescent="0.3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ht="15.5" x14ac:dyDescent="0.3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ht="15.5" x14ac:dyDescent="0.3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5" x14ac:dyDescent="0.3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spans="1:17" ht="15.5" x14ac:dyDescent="0.3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spans="1:17" ht="15.5" x14ac:dyDescent="0.3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</sheetData>
  <mergeCells count="17">
    <mergeCell ref="A81:M81"/>
    <mergeCell ref="B16:M16"/>
    <mergeCell ref="J43:N43"/>
    <mergeCell ref="C43:F43"/>
    <mergeCell ref="A146:B146"/>
    <mergeCell ref="A45:A60"/>
    <mergeCell ref="A62:A77"/>
    <mergeCell ref="H62:H77"/>
    <mergeCell ref="H45:H60"/>
    <mergeCell ref="A42:M42"/>
    <mergeCell ref="A151:B151"/>
    <mergeCell ref="A84:A99"/>
    <mergeCell ref="A101:A116"/>
    <mergeCell ref="J82:N82"/>
    <mergeCell ref="H84:H99"/>
    <mergeCell ref="H101:H116"/>
    <mergeCell ref="C82:F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J. Broshkevitch</cp:lastModifiedBy>
  <dcterms:created xsi:type="dcterms:W3CDTF">2016-11-08T18:52:01Z</dcterms:created>
  <dcterms:modified xsi:type="dcterms:W3CDTF">2020-04-14T21:35:22Z</dcterms:modified>
</cp:coreProperties>
</file>