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13650" windowHeight="8100" tabRatio="835" activeTab="9"/>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1" i="11" l="1"/>
  <c r="O71" i="11"/>
  <c r="E13" i="11"/>
  <c r="D13" i="11"/>
  <c r="K213" i="11"/>
  <c r="G29" i="11"/>
  <c r="F29" i="11"/>
  <c r="I45" i="11"/>
  <c r="H45" i="11"/>
  <c r="V71" i="11"/>
  <c r="U71" i="11"/>
  <c r="O198" i="10"/>
  <c r="O199" i="10"/>
  <c r="O200" i="10"/>
  <c r="N200" i="10"/>
  <c r="N199" i="10"/>
  <c r="N198" i="10"/>
  <c r="D231" i="10"/>
  <c r="D230" i="10"/>
  <c r="D229" i="10"/>
  <c r="I76" i="4"/>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J118" i="7"/>
  <c r="J114" i="7"/>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8" i="7"/>
  <c r="E119" i="7"/>
  <c r="E114" i="7"/>
  <c r="S118" i="7"/>
  <c r="S114" i="7"/>
  <c r="O114" i="7"/>
  <c r="O118" i="7"/>
  <c r="M123" i="7"/>
  <c r="M124" i="7" s="1"/>
  <c r="J68" i="7"/>
  <c r="J67" i="7"/>
  <c r="J66" i="7"/>
  <c r="B132" i="7"/>
  <c r="B131" i="7"/>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I115" i="7"/>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P94" i="7" s="1"/>
  <c r="N115" i="7"/>
  <c r="N98" i="4"/>
  <c r="M98" i="4"/>
  <c r="N97" i="4"/>
  <c r="M97" i="4"/>
  <c r="N99" i="4"/>
  <c r="M99" i="4"/>
  <c r="F123" i="7"/>
  <c r="G123" i="7" s="1"/>
  <c r="E123" i="7"/>
  <c r="D122" i="7"/>
  <c r="E122" i="7" s="1"/>
  <c r="F122" i="7" s="1"/>
  <c r="G122" i="7" s="1"/>
  <c r="D119" i="7"/>
  <c r="D115" i="7"/>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C198" i="10" s="1"/>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C204" i="10" l="1"/>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C201" i="10" s="1"/>
  <c r="E68" i="10"/>
  <c r="E69" i="10"/>
  <c r="E70" i="10"/>
  <c r="E71" i="10"/>
  <c r="E72" i="10"/>
  <c r="E73" i="10"/>
  <c r="E74" i="10"/>
  <c r="E75" i="10"/>
  <c r="E76" i="10"/>
  <c r="E77" i="10"/>
  <c r="E78" i="10"/>
  <c r="E79" i="10"/>
  <c r="E80" i="10"/>
  <c r="E81" i="10"/>
  <c r="E82" i="10"/>
  <c r="E83" i="10"/>
  <c r="E84" i="10"/>
  <c r="E67" i="10"/>
  <c r="D85" i="10"/>
  <c r="C85" i="10"/>
  <c r="I85" i="10"/>
  <c r="H85" i="10"/>
  <c r="C200" i="10" s="1"/>
  <c r="J70" i="10"/>
  <c r="J71" i="10"/>
  <c r="J72" i="10"/>
  <c r="J73" i="10"/>
  <c r="J74" i="10"/>
  <c r="J75" i="10"/>
  <c r="J76" i="10"/>
  <c r="J77" i="10"/>
  <c r="J78" i="10"/>
  <c r="J79" i="10"/>
  <c r="J80" i="10"/>
  <c r="J81" i="10"/>
  <c r="J82" i="10"/>
  <c r="J83" i="10"/>
  <c r="J84" i="10"/>
  <c r="J69" i="10"/>
  <c r="D14" i="5"/>
  <c r="D8" i="5"/>
  <c r="D9" i="5"/>
  <c r="D10" i="5"/>
  <c r="D11" i="5"/>
  <c r="D12" i="5"/>
  <c r="D13" i="5"/>
  <c r="D7" i="5"/>
  <c r="C207" i="10" l="1"/>
  <c r="I42" i="12"/>
  <c r="M42" i="12" s="1"/>
  <c r="F44" i="12" s="1"/>
  <c r="D207" i="10"/>
  <c r="D201" i="10"/>
  <c r="C114" i="10"/>
  <c r="C228" i="10"/>
  <c r="C222" i="10"/>
  <c r="C210" i="10"/>
  <c r="C216" i="10"/>
  <c r="C206" i="10"/>
  <c r="D206" i="10"/>
  <c r="D200" i="10"/>
  <c r="E109" i="10"/>
  <c r="J109" i="10"/>
  <c r="N104" i="10"/>
  <c r="O97" i="10"/>
  <c r="N97" i="10"/>
  <c r="E85" i="10"/>
  <c r="L47" i="10"/>
  <c r="N103" i="10"/>
  <c r="N95" i="10"/>
  <c r="N94" i="10"/>
  <c r="O93" i="10"/>
  <c r="O91" i="10"/>
  <c r="N100"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M92" i="10" l="1"/>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<sst xmlns="http://schemas.openxmlformats.org/spreadsheetml/2006/main" count="3208" uniqueCount="1346">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</sst>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5">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0" fontId="0" fillId="0" borderId="0" xfId="0" applyAlignment="1">
      <alignment horizontal="center"/>
    </xf>
    <xf numFmtId="1" fontId="0" fillId="0" borderId="0" xfId="54" applyNumberFormat="1" applyFont="1"/>
    <xf numFmtId="2" fontId="0" fillId="0" borderId="0" xfId="0" quotePrefix="1" applyNumberForma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52385</xdr:colOff>
      <xdr:row>201</xdr:row>
      <xdr:rowOff>126205</xdr:rowOff>
    </xdr:from>
    <xdr:to>
      <xdr:col>15</xdr:col>
      <xdr:colOff>190499</xdr:colOff>
      <xdr:row>230</xdr:row>
      <xdr:rowOff>35719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96" zoomScale="80" zoomScaleNormal="80" workbookViewId="0">
      <selection activeCell="H201" sqref="H201"/>
    </sheetView>
  </sheetViews>
  <sheetFormatPr defaultRowHeight="15" x14ac:dyDescent="0.25"/>
  <cols>
    <col min="3" max="3" width="13.28515625" bestFit="1" customWidth="1"/>
    <col min="4" max="4" width="11.7109375" bestFit="1" customWidth="1"/>
    <col min="5" max="8" width="10.140625" bestFit="1" customWidth="1"/>
    <col min="9" max="9" width="12.85546875" bestFit="1" customWidth="1"/>
    <col min="10" max="10" width="12" customWidth="1"/>
    <col min="11" max="15" width="10.285156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 t="shared" ref="E55:E57" si="17">C55/D55</f>
        <v>0.1635133084995907</v>
      </c>
    </row>
    <row r="56" spans="1:18" x14ac:dyDescent="0.25">
      <c r="B56">
        <v>1999</v>
      </c>
      <c r="C56" s="4">
        <v>4392196</v>
      </c>
      <c r="D56" s="4">
        <v>28686607</v>
      </c>
      <c r="E56" s="37">
        <f t="shared" si="17"/>
        <v>0.15310963753921822</v>
      </c>
    </row>
    <row r="57" spans="1:18" x14ac:dyDescent="0.25">
      <c r="B57">
        <v>2009</v>
      </c>
      <c r="C57" s="83">
        <v>5442711</v>
      </c>
      <c r="D57">
        <v>38610097</v>
      </c>
      <c r="E57" s="37">
        <f t="shared" si="17"/>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8">SUM(C67:D67)</f>
        <v>707582</v>
      </c>
      <c r="G67" t="s">
        <v>322</v>
      </c>
      <c r="H67" s="4">
        <v>2242966</v>
      </c>
      <c r="I67" s="4">
        <v>2291936</v>
      </c>
      <c r="J67" s="4">
        <v>4534902</v>
      </c>
      <c r="L67">
        <f t="shared" ref="L67:L83" si="19">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8"/>
        <v>619950</v>
      </c>
      <c r="G68" s="15" t="s">
        <v>323</v>
      </c>
      <c r="H68" s="4">
        <v>1962556</v>
      </c>
      <c r="I68" s="4">
        <v>2000580</v>
      </c>
      <c r="J68" s="4">
        <v>3963136</v>
      </c>
      <c r="K68" s="4"/>
      <c r="L68">
        <f t="shared" si="19"/>
        <v>7.0357288244877951</v>
      </c>
      <c r="M68">
        <f t="shared" ref="M68:M83" si="20">D68/E$85*100</f>
        <v>7.0790784382117735</v>
      </c>
      <c r="O68">
        <f t="shared" ref="O68:O83" si="21">H68/J$85*100</f>
        <v>6.8415115387296943</v>
      </c>
      <c r="P68">
        <f t="shared" ref="P68:P83" si="22">I68/J$85*100</f>
        <v>6.9740640033465802</v>
      </c>
      <c r="R68" s="7">
        <f t="shared" ref="R68:R83" si="23">C68/H68*100</f>
        <v>15.745945593399627</v>
      </c>
      <c r="S68" s="7">
        <f t="shared" ref="S68:S83" si="24">D68/I68*100</f>
        <v>15.541842865568986</v>
      </c>
    </row>
    <row r="69" spans="2:19" x14ac:dyDescent="0.25">
      <c r="B69" s="15" t="s">
        <v>320</v>
      </c>
      <c r="C69" s="4">
        <v>337015</v>
      </c>
      <c r="D69" s="4">
        <v>344306</v>
      </c>
      <c r="E69" s="4">
        <f t="shared" si="18"/>
        <v>681321</v>
      </c>
      <c r="G69" s="15" t="s">
        <v>320</v>
      </c>
      <c r="H69" s="4">
        <v>2003655</v>
      </c>
      <c r="I69" s="4">
        <v>2034980</v>
      </c>
      <c r="J69" s="4">
        <f>SUM(H69:I69)</f>
        <v>4038635</v>
      </c>
      <c r="L69">
        <f t="shared" si="19"/>
        <v>7.673041002723922</v>
      </c>
      <c r="M69">
        <f t="shared" si="20"/>
        <v>7.8390399699831246</v>
      </c>
      <c r="O69">
        <f t="shared" si="21"/>
        <v>6.9847835180924491</v>
      </c>
      <c r="P69">
        <f t="shared" si="22"/>
        <v>7.0939831276580909</v>
      </c>
      <c r="R69" s="7">
        <f t="shared" si="23"/>
        <v>16.820011429113297</v>
      </c>
      <c r="S69" s="7">
        <f t="shared" si="24"/>
        <v>16.919380043047106</v>
      </c>
    </row>
    <row r="70" spans="2:19" x14ac:dyDescent="0.25">
      <c r="B70" t="s">
        <v>311</v>
      </c>
      <c r="C70" s="4">
        <v>281107</v>
      </c>
      <c r="D70" s="4">
        <v>275864</v>
      </c>
      <c r="E70" s="4">
        <f t="shared" si="18"/>
        <v>556971</v>
      </c>
      <c r="G70" t="s">
        <v>311</v>
      </c>
      <c r="H70" s="4">
        <v>1721194</v>
      </c>
      <c r="I70" s="4">
        <v>1681984</v>
      </c>
      <c r="J70" s="4">
        <f t="shared" ref="J70:J85" si="25">SUM(H70:I70)</f>
        <v>3403178</v>
      </c>
      <c r="L70">
        <f t="shared" si="19"/>
        <v>6.4001469879759467</v>
      </c>
      <c r="M70">
        <f t="shared" si="20"/>
        <v>6.2807761766551398</v>
      </c>
      <c r="O70">
        <f t="shared" si="21"/>
        <v>6.0001185247158899</v>
      </c>
      <c r="P70">
        <f t="shared" si="22"/>
        <v>5.8634316391271</v>
      </c>
      <c r="R70" s="7">
        <f t="shared" si="23"/>
        <v>16.332092721680418</v>
      </c>
      <c r="S70" s="7">
        <f t="shared" si="24"/>
        <v>16.401107263802746</v>
      </c>
    </row>
    <row r="71" spans="2:19" x14ac:dyDescent="0.25">
      <c r="B71" t="s">
        <v>312</v>
      </c>
      <c r="C71" s="4">
        <v>224623</v>
      </c>
      <c r="D71" s="4">
        <v>176491</v>
      </c>
      <c r="E71" s="4">
        <f t="shared" si="18"/>
        <v>401114</v>
      </c>
      <c r="G71" t="s">
        <v>312</v>
      </c>
      <c r="H71" s="4">
        <v>1504389</v>
      </c>
      <c r="I71" s="4">
        <v>1328529</v>
      </c>
      <c r="J71" s="4">
        <f t="shared" si="25"/>
        <v>2832918</v>
      </c>
      <c r="L71">
        <f t="shared" si="19"/>
        <v>5.1141388043702971</v>
      </c>
      <c r="M71">
        <f t="shared" si="20"/>
        <v>4.0182860692009195</v>
      </c>
      <c r="O71">
        <f t="shared" si="21"/>
        <v>5.2443317297636485</v>
      </c>
      <c r="P71">
        <f t="shared" si="22"/>
        <v>4.6312800669316045</v>
      </c>
      <c r="R71" s="7">
        <f t="shared" si="23"/>
        <v>14.93117803972244</v>
      </c>
      <c r="S71" s="7">
        <f t="shared" si="24"/>
        <v>13.284693070305579</v>
      </c>
    </row>
    <row r="72" spans="2:19" x14ac:dyDescent="0.25">
      <c r="B72" t="s">
        <v>313</v>
      </c>
      <c r="C72" s="4">
        <v>162798</v>
      </c>
      <c r="D72" s="4">
        <v>127695</v>
      </c>
      <c r="E72" s="4">
        <f t="shared" si="18"/>
        <v>290493</v>
      </c>
      <c r="G72" t="s">
        <v>313</v>
      </c>
      <c r="H72" s="4">
        <v>1164594</v>
      </c>
      <c r="I72" s="4">
        <v>1094909</v>
      </c>
      <c r="J72" s="4">
        <f t="shared" si="25"/>
        <v>2259503</v>
      </c>
      <c r="L72">
        <f t="shared" si="19"/>
        <v>3.706528579325695</v>
      </c>
      <c r="M72">
        <f t="shared" si="20"/>
        <v>2.9073156115983894</v>
      </c>
      <c r="O72">
        <f t="shared" si="21"/>
        <v>4.0597992051871996</v>
      </c>
      <c r="P72">
        <f t="shared" si="22"/>
        <v>3.8168758279300006</v>
      </c>
      <c r="R72" s="7">
        <f t="shared" si="23"/>
        <v>13.978948886908228</v>
      </c>
      <c r="S72" s="7">
        <f t="shared" si="24"/>
        <v>11.662613057340838</v>
      </c>
    </row>
    <row r="73" spans="2:19" x14ac:dyDescent="0.25">
      <c r="B73" t="s">
        <v>314</v>
      </c>
      <c r="C73" s="4">
        <v>123137</v>
      </c>
      <c r="D73" s="4">
        <v>100423</v>
      </c>
      <c r="E73" s="4">
        <f t="shared" si="18"/>
        <v>223560</v>
      </c>
      <c r="G73" t="s">
        <v>314</v>
      </c>
      <c r="H73" s="4">
        <v>845230</v>
      </c>
      <c r="I73" s="4">
        <v>840692</v>
      </c>
      <c r="J73" s="4">
        <f t="shared" si="25"/>
        <v>1685922</v>
      </c>
      <c r="L73">
        <f t="shared" si="19"/>
        <v>2.8035406434503378</v>
      </c>
      <c r="M73">
        <f t="shared" si="20"/>
        <v>2.2863961444343559</v>
      </c>
      <c r="O73">
        <f t="shared" si="21"/>
        <v>2.946489576797044</v>
      </c>
      <c r="P73">
        <f t="shared" si="22"/>
        <v>2.9306700132468801</v>
      </c>
      <c r="R73" s="7">
        <f t="shared" si="23"/>
        <v>14.56846065567952</v>
      </c>
      <c r="S73" s="7">
        <f t="shared" si="24"/>
        <v>11.945278413497453</v>
      </c>
    </row>
    <row r="74" spans="2:19" x14ac:dyDescent="0.25">
      <c r="B74" t="s">
        <v>315</v>
      </c>
      <c r="C74" s="4">
        <v>113502</v>
      </c>
      <c r="D74" s="4">
        <v>90340</v>
      </c>
      <c r="E74" s="4">
        <f t="shared" si="18"/>
        <v>203842</v>
      </c>
      <c r="G74" t="s">
        <v>315</v>
      </c>
      <c r="H74" s="4">
        <v>723749</v>
      </c>
      <c r="I74" s="4">
        <v>695263</v>
      </c>
      <c r="J74" s="4">
        <f t="shared" si="25"/>
        <v>1419012</v>
      </c>
      <c r="L74">
        <f t="shared" si="19"/>
        <v>2.5841742945897677</v>
      </c>
      <c r="M74">
        <f t="shared" si="20"/>
        <v>2.0568298864622614</v>
      </c>
      <c r="O74">
        <f t="shared" si="21"/>
        <v>2.5230042529456878</v>
      </c>
      <c r="P74">
        <f t="shared" si="22"/>
        <v>2.4237014571568012</v>
      </c>
      <c r="R74" s="7">
        <f t="shared" si="23"/>
        <v>15.682508715037949</v>
      </c>
      <c r="S74" s="7">
        <f t="shared" si="24"/>
        <v>12.993644131788978</v>
      </c>
    </row>
    <row r="75" spans="2:19" x14ac:dyDescent="0.25">
      <c r="B75" t="s">
        <v>316</v>
      </c>
      <c r="C75" s="4">
        <v>84192</v>
      </c>
      <c r="D75" s="4">
        <v>70808</v>
      </c>
      <c r="E75" s="4">
        <f t="shared" si="18"/>
        <v>155000</v>
      </c>
      <c r="G75" t="s">
        <v>316</v>
      </c>
      <c r="H75" s="4">
        <v>516989</v>
      </c>
      <c r="I75" s="4">
        <v>516502</v>
      </c>
      <c r="J75" s="4">
        <f t="shared" si="25"/>
        <v>1033491</v>
      </c>
      <c r="L75">
        <f t="shared" si="19"/>
        <v>1.916854348030006</v>
      </c>
      <c r="M75">
        <f t="shared" si="20"/>
        <v>1.6121320633232215</v>
      </c>
      <c r="O75">
        <f t="shared" si="21"/>
        <v>1.8022345394966186</v>
      </c>
      <c r="P75">
        <f t="shared" si="22"/>
        <v>1.8005368472425576</v>
      </c>
      <c r="R75" s="7">
        <f t="shared" si="23"/>
        <v>16.285066026549888</v>
      </c>
      <c r="S75" s="7">
        <f t="shared" si="24"/>
        <v>13.709143430228732</v>
      </c>
    </row>
    <row r="76" spans="2:19" x14ac:dyDescent="0.25">
      <c r="B76" t="s">
        <v>317</v>
      </c>
      <c r="C76" s="4">
        <v>69798</v>
      </c>
      <c r="D76" s="4">
        <v>58367</v>
      </c>
      <c r="E76" s="4">
        <f t="shared" si="18"/>
        <v>128165</v>
      </c>
      <c r="G76" t="s">
        <v>317</v>
      </c>
      <c r="H76" s="4">
        <v>418987</v>
      </c>
      <c r="I76" s="4">
        <v>419341</v>
      </c>
      <c r="J76" s="4">
        <f t="shared" si="25"/>
        <v>838328</v>
      </c>
      <c r="L76">
        <f t="shared" si="19"/>
        <v>1.5891367325137584</v>
      </c>
      <c r="M76">
        <f t="shared" si="20"/>
        <v>1.3288796765900246</v>
      </c>
      <c r="O76">
        <f t="shared" si="21"/>
        <v>1.4605975040089243</v>
      </c>
      <c r="P76">
        <f t="shared" si="22"/>
        <v>1.4618315554625949</v>
      </c>
      <c r="R76" s="7">
        <f t="shared" si="23"/>
        <v>16.658750748829913</v>
      </c>
      <c r="S76" s="7">
        <f t="shared" si="24"/>
        <v>13.918743933934435</v>
      </c>
    </row>
    <row r="77" spans="2:19" x14ac:dyDescent="0.25">
      <c r="B77" t="s">
        <v>318</v>
      </c>
      <c r="C77" s="4">
        <v>54840</v>
      </c>
      <c r="D77" s="4">
        <v>48982</v>
      </c>
      <c r="E77" s="4">
        <f t="shared" si="18"/>
        <v>103822</v>
      </c>
      <c r="G77" t="s">
        <v>318</v>
      </c>
      <c r="H77" s="4">
        <v>340167</v>
      </c>
      <c r="I77" s="4">
        <v>344639</v>
      </c>
      <c r="J77" s="4">
        <f t="shared" si="25"/>
        <v>684806</v>
      </c>
      <c r="L77">
        <f t="shared" si="19"/>
        <v>1.2485781599910386</v>
      </c>
      <c r="M77">
        <f t="shared" si="20"/>
        <v>1.1152052412961533</v>
      </c>
      <c r="O77">
        <f t="shared" si="21"/>
        <v>1.1858293244091194</v>
      </c>
      <c r="P77">
        <f t="shared" si="22"/>
        <v>1.201418810569616</v>
      </c>
      <c r="R77" s="7">
        <f t="shared" si="23"/>
        <v>16.121493266542611</v>
      </c>
      <c r="S77" s="7">
        <f t="shared" si="24"/>
        <v>14.212552845151013</v>
      </c>
    </row>
    <row r="78" spans="2:19" x14ac:dyDescent="0.25">
      <c r="B78" t="s">
        <v>319</v>
      </c>
      <c r="C78" s="4">
        <v>40107</v>
      </c>
      <c r="D78" s="4">
        <v>33143</v>
      </c>
      <c r="E78" s="4">
        <f t="shared" si="18"/>
        <v>73250</v>
      </c>
      <c r="G78" t="s">
        <v>319</v>
      </c>
      <c r="H78" s="4">
        <v>236325</v>
      </c>
      <c r="I78" s="4">
        <v>223591</v>
      </c>
      <c r="J78" s="4">
        <f t="shared" si="25"/>
        <v>459916</v>
      </c>
      <c r="L78">
        <f t="shared" si="19"/>
        <v>0.91314230967834764</v>
      </c>
      <c r="M78">
        <f t="shared" si="20"/>
        <v>0.75458836536438723</v>
      </c>
      <c r="O78">
        <f t="shared" si="21"/>
        <v>0.82383392595691274</v>
      </c>
      <c r="P78">
        <f t="shared" si="22"/>
        <v>0.77944293383532037</v>
      </c>
      <c r="R78" s="7">
        <f t="shared" si="23"/>
        <v>16.97112027927642</v>
      </c>
      <c r="S78" s="7">
        <f t="shared" si="24"/>
        <v>14.823047439297646</v>
      </c>
    </row>
    <row r="79" spans="2:19" x14ac:dyDescent="0.25">
      <c r="B79" t="s">
        <v>324</v>
      </c>
      <c r="C79" s="4">
        <v>39207</v>
      </c>
      <c r="D79" s="4">
        <v>30966</v>
      </c>
      <c r="E79" s="4">
        <f t="shared" si="18"/>
        <v>70173</v>
      </c>
      <c r="G79" t="s">
        <v>324</v>
      </c>
      <c r="H79" s="4">
        <v>214715</v>
      </c>
      <c r="I79" s="4">
        <v>194513</v>
      </c>
      <c r="J79" s="4">
        <f t="shared" si="25"/>
        <v>409228</v>
      </c>
      <c r="L79">
        <f t="shared" si="19"/>
        <v>0.89265142083823212</v>
      </c>
      <c r="M79">
        <f t="shared" si="20"/>
        <v>0.70502318202557446</v>
      </c>
      <c r="O79">
        <f t="shared" si="21"/>
        <v>0.7485010109461061</v>
      </c>
      <c r="P79">
        <f t="shared" si="22"/>
        <v>0.67807641358153803</v>
      </c>
      <c r="R79" s="7">
        <f t="shared" si="23"/>
        <v>18.260019095079524</v>
      </c>
      <c r="S79" s="7">
        <f t="shared" si="24"/>
        <v>15.919758576547583</v>
      </c>
    </row>
    <row r="80" spans="2:19" x14ac:dyDescent="0.25">
      <c r="B80" t="s">
        <v>325</v>
      </c>
      <c r="C80" s="4">
        <v>33400</v>
      </c>
      <c r="D80" s="4">
        <v>25395</v>
      </c>
      <c r="E80" s="4">
        <f t="shared" si="18"/>
        <v>58795</v>
      </c>
      <c r="G80" t="s">
        <v>325</v>
      </c>
      <c r="H80" s="4">
        <v>160364</v>
      </c>
      <c r="I80" s="4">
        <v>140969</v>
      </c>
      <c r="J80" s="4">
        <f t="shared" si="25"/>
        <v>301333</v>
      </c>
      <c r="L80">
        <f t="shared" si="19"/>
        <v>0.76043965251095347</v>
      </c>
      <c r="M80">
        <f t="shared" si="20"/>
        <v>0.57818458010525942</v>
      </c>
      <c r="O80">
        <f t="shared" si="21"/>
        <v>0.55903228055497456</v>
      </c>
      <c r="P80">
        <f t="shared" si="22"/>
        <v>0.49142090218224921</v>
      </c>
      <c r="R80" s="7">
        <f t="shared" si="23"/>
        <v>20.827617170936119</v>
      </c>
      <c r="S80" s="7">
        <f t="shared" si="24"/>
        <v>18.014598954380041</v>
      </c>
    </row>
    <row r="81" spans="1:19" x14ac:dyDescent="0.25">
      <c r="B81" t="s">
        <v>326</v>
      </c>
      <c r="C81" s="4">
        <v>22683</v>
      </c>
      <c r="D81" s="4">
        <v>18984</v>
      </c>
      <c r="E81" s="4">
        <f t="shared" si="18"/>
        <v>41667</v>
      </c>
      <c r="G81" t="s">
        <v>326</v>
      </c>
      <c r="H81" s="4">
        <v>135524</v>
      </c>
      <c r="I81" s="4">
        <v>118601</v>
      </c>
      <c r="J81" s="4">
        <f t="shared" si="25"/>
        <v>254125</v>
      </c>
      <c r="L81">
        <f t="shared" si="19"/>
        <v>0.51643870173371131</v>
      </c>
      <c r="M81">
        <f t="shared" si="20"/>
        <v>0.4322211486008366</v>
      </c>
      <c r="O81">
        <f t="shared" si="21"/>
        <v>0.47243951753468588</v>
      </c>
      <c r="P81">
        <f t="shared" si="22"/>
        <v>0.41344558321132258</v>
      </c>
      <c r="R81" s="7">
        <f t="shared" si="23"/>
        <v>16.737256869631949</v>
      </c>
      <c r="S81" s="7">
        <f t="shared" si="24"/>
        <v>16.006610399575045</v>
      </c>
    </row>
    <row r="82" spans="1:19" x14ac:dyDescent="0.25">
      <c r="B82" t="s">
        <v>327</v>
      </c>
      <c r="C82" s="4">
        <v>13422</v>
      </c>
      <c r="D82" s="4">
        <v>12388</v>
      </c>
      <c r="E82" s="4">
        <f t="shared" si="18"/>
        <v>25810</v>
      </c>
      <c r="G82" t="s">
        <v>327</v>
      </c>
      <c r="H82" s="4">
        <v>81620</v>
      </c>
      <c r="I82" s="4">
        <v>79166</v>
      </c>
      <c r="J82" s="4">
        <f t="shared" si="25"/>
        <v>160786</v>
      </c>
      <c r="L82">
        <f t="shared" si="19"/>
        <v>0.30558745556892269</v>
      </c>
      <c r="M82">
        <f t="shared" si="20"/>
        <v>0.28204570105705667</v>
      </c>
      <c r="O82">
        <f t="shared" si="21"/>
        <v>0.28452903855539291</v>
      </c>
      <c r="P82">
        <f t="shared" si="22"/>
        <v>0.27597434288503103</v>
      </c>
      <c r="R82" s="7">
        <f t="shared" si="23"/>
        <v>16.444498897329083</v>
      </c>
      <c r="S82" s="7">
        <f t="shared" si="24"/>
        <v>15.648131773741254</v>
      </c>
    </row>
    <row r="83" spans="1:19" x14ac:dyDescent="0.25">
      <c r="B83" t="s">
        <v>328</v>
      </c>
      <c r="C83" s="4">
        <v>14731</v>
      </c>
      <c r="D83" s="4">
        <v>12850</v>
      </c>
      <c r="E83" s="4">
        <f t="shared" si="18"/>
        <v>27581</v>
      </c>
      <c r="G83" t="s">
        <v>328</v>
      </c>
      <c r="H83" s="4">
        <v>121038</v>
      </c>
      <c r="I83" s="4">
        <v>95300</v>
      </c>
      <c r="J83" s="4">
        <f t="shared" si="25"/>
        <v>216338</v>
      </c>
      <c r="L83">
        <f t="shared" si="19"/>
        <v>0.33539031500415739</v>
      </c>
      <c r="M83">
        <f t="shared" si="20"/>
        <v>0.29256435732831598</v>
      </c>
      <c r="O83">
        <f t="shared" si="21"/>
        <v>0.42194101652373983</v>
      </c>
      <c r="P83">
        <f t="shared" si="22"/>
        <v>0.33221780659555183</v>
      </c>
      <c r="R83" s="7">
        <f t="shared" si="23"/>
        <v>12.170558006576448</v>
      </c>
      <c r="S83" s="7">
        <f t="shared" si="24"/>
        <v>13.483735571878281</v>
      </c>
    </row>
    <row r="84" spans="1:19" x14ac:dyDescent="0.25">
      <c r="B84" t="s">
        <v>321</v>
      </c>
      <c r="C84" s="4">
        <v>11843</v>
      </c>
      <c r="D84" s="4">
        <v>11257</v>
      </c>
      <c r="E84" s="4">
        <f t="shared" si="18"/>
        <v>23100</v>
      </c>
      <c r="G84" t="s">
        <v>321</v>
      </c>
      <c r="H84" s="4">
        <v>86956</v>
      </c>
      <c r="I84" s="4">
        <v>103487</v>
      </c>
      <c r="J84" s="4">
        <f t="shared" si="25"/>
        <v>190443</v>
      </c>
    </row>
    <row r="85" spans="1:19" x14ac:dyDescent="0.25">
      <c r="B85" t="s">
        <v>144</v>
      </c>
      <c r="C85" s="4">
        <f>SUM(C67:C84)</f>
        <v>2287890</v>
      </c>
      <c r="D85" s="4">
        <f>SUM(D67:D84)</f>
        <v>2104306</v>
      </c>
      <c r="E85" s="4">
        <f t="shared" si="18"/>
        <v>4392196</v>
      </c>
      <c r="G85" t="s">
        <v>144</v>
      </c>
      <c r="H85" s="4">
        <f>SUM(H67:H84)</f>
        <v>14481018</v>
      </c>
      <c r="I85" s="4">
        <f>SUM(I67:I84)</f>
        <v>14204982</v>
      </c>
      <c r="J85" s="4">
        <f t="shared" si="25"/>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6">SUM(C91:D91)</f>
        <v>947849</v>
      </c>
      <c r="G91" t="s">
        <v>322</v>
      </c>
      <c r="H91" s="4">
        <v>2938867</v>
      </c>
      <c r="I91" s="4">
        <v>3000439</v>
      </c>
      <c r="J91" s="4">
        <f>SUM(H91:I91)</f>
        <v>5939306</v>
      </c>
      <c r="L91" s="4">
        <f>H91/J$109*100</f>
        <v>7.6116540188956279</v>
      </c>
      <c r="M91" s="4">
        <f>-(I91/J$109)*100</f>
        <v>-7.771125257727272</v>
      </c>
      <c r="N91" s="8">
        <f t="shared" ref="N91:N107" si="27">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6"/>
        <v>814940</v>
      </c>
      <c r="G92" s="15" t="s">
        <v>323</v>
      </c>
      <c r="H92" s="4">
        <v>2765047</v>
      </c>
      <c r="I92" s="4">
        <v>2832669</v>
      </c>
      <c r="J92" s="4">
        <f t="shared" ref="J92:J109" si="28">SUM(H92:I92)</f>
        <v>5597716</v>
      </c>
      <c r="L92" s="4">
        <f t="shared" ref="L92:L106" si="29">H92/J$109*100</f>
        <v>7.1614608997226812</v>
      </c>
      <c r="M92" s="4">
        <f t="shared" ref="M92:M107" si="30">-(I92/J$109)*100</f>
        <v>-7.3366016148573783</v>
      </c>
      <c r="N92" s="8">
        <f t="shared" si="27"/>
        <v>7.4885107807487845</v>
      </c>
      <c r="O92" s="8">
        <f t="shared" ref="O92:O107" si="31">-(D92/E$109)*100</f>
        <v>-7.4845421702530226</v>
      </c>
      <c r="Q92" s="7">
        <f t="shared" ref="Q92:Q107" si="32">C92/H92*100</f>
        <v>14.740364268672469</v>
      </c>
      <c r="R92" s="7">
        <f t="shared" ref="R92:R107" si="33">D92/I92*100</f>
        <v>14.380854240294225</v>
      </c>
    </row>
    <row r="93" spans="1:19" x14ac:dyDescent="0.25">
      <c r="B93" s="15" t="s">
        <v>320</v>
      </c>
      <c r="C93">
        <v>365861</v>
      </c>
      <c r="D93">
        <v>370855</v>
      </c>
      <c r="E93" s="4">
        <f t="shared" si="26"/>
        <v>736716</v>
      </c>
      <c r="G93" s="15" t="s">
        <v>320</v>
      </c>
      <c r="H93" s="4">
        <v>2469542</v>
      </c>
      <c r="I93" s="4">
        <v>2565313</v>
      </c>
      <c r="J93" s="4">
        <f t="shared" si="28"/>
        <v>5034855</v>
      </c>
      <c r="L93" s="4">
        <f t="shared" si="29"/>
        <v>6.3961041071717588</v>
      </c>
      <c r="M93" s="4">
        <f t="shared" si="30"/>
        <v>-6.6441506220510149</v>
      </c>
      <c r="N93" s="8">
        <f t="shared" si="27"/>
        <v>6.7220361323612448</v>
      </c>
      <c r="O93" s="8">
        <f t="shared" si="31"/>
        <v>-6.8137918768790033</v>
      </c>
      <c r="Q93" s="7">
        <f t="shared" si="32"/>
        <v>14.814933295323588</v>
      </c>
      <c r="R93" s="7">
        <f t="shared" si="33"/>
        <v>14.456520510362672</v>
      </c>
    </row>
    <row r="94" spans="1:19" x14ac:dyDescent="0.25">
      <c r="B94" t="s">
        <v>311</v>
      </c>
      <c r="C94">
        <v>313668</v>
      </c>
      <c r="D94">
        <v>316129</v>
      </c>
      <c r="E94" s="4">
        <f t="shared" si="26"/>
        <v>629797</v>
      </c>
      <c r="G94" t="s">
        <v>311</v>
      </c>
      <c r="H94" s="4">
        <v>2045890</v>
      </c>
      <c r="I94" s="4">
        <v>2123653</v>
      </c>
      <c r="J94" s="4">
        <f t="shared" si="28"/>
        <v>4169543</v>
      </c>
      <c r="L94" s="4">
        <f t="shared" si="29"/>
        <v>5.2988470865535504</v>
      </c>
      <c r="M94" s="4">
        <f t="shared" si="30"/>
        <v>-5.500252951967461</v>
      </c>
      <c r="N94" s="8">
        <f t="shared" si="27"/>
        <v>5.7630838749292401</v>
      </c>
      <c r="O94" s="8">
        <f t="shared" si="31"/>
        <v>-5.8083003121054935</v>
      </c>
      <c r="Q94" s="7">
        <f t="shared" si="32"/>
        <v>15.331616069290138</v>
      </c>
      <c r="R94" s="7">
        <f t="shared" si="33"/>
        <v>14.886094856363069</v>
      </c>
    </row>
    <row r="95" spans="1:19" x14ac:dyDescent="0.25">
      <c r="B95" t="s">
        <v>312</v>
      </c>
      <c r="C95">
        <v>294691</v>
      </c>
      <c r="D95">
        <v>227933</v>
      </c>
      <c r="E95" s="4">
        <f t="shared" si="26"/>
        <v>522624</v>
      </c>
      <c r="G95" t="s">
        <v>312</v>
      </c>
      <c r="H95" s="4">
        <v>2020998</v>
      </c>
      <c r="I95" s="4">
        <v>1754105</v>
      </c>
      <c r="J95" s="4">
        <f t="shared" si="28"/>
        <v>3775103</v>
      </c>
      <c r="L95" s="4">
        <f t="shared" si="29"/>
        <v>5.2343769040518078</v>
      </c>
      <c r="M95" s="4">
        <f t="shared" si="30"/>
        <v>-4.5431250794319418</v>
      </c>
      <c r="N95" s="8">
        <f t="shared" si="27"/>
        <v>5.4144157204011014</v>
      </c>
      <c r="O95" s="8">
        <f t="shared" si="31"/>
        <v>-4.187857852456248</v>
      </c>
      <c r="Q95" s="7">
        <f t="shared" si="32"/>
        <v>14.581459259237267</v>
      </c>
      <c r="R95" s="7">
        <f t="shared" si="33"/>
        <v>12.994262031064274</v>
      </c>
    </row>
    <row r="96" spans="1:19" x14ac:dyDescent="0.25">
      <c r="B96" t="s">
        <v>313</v>
      </c>
      <c r="C96">
        <v>215455</v>
      </c>
      <c r="D96">
        <v>183083</v>
      </c>
      <c r="E96" s="4">
        <f t="shared" si="26"/>
        <v>398538</v>
      </c>
      <c r="G96" t="s">
        <v>313</v>
      </c>
      <c r="H96" s="4">
        <v>1672110</v>
      </c>
      <c r="I96" s="4">
        <v>1529116</v>
      </c>
      <c r="J96" s="4">
        <f t="shared" si="28"/>
        <v>3201226</v>
      </c>
      <c r="L96" s="4">
        <f t="shared" si="29"/>
        <v>4.3307583505941469</v>
      </c>
      <c r="M96" s="4">
        <f t="shared" si="30"/>
        <v>-3.9604044506803495</v>
      </c>
      <c r="N96" s="8">
        <f t="shared" si="27"/>
        <v>3.9585971035390264</v>
      </c>
      <c r="O96" s="8">
        <f t="shared" si="31"/>
        <v>-3.3638199786834173</v>
      </c>
      <c r="Q96" s="7">
        <f t="shared" si="32"/>
        <v>12.885216881664482</v>
      </c>
      <c r="R96" s="7">
        <f t="shared" si="33"/>
        <v>11.973126957013072</v>
      </c>
    </row>
    <row r="97" spans="2:18" x14ac:dyDescent="0.25">
      <c r="B97" t="s">
        <v>314</v>
      </c>
      <c r="C97">
        <v>153975</v>
      </c>
      <c r="D97">
        <v>142868</v>
      </c>
      <c r="E97" s="4">
        <f t="shared" si="26"/>
        <v>296843</v>
      </c>
      <c r="G97" t="s">
        <v>314</v>
      </c>
      <c r="H97" s="4">
        <v>1262471</v>
      </c>
      <c r="I97" s="4">
        <v>1257035</v>
      </c>
      <c r="J97" s="4">
        <f t="shared" si="28"/>
        <v>2519506</v>
      </c>
      <c r="L97" s="4">
        <f t="shared" si="29"/>
        <v>3.2697949450891044</v>
      </c>
      <c r="M97" s="4">
        <f t="shared" si="30"/>
        <v>-3.2557157263811067</v>
      </c>
      <c r="N97" s="8">
        <f t="shared" si="27"/>
        <v>2.829012967985991</v>
      </c>
      <c r="O97" s="8">
        <f t="shared" si="31"/>
        <v>-2.6249418717988147</v>
      </c>
      <c r="Q97" s="7">
        <f t="shared" si="32"/>
        <v>12.196319757047885</v>
      </c>
      <c r="R97" s="7">
        <f t="shared" si="33"/>
        <v>11.365475106102853</v>
      </c>
    </row>
    <row r="98" spans="2:18" x14ac:dyDescent="0.25">
      <c r="B98" t="s">
        <v>315</v>
      </c>
      <c r="C98">
        <v>123409</v>
      </c>
      <c r="D98">
        <v>106733</v>
      </c>
      <c r="E98" s="4">
        <f t="shared" si="26"/>
        <v>230142</v>
      </c>
      <c r="G98" t="s">
        <v>315</v>
      </c>
      <c r="H98" s="4">
        <v>1004271</v>
      </c>
      <c r="I98" s="4">
        <v>1004361</v>
      </c>
      <c r="J98" s="4">
        <f t="shared" si="28"/>
        <v>2008632</v>
      </c>
      <c r="L98" s="4">
        <f t="shared" si="29"/>
        <v>2.6010579564200524</v>
      </c>
      <c r="M98" s="4">
        <f t="shared" si="30"/>
        <v>-2.6012910560675362</v>
      </c>
      <c r="N98" s="8">
        <f t="shared" si="27"/>
        <v>2.2674178364421702</v>
      </c>
      <c r="O98" s="8">
        <f t="shared" si="31"/>
        <v>-1.9610264076119419</v>
      </c>
      <c r="Q98" s="7">
        <f t="shared" si="32"/>
        <v>12.28841617451863</v>
      </c>
      <c r="R98" s="7">
        <f t="shared" si="33"/>
        <v>10.626955845557523</v>
      </c>
    </row>
    <row r="99" spans="2:18" x14ac:dyDescent="0.25">
      <c r="B99" t="s">
        <v>316</v>
      </c>
      <c r="C99">
        <v>95638</v>
      </c>
      <c r="D99">
        <v>77883</v>
      </c>
      <c r="E99" s="4">
        <f t="shared" si="26"/>
        <v>173521</v>
      </c>
      <c r="G99" t="s">
        <v>316</v>
      </c>
      <c r="H99" s="4">
        <v>732575</v>
      </c>
      <c r="I99" s="4">
        <v>743594</v>
      </c>
      <c r="J99" s="4">
        <f t="shared" si="28"/>
        <v>1476169</v>
      </c>
      <c r="L99" s="4">
        <f t="shared" si="29"/>
        <v>1.8973663806128225</v>
      </c>
      <c r="M99" s="4">
        <f t="shared" si="30"/>
        <v>-1.9259055474530404</v>
      </c>
      <c r="N99" s="8">
        <f t="shared" si="27"/>
        <v>1.7571757897856417</v>
      </c>
      <c r="O99" s="8">
        <f t="shared" si="31"/>
        <v>-1.4309596816733428</v>
      </c>
      <c r="Q99" s="7">
        <f t="shared" si="32"/>
        <v>13.055045558475243</v>
      </c>
      <c r="R99" s="7">
        <f t="shared" si="33"/>
        <v>10.47386073583165</v>
      </c>
    </row>
    <row r="100" spans="2:18" x14ac:dyDescent="0.25">
      <c r="B100" t="s">
        <v>317</v>
      </c>
      <c r="C100">
        <v>91784</v>
      </c>
      <c r="D100">
        <v>75090</v>
      </c>
      <c r="E100" s="4">
        <f t="shared" si="26"/>
        <v>166874</v>
      </c>
      <c r="G100" t="s">
        <v>317</v>
      </c>
      <c r="H100" s="4">
        <v>637469</v>
      </c>
      <c r="I100" s="4">
        <v>635276</v>
      </c>
      <c r="J100" s="4">
        <f t="shared" si="28"/>
        <v>1272745</v>
      </c>
      <c r="L100" s="4">
        <f t="shared" si="29"/>
        <v>1.6510422131288611</v>
      </c>
      <c r="M100" s="4">
        <f t="shared" si="30"/>
        <v>-1.6453623517185156</v>
      </c>
      <c r="N100" s="8">
        <f t="shared" si="27"/>
        <v>1.6863654895510714</v>
      </c>
      <c r="O100" s="8">
        <f t="shared" si="31"/>
        <v>-1.3796433431795294</v>
      </c>
      <c r="Q100" s="7">
        <f t="shared" si="32"/>
        <v>14.39819034337356</v>
      </c>
      <c r="R100" s="7">
        <f t="shared" si="33"/>
        <v>11.820059312802625</v>
      </c>
    </row>
    <row r="101" spans="2:18" x14ac:dyDescent="0.25">
      <c r="B101" t="s">
        <v>318</v>
      </c>
      <c r="C101">
        <v>74474</v>
      </c>
      <c r="D101">
        <v>60986</v>
      </c>
      <c r="E101" s="4">
        <f t="shared" si="26"/>
        <v>135460</v>
      </c>
      <c r="G101" t="s">
        <v>318</v>
      </c>
      <c r="H101" s="4">
        <v>477860</v>
      </c>
      <c r="I101" s="4">
        <v>478346</v>
      </c>
      <c r="J101" s="4">
        <f t="shared" si="28"/>
        <v>956206</v>
      </c>
      <c r="L101" s="4">
        <f t="shared" si="29"/>
        <v>1.2376555282935444</v>
      </c>
      <c r="M101" s="4">
        <f t="shared" si="30"/>
        <v>-1.2389142663899548</v>
      </c>
      <c r="N101" s="8">
        <f t="shared" si="27"/>
        <v>1.3683254539879115</v>
      </c>
      <c r="O101" s="8">
        <f t="shared" si="31"/>
        <v>-1.120507776363654</v>
      </c>
      <c r="Q101" s="7">
        <f t="shared" si="32"/>
        <v>15.58489934290378</v>
      </c>
      <c r="R101" s="7">
        <f t="shared" si="33"/>
        <v>12.749348797732186</v>
      </c>
    </row>
    <row r="102" spans="2:18" x14ac:dyDescent="0.25">
      <c r="B102" t="s">
        <v>319</v>
      </c>
      <c r="C102">
        <v>55205</v>
      </c>
      <c r="D102">
        <v>48144</v>
      </c>
      <c r="E102" s="4">
        <f t="shared" si="26"/>
        <v>103349</v>
      </c>
      <c r="G102" t="s">
        <v>319</v>
      </c>
      <c r="H102" s="4">
        <v>352487</v>
      </c>
      <c r="I102" s="4">
        <v>359466</v>
      </c>
      <c r="J102" s="4">
        <f t="shared" si="28"/>
        <v>711953</v>
      </c>
      <c r="L102" s="4">
        <f t="shared" si="29"/>
        <v>0.9129399493609146</v>
      </c>
      <c r="M102" s="4">
        <f t="shared" si="30"/>
        <v>-0.93101553202521081</v>
      </c>
      <c r="N102" s="8">
        <f t="shared" si="27"/>
        <v>1.0142923260117982</v>
      </c>
      <c r="O102" s="8">
        <f t="shared" si="31"/>
        <v>-0.88455918383320375</v>
      </c>
      <c r="Q102" s="7">
        <f t="shared" si="32"/>
        <v>15.661570497635374</v>
      </c>
      <c r="R102" s="7">
        <f t="shared" si="33"/>
        <v>13.393199913204587</v>
      </c>
    </row>
    <row r="103" spans="2:18" x14ac:dyDescent="0.25">
      <c r="B103" t="s">
        <v>324</v>
      </c>
      <c r="C103">
        <v>46773</v>
      </c>
      <c r="D103">
        <v>40141</v>
      </c>
      <c r="E103" s="4">
        <f t="shared" si="26"/>
        <v>86914</v>
      </c>
      <c r="G103" t="s">
        <v>324</v>
      </c>
      <c r="H103" s="4">
        <v>298581</v>
      </c>
      <c r="I103" s="4">
        <v>295197</v>
      </c>
      <c r="J103" s="4">
        <f t="shared" si="28"/>
        <v>593778</v>
      </c>
      <c r="L103" s="4">
        <f t="shared" si="29"/>
        <v>0.77332362050268866</v>
      </c>
      <c r="M103" s="4">
        <f t="shared" si="30"/>
        <v>-0.76455907375731269</v>
      </c>
      <c r="N103" s="8">
        <f t="shared" si="27"/>
        <v>0.85936953110315795</v>
      </c>
      <c r="O103" s="8">
        <f t="shared" si="31"/>
        <v>-0.7375184903258688</v>
      </c>
      <c r="Q103" s="7">
        <f t="shared" si="32"/>
        <v>15.665095903624144</v>
      </c>
      <c r="R103" s="7">
        <f t="shared" si="33"/>
        <v>13.598037920439571</v>
      </c>
    </row>
    <row r="104" spans="2:18" x14ac:dyDescent="0.25">
      <c r="B104" t="s">
        <v>325</v>
      </c>
      <c r="C104">
        <v>32792</v>
      </c>
      <c r="D104">
        <v>25151</v>
      </c>
      <c r="E104" s="4">
        <f t="shared" si="26"/>
        <v>57943</v>
      </c>
      <c r="G104" t="s">
        <v>325</v>
      </c>
      <c r="H104" s="4">
        <v>207612</v>
      </c>
      <c r="I104" s="4">
        <v>183151</v>
      </c>
      <c r="J104" s="4">
        <f t="shared" si="28"/>
        <v>390763</v>
      </c>
      <c r="L104" s="4">
        <f t="shared" si="29"/>
        <v>0.53771426681471435</v>
      </c>
      <c r="M104" s="4">
        <f t="shared" si="30"/>
        <v>-0.47436037262480851</v>
      </c>
      <c r="N104" s="8">
        <f t="shared" si="27"/>
        <v>0.60249386748625822</v>
      </c>
      <c r="O104" s="8">
        <f t="shared" si="31"/>
        <v>-0.46210427119867287</v>
      </c>
      <c r="Q104" s="7">
        <f t="shared" si="32"/>
        <v>15.794848081999113</v>
      </c>
      <c r="R104" s="7">
        <f t="shared" si="33"/>
        <v>13.732384753564</v>
      </c>
    </row>
    <row r="105" spans="2:18" x14ac:dyDescent="0.25">
      <c r="B105" t="s">
        <v>326</v>
      </c>
      <c r="C105">
        <v>29504</v>
      </c>
      <c r="D105">
        <v>23013</v>
      </c>
      <c r="E105" s="4">
        <f t="shared" si="26"/>
        <v>52517</v>
      </c>
      <c r="G105" t="s">
        <v>326</v>
      </c>
      <c r="H105" s="4">
        <v>179000</v>
      </c>
      <c r="I105" s="4">
        <v>160301</v>
      </c>
      <c r="J105" s="4">
        <f t="shared" si="28"/>
        <v>339301</v>
      </c>
      <c r="L105" s="4">
        <f t="shared" si="29"/>
        <v>0.46360929888365732</v>
      </c>
      <c r="M105" s="4">
        <f t="shared" si="30"/>
        <v>-0.41517896212485556</v>
      </c>
      <c r="N105" s="8">
        <f t="shared" si="27"/>
        <v>0.54208279660632364</v>
      </c>
      <c r="O105" s="8">
        <f t="shared" si="31"/>
        <v>-0.42282237656932359</v>
      </c>
      <c r="Q105" s="7">
        <f t="shared" si="32"/>
        <v>16.482681564245809</v>
      </c>
      <c r="R105" s="7">
        <f t="shared" si="33"/>
        <v>14.356117553851815</v>
      </c>
    </row>
    <row r="106" spans="2:18" x14ac:dyDescent="0.25">
      <c r="B106" t="s">
        <v>327</v>
      </c>
      <c r="C106">
        <v>21238</v>
      </c>
      <c r="D106">
        <v>15594</v>
      </c>
      <c r="E106" s="4">
        <f t="shared" si="26"/>
        <v>36832</v>
      </c>
      <c r="G106" t="s">
        <v>327</v>
      </c>
      <c r="H106" s="4">
        <v>118675</v>
      </c>
      <c r="I106" s="4">
        <v>99833</v>
      </c>
      <c r="J106" s="4">
        <f t="shared" si="28"/>
        <v>218508</v>
      </c>
      <c r="L106" s="4">
        <f t="shared" si="29"/>
        <v>0.30736778516769847</v>
      </c>
      <c r="M106" s="4">
        <f t="shared" si="30"/>
        <v>-0.25856707896900644</v>
      </c>
      <c r="N106" s="8">
        <f t="shared" si="27"/>
        <v>0.3902099523564635</v>
      </c>
      <c r="O106" s="8">
        <f t="shared" si="31"/>
        <v>-0.28651162995793827</v>
      </c>
      <c r="Q106" s="7">
        <f t="shared" si="32"/>
        <v>17.895934274278492</v>
      </c>
      <c r="R106" s="7">
        <f t="shared" si="33"/>
        <v>15.620085542856572</v>
      </c>
    </row>
    <row r="107" spans="2:18" x14ac:dyDescent="0.25">
      <c r="B107" t="s">
        <v>328</v>
      </c>
      <c r="C107" s="4">
        <v>29637</v>
      </c>
      <c r="D107" s="4">
        <v>19734</v>
      </c>
      <c r="E107" s="4">
        <f t="shared" si="26"/>
        <v>49371</v>
      </c>
      <c r="G107" t="s">
        <v>328</v>
      </c>
      <c r="H107" s="4">
        <v>224576</v>
      </c>
      <c r="I107" s="4">
        <v>159125</v>
      </c>
      <c r="J107" s="4">
        <f t="shared" si="28"/>
        <v>383701</v>
      </c>
      <c r="L107" s="4">
        <f>H107/J$109*100</f>
        <v>0.58165096036925268</v>
      </c>
      <c r="M107" s="4">
        <f t="shared" si="30"/>
        <v>-0.41213312673107244</v>
      </c>
      <c r="N107" s="8">
        <f t="shared" si="27"/>
        <v>0.54452643177269555</v>
      </c>
      <c r="O107" s="8">
        <f t="shared" si="31"/>
        <v>-0.36257666446004577</v>
      </c>
      <c r="Q107" s="7">
        <f t="shared" si="32"/>
        <v>13.196868766030208</v>
      </c>
      <c r="R107" s="7">
        <f t="shared" si="33"/>
        <v>12.401571091908876</v>
      </c>
    </row>
    <row r="108" spans="2:18" x14ac:dyDescent="0.25">
      <c r="B108" t="s">
        <v>321</v>
      </c>
      <c r="C108" s="4">
        <v>1163</v>
      </c>
      <c r="D108" s="4">
        <v>1318</v>
      </c>
      <c r="E108" s="4">
        <f t="shared" si="26"/>
        <v>2481</v>
      </c>
      <c r="G108" t="s">
        <v>321</v>
      </c>
      <c r="H108" s="4">
        <v>9608</v>
      </c>
      <c r="I108" s="4">
        <v>11478</v>
      </c>
      <c r="J108" s="4">
        <f t="shared" si="28"/>
        <v>21086</v>
      </c>
    </row>
    <row r="109" spans="2:18" x14ac:dyDescent="0.25">
      <c r="B109" t="s">
        <v>144</v>
      </c>
      <c r="C109" s="4">
        <f>SUM(C91:C108)</f>
        <v>2824977</v>
      </c>
      <c r="D109" s="4">
        <f>SUM(D91:D108)</f>
        <v>2617734</v>
      </c>
      <c r="E109" s="4">
        <f t="shared" si="26"/>
        <v>5442711</v>
      </c>
      <c r="G109" t="s">
        <v>144</v>
      </c>
      <c r="H109" s="4">
        <f>SUM(H91:H108)</f>
        <v>19417639</v>
      </c>
      <c r="I109" s="4">
        <f>SUM(I91:I108)</f>
        <v>19192458</v>
      </c>
      <c r="J109" s="4">
        <f t="shared" si="28"/>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1297</v>
      </c>
      <c r="H196" s="77" t="s">
        <v>1333</v>
      </c>
      <c r="I196" s="49"/>
      <c r="J196" s="49"/>
      <c r="K196" s="49"/>
      <c r="L196" s="49"/>
      <c r="M196" s="49"/>
      <c r="N196" s="49"/>
      <c r="O196" s="49"/>
    </row>
    <row r="197" spans="1:15" x14ac:dyDescent="0.25">
      <c r="B197" t="s">
        <v>1072</v>
      </c>
      <c r="C197" t="s">
        <v>1298</v>
      </c>
      <c r="D197" t="s">
        <v>1306</v>
      </c>
      <c r="E197" t="s">
        <v>1299</v>
      </c>
      <c r="F197" s="37"/>
      <c r="G197" s="37"/>
      <c r="H197" s="49" t="s">
        <v>196</v>
      </c>
      <c r="I197" s="37" t="s">
        <v>1243</v>
      </c>
      <c r="J197" s="76" t="s">
        <v>1244</v>
      </c>
      <c r="K197" s="76" t="s">
        <v>1011</v>
      </c>
      <c r="L197" s="76" t="s">
        <v>156</v>
      </c>
      <c r="M197" s="76" t="s">
        <v>157</v>
      </c>
      <c r="N197" s="76" t="s">
        <v>1152</v>
      </c>
      <c r="O197" s="49" t="s">
        <v>1245</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1300</v>
      </c>
      <c r="D203" s="37" t="s">
        <v>1307</v>
      </c>
      <c r="E203" s="37" t="s">
        <v>1301</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1302</v>
      </c>
      <c r="D209" s="37" t="s">
        <v>1308</v>
      </c>
      <c r="E209" s="37" t="s">
        <v>1303</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1304</v>
      </c>
      <c r="D215" t="s">
        <v>1309</v>
      </c>
      <c r="E215" t="s">
        <v>1305</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1327</v>
      </c>
      <c r="D221" s="37" t="s">
        <v>1329</v>
      </c>
      <c r="E221" s="37" t="s">
        <v>1328</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1330</v>
      </c>
      <c r="D227" s="37" t="s">
        <v>1331</v>
      </c>
      <c r="E227" s="37" t="s">
        <v>1332</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3"/>
  <sheetViews>
    <sheetView tabSelected="1" topLeftCell="A37" workbookViewId="0">
      <selection activeCell="L57" sqref="L57"/>
    </sheetView>
  </sheetViews>
  <sheetFormatPr defaultRowHeight="15" x14ac:dyDescent="0.25"/>
  <cols>
    <col min="9" max="9" width="10.140625" bestFit="1" customWidth="1"/>
  </cols>
  <sheetData>
    <row r="1" spans="1:30" x14ac:dyDescent="0.25">
      <c r="A1" s="2" t="s">
        <v>390</v>
      </c>
    </row>
    <row r="2" spans="1:30" ht="15" customHeight="1" x14ac:dyDescent="0.25">
      <c r="B2" t="s">
        <v>391</v>
      </c>
      <c r="J2" t="s">
        <v>158</v>
      </c>
      <c r="T2" s="21"/>
      <c r="U2" s="21"/>
      <c r="V2" s="21"/>
      <c r="W2" s="21"/>
      <c r="X2" s="21"/>
      <c r="Y2" s="21"/>
      <c r="Z2" s="21"/>
    </row>
    <row r="3" spans="1:30" ht="15" customHeight="1" x14ac:dyDescent="0.25">
      <c r="B3" t="s">
        <v>80</v>
      </c>
      <c r="C3" t="s">
        <v>222</v>
      </c>
      <c r="D3" s="37"/>
      <c r="E3" s="37"/>
      <c r="F3" t="s">
        <v>217</v>
      </c>
      <c r="G3" s="37"/>
      <c r="H3" s="37"/>
      <c r="I3" t="s">
        <v>144</v>
      </c>
      <c r="J3" t="s">
        <v>1334</v>
      </c>
      <c r="K3" t="s">
        <v>1335</v>
      </c>
      <c r="N3" s="21" t="s">
        <v>80</v>
      </c>
      <c r="O3" s="21" t="s">
        <v>222</v>
      </c>
      <c r="P3" t="s">
        <v>1246</v>
      </c>
      <c r="Q3" t="s">
        <v>1247</v>
      </c>
      <c r="R3" s="21" t="s">
        <v>217</v>
      </c>
      <c r="S3" t="s">
        <v>1246</v>
      </c>
      <c r="T3" t="s">
        <v>1247</v>
      </c>
      <c r="U3" s="21" t="s">
        <v>144</v>
      </c>
      <c r="V3" t="s">
        <v>1246</v>
      </c>
      <c r="W3" t="s">
        <v>1247</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1248</v>
      </c>
      <c r="P11" t="s">
        <v>1248</v>
      </c>
      <c r="Q11" t="s">
        <v>1248</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1336</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1337</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1338</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1339</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1340</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1341</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1342</v>
      </c>
      <c r="G40" s="37">
        <v>9.8000000000000007</v>
      </c>
      <c r="H40" s="40">
        <v>7.1</v>
      </c>
      <c r="I40" s="40">
        <v>12.5</v>
      </c>
      <c r="J40" s="40">
        <v>10.7</v>
      </c>
      <c r="M40" s="21">
        <v>8.9</v>
      </c>
    </row>
    <row r="41" spans="1:26" s="21" customFormat="1" x14ac:dyDescent="0.25">
      <c r="A41" s="54"/>
      <c r="B41" s="54" t="s">
        <v>392</v>
      </c>
      <c r="C41" s="55">
        <v>0.12</v>
      </c>
      <c r="D41" s="55">
        <v>0.21</v>
      </c>
      <c r="E41" s="54"/>
      <c r="F41" s="21" t="s">
        <v>1343</v>
      </c>
      <c r="G41" s="37">
        <v>8.4</v>
      </c>
      <c r="H41" s="40">
        <v>6.3</v>
      </c>
      <c r="I41" s="40">
        <v>10.5</v>
      </c>
      <c r="J41" s="40">
        <v>10</v>
      </c>
      <c r="M41" s="21">
        <v>7</v>
      </c>
    </row>
    <row r="42" spans="1:26" s="21" customFormat="1" x14ac:dyDescent="0.25">
      <c r="A42" s="54"/>
      <c r="B42" s="54" t="s">
        <v>535</v>
      </c>
      <c r="C42" s="55">
        <v>0.06</v>
      </c>
      <c r="D42" s="55">
        <v>0.12</v>
      </c>
      <c r="E42" s="54"/>
      <c r="F42" s="21" t="s">
        <v>1344</v>
      </c>
      <c r="G42" s="37">
        <v>4.4000000000000004</v>
      </c>
      <c r="H42" s="40">
        <v>2.4</v>
      </c>
      <c r="I42" s="40">
        <v>6.4</v>
      </c>
      <c r="J42" s="40">
        <v>5</v>
      </c>
      <c r="M42" s="21">
        <v>4</v>
      </c>
    </row>
    <row r="43" spans="1:26" s="21" customFormat="1" x14ac:dyDescent="0.25">
      <c r="A43" s="54"/>
      <c r="B43" s="54" t="s">
        <v>536</v>
      </c>
      <c r="C43" s="55">
        <v>0.04</v>
      </c>
      <c r="D43" s="55">
        <v>0.12</v>
      </c>
      <c r="E43" s="54"/>
      <c r="F43" s="21" t="s">
        <v>1345</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1246</v>
      </c>
      <c r="E61" t="s">
        <v>1247</v>
      </c>
      <c r="F61" s="21" t="s">
        <v>217</v>
      </c>
      <c r="G61" t="s">
        <v>1246</v>
      </c>
      <c r="H61" t="s">
        <v>1247</v>
      </c>
      <c r="I61" s="21" t="s">
        <v>144</v>
      </c>
      <c r="J61" t="s">
        <v>1246</v>
      </c>
      <c r="K61" t="s">
        <v>1247</v>
      </c>
      <c r="M61" s="37" t="s">
        <v>80</v>
      </c>
      <c r="N61" s="37" t="s">
        <v>222</v>
      </c>
      <c r="O61" s="37" t="s">
        <v>1246</v>
      </c>
      <c r="P61" s="37" t="s">
        <v>1247</v>
      </c>
      <c r="Q61" s="37" t="s">
        <v>217</v>
      </c>
      <c r="R61" s="37" t="s">
        <v>1246</v>
      </c>
      <c r="S61" s="37" t="s">
        <v>1247</v>
      </c>
      <c r="T61" s="37" t="s">
        <v>144</v>
      </c>
      <c r="U61" s="37" t="s">
        <v>1246</v>
      </c>
      <c r="V61" s="37"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1248</v>
      </c>
      <c r="D69" t="s">
        <v>1248</v>
      </c>
      <c r="E69" t="s">
        <v>1248</v>
      </c>
      <c r="F69" s="8">
        <v>15.9094</v>
      </c>
      <c r="G69" s="8">
        <v>3.0767000000000002</v>
      </c>
      <c r="H69" s="8">
        <v>28.742100000000001</v>
      </c>
      <c r="I69" s="31" t="s">
        <v>1248</v>
      </c>
      <c r="J69" s="8">
        <v>3.0767000000000002</v>
      </c>
      <c r="K69" s="8">
        <v>28.742100000000001</v>
      </c>
      <c r="M69" s="37" t="s">
        <v>392</v>
      </c>
      <c r="N69" s="37" t="s">
        <v>1248</v>
      </c>
      <c r="O69" s="37" t="s">
        <v>1248</v>
      </c>
      <c r="P69" s="37" t="s">
        <v>1248</v>
      </c>
      <c r="Q69" s="7">
        <v>9.1097999999999999</v>
      </c>
      <c r="R69" s="7">
        <v>2.3006000000000002</v>
      </c>
      <c r="S69" s="7">
        <v>15.9191</v>
      </c>
      <c r="T69" s="84">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1325</v>
      </c>
    </row>
    <row r="183" spans="1:17" x14ac:dyDescent="0.25">
      <c r="B183" t="s">
        <v>500</v>
      </c>
      <c r="C183" s="37" t="s">
        <v>595</v>
      </c>
      <c r="D183" s="37" t="s">
        <v>575</v>
      </c>
      <c r="E183" t="s">
        <v>576</v>
      </c>
      <c r="G183" t="s">
        <v>1326</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 t="shared" ref="K185:K213" si="1">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2">
        <v>2015</v>
      </c>
      <c r="D34" s="82"/>
      <c r="E34" s="8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60" workbookViewId="0">
      <selection activeCell="J18" sqref="J18"/>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f>E76+D76</f>
        <v>1.0244E-2</v>
      </c>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c r="C168" s="74"/>
      <c r="D168" s="74">
        <v>0</v>
      </c>
      <c r="E168" s="74">
        <v>0</v>
      </c>
      <c r="F168" s="74">
        <v>0</v>
      </c>
      <c r="J168" s="37" t="s">
        <v>601</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c r="C188" s="74"/>
      <c r="D188" s="75">
        <v>0</v>
      </c>
      <c r="E188" s="75">
        <v>0</v>
      </c>
      <c r="F188" s="75">
        <v>0</v>
      </c>
      <c r="G188" s="72"/>
      <c r="H188" s="72"/>
      <c r="I188" s="72"/>
      <c r="J188" s="72" t="s">
        <v>601</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1</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30</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c r="O2" t="s">
        <v>1295</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c r="L15" s="37" t="s">
        <v>1295</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1255</v>
      </c>
    </row>
    <row r="38" spans="1:15" x14ac:dyDescent="0.25">
      <c r="A38" t="s">
        <v>230</v>
      </c>
      <c r="B38" t="s">
        <v>231</v>
      </c>
      <c r="F38" t="s">
        <v>179</v>
      </c>
      <c r="J38" t="s">
        <v>1293</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1294</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1296</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1316</v>
      </c>
    </row>
    <row r="128" spans="2:11" x14ac:dyDescent="0.25">
      <c r="F128" s="37">
        <v>1940</v>
      </c>
      <c r="G128" s="37">
        <v>7.4809999999999999</v>
      </c>
      <c r="K128" t="s">
        <v>1317</v>
      </c>
    </row>
    <row r="129" spans="6:11" x14ac:dyDescent="0.25">
      <c r="F129" s="37">
        <v>1945</v>
      </c>
      <c r="G129" s="37">
        <v>7.4809999999999999</v>
      </c>
      <c r="K129" t="s">
        <v>1317</v>
      </c>
    </row>
    <row r="130" spans="6:11" x14ac:dyDescent="0.25">
      <c r="F130" s="37">
        <v>1950</v>
      </c>
      <c r="G130" s="37">
        <v>7.4809999999999999</v>
      </c>
      <c r="H130" s="37">
        <v>7.4809999999999999</v>
      </c>
      <c r="K130" t="s">
        <v>1318</v>
      </c>
    </row>
    <row r="131" spans="6:11" x14ac:dyDescent="0.25">
      <c r="F131" s="37">
        <v>1955</v>
      </c>
      <c r="G131" s="37">
        <v>7.4809999999999999</v>
      </c>
      <c r="H131" s="37">
        <v>7.7850000000000001</v>
      </c>
      <c r="K131" t="s">
        <v>1319</v>
      </c>
    </row>
    <row r="132" spans="6:11" x14ac:dyDescent="0.25">
      <c r="F132" s="37">
        <v>1960</v>
      </c>
      <c r="G132" s="37">
        <v>7.4809999999999999</v>
      </c>
      <c r="H132" s="37">
        <v>8.0650000000000013</v>
      </c>
      <c r="K132" t="s">
        <v>1320</v>
      </c>
    </row>
    <row r="133" spans="6:11" x14ac:dyDescent="0.25">
      <c r="F133" s="37">
        <v>1965</v>
      </c>
      <c r="G133" s="37">
        <v>7.1069500000000003</v>
      </c>
      <c r="H133" s="37">
        <v>8.1100000000000012</v>
      </c>
      <c r="K133" t="s">
        <v>1321</v>
      </c>
    </row>
    <row r="134" spans="6:11" x14ac:dyDescent="0.25">
      <c r="F134" s="37">
        <v>1970</v>
      </c>
      <c r="G134" s="37">
        <v>6.7328999999999999</v>
      </c>
      <c r="H134" s="37">
        <v>7.99</v>
      </c>
      <c r="K134" t="s">
        <v>1322</v>
      </c>
    </row>
    <row r="135" spans="6:11" x14ac:dyDescent="0.25">
      <c r="F135" s="37">
        <v>1975</v>
      </c>
      <c r="G135" s="37">
        <v>6.3588500000000003</v>
      </c>
      <c r="H135" s="37">
        <v>7.64</v>
      </c>
      <c r="K135" t="s">
        <v>1323</v>
      </c>
    </row>
    <row r="136" spans="6:11" x14ac:dyDescent="0.25">
      <c r="F136" s="37">
        <v>1980</v>
      </c>
      <c r="G136" s="37">
        <v>5.9791002774989996</v>
      </c>
      <c r="H136" s="37">
        <v>7.2160000000000002</v>
      </c>
      <c r="K136" t="s">
        <v>1324</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1310</v>
      </c>
      <c r="D71" t="s">
        <v>1311</v>
      </c>
      <c r="E71" t="s">
        <v>1314</v>
      </c>
      <c r="F71" t="s">
        <v>246</v>
      </c>
      <c r="G71" t="s">
        <v>1312</v>
      </c>
      <c r="H71" t="s">
        <v>1313</v>
      </c>
      <c r="I71" s="37" t="s">
        <v>1315</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35"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2020-05-14T20:34:59Z</dcterms:modified>
</cp:coreProperties>
</file>