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G:\Scientific Data\Tables\"/>
    </mc:Choice>
  </mc:AlternateContent>
  <xr:revisionPtr revIDLastSave="0" documentId="8_{B13236E2-3F8B-407B-8249-F3CC057BD30D}" xr6:coauthVersionLast="47" xr6:coauthVersionMax="47" xr10:uidLastSave="{00000000-0000-0000-0000-000000000000}"/>
  <bookViews>
    <workbookView xWindow="-120" yWindow="-120" windowWidth="29040" windowHeight="15720" activeTab="3" xr2:uid="{825457C1-F258-48B6-9C3D-A0846BB9D4AD}"/>
  </bookViews>
  <sheets>
    <sheet name="T1_Total Geographical area" sheetId="3" r:id="rId1"/>
    <sheet name="T2_Ground data and samples" sheetId="6" r:id="rId2"/>
    <sheet name="T3_SPA_Fractions" sheetId="2" r:id="rId3"/>
    <sheet name="T4_Cropsystems_Ctry_RS_Stat_SPA" sheetId="5" r:id="rId4"/>
    <sheet name="T5_Accuracy assessment" sheetId="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4" i="1" l="1"/>
  <c r="H31" i="6"/>
  <c r="I31" i="6" l="1"/>
  <c r="N4" i="1"/>
  <c r="K32" i="5"/>
  <c r="L32" i="5"/>
  <c r="M32" i="5"/>
  <c r="N32" i="5"/>
  <c r="O32" i="5"/>
  <c r="J32" i="5"/>
  <c r="D31" i="1" l="1"/>
</calcChain>
</file>

<file path=xl/sharedStrings.xml><?xml version="1.0" encoding="utf-8"?>
<sst xmlns="http://schemas.openxmlformats.org/spreadsheetml/2006/main" count="202" uniqueCount="104">
  <si>
    <t>Classified Data</t>
  </si>
  <si>
    <t xml:space="preserve"> Row Total</t>
  </si>
  <si>
    <t>Reference totals</t>
  </si>
  <si>
    <t>Classified totals</t>
  </si>
  <si>
    <t>Number correct</t>
  </si>
  <si>
    <t>Producer accuracy</t>
  </si>
  <si>
    <t>User accuracy</t>
  </si>
  <si>
    <t>Kappa</t>
  </si>
  <si>
    <t>Column Total</t>
  </si>
  <si>
    <t xml:space="preserve">Overall Classification Accuracy = 76.59%    </t>
  </si>
  <si>
    <t xml:space="preserve"> Overall Kappa Statistics = 0.7545</t>
  </si>
  <si>
    <t>Table XX. Accuracy assessment using field-plot data using error matrix method for croplands product. (Note: X-axis / row is Field plot data and Y-axis / column is MODIS classification)</t>
  </si>
  <si>
    <t xml:space="preserve">Cropping systems </t>
  </si>
  <si>
    <t>Sub-pixel area (SPA) fractions</t>
  </si>
  <si>
    <t>Trees</t>
  </si>
  <si>
    <t>Shrubs</t>
  </si>
  <si>
    <t>Water</t>
  </si>
  <si>
    <t>Grasses</t>
  </si>
  <si>
    <t>Orchards</t>
  </si>
  <si>
    <t>Other_lulc_PermanentStruc_snow</t>
  </si>
  <si>
    <t>CropArea</t>
  </si>
  <si>
    <t xml:space="preserve">01. rice-wheat </t>
  </si>
  <si>
    <t xml:space="preserve">02. rice-rice </t>
  </si>
  <si>
    <t xml:space="preserve">03. rice-pulses </t>
  </si>
  <si>
    <t xml:space="preserve">04. pulses/rice-rice </t>
  </si>
  <si>
    <t xml:space="preserve">05. soyabean-wheat </t>
  </si>
  <si>
    <t xml:space="preserve">06. pulses-wheat </t>
  </si>
  <si>
    <t xml:space="preserve">08. millet-wheat </t>
  </si>
  <si>
    <t xml:space="preserve">13.sugarcane </t>
  </si>
  <si>
    <t>15. sorghum-fallow</t>
  </si>
  <si>
    <t xml:space="preserve">16. rice-fallow </t>
  </si>
  <si>
    <t>20. millet-fallow</t>
  </si>
  <si>
    <t>22. pulses-fallows</t>
  </si>
  <si>
    <t xml:space="preserve">23. fallow-chickpea </t>
  </si>
  <si>
    <t xml:space="preserve">24. groundnut-fallow </t>
  </si>
  <si>
    <t xml:space="preserve">25. Mixed crops </t>
  </si>
  <si>
    <t xml:space="preserve">26. Other LLULC </t>
  </si>
  <si>
    <t>27. rice-fallows/mixedcrops</t>
  </si>
  <si>
    <t>Country</t>
  </si>
  <si>
    <t>Total geographical area ('000 ha)</t>
  </si>
  <si>
    <t>Total gross planted area ('000ha)</t>
  </si>
  <si>
    <t>Bangladesh</t>
  </si>
  <si>
    <t>Bhutan</t>
  </si>
  <si>
    <t>India</t>
  </si>
  <si>
    <t>Nepal</t>
  </si>
  <si>
    <t>Pakistan</t>
  </si>
  <si>
    <t>Sri Lanka</t>
  </si>
  <si>
    <t>Total</t>
  </si>
  <si>
    <t>CL_1</t>
  </si>
  <si>
    <t>CL_2</t>
  </si>
  <si>
    <t>CL_3</t>
  </si>
  <si>
    <t>CL_4</t>
  </si>
  <si>
    <t>CL_5</t>
  </si>
  <si>
    <t>CL_6</t>
  </si>
  <si>
    <t>CL_7</t>
  </si>
  <si>
    <t>CL_8</t>
  </si>
  <si>
    <t>CL_9</t>
  </si>
  <si>
    <t>CL_10</t>
  </si>
  <si>
    <t>CL_11</t>
  </si>
  <si>
    <t>CL_12</t>
  </si>
  <si>
    <t>CL_13</t>
  </si>
  <si>
    <t>CL_14</t>
  </si>
  <si>
    <t>CL_15</t>
  </si>
  <si>
    <t>CL_16</t>
  </si>
  <si>
    <t>CL_17</t>
  </si>
  <si>
    <t>CL_18</t>
  </si>
  <si>
    <t>CL_19</t>
  </si>
  <si>
    <t>CL_20</t>
  </si>
  <si>
    <t>CL_21</t>
  </si>
  <si>
    <t>CL_22</t>
  </si>
  <si>
    <t>CL_23</t>
  </si>
  <si>
    <t>CL_24</t>
  </si>
  <si>
    <t>CL_25</t>
  </si>
  <si>
    <t>CL_26</t>
  </si>
  <si>
    <t>CL_27</t>
  </si>
  <si>
    <t>SPAs</t>
  </si>
  <si>
    <t xml:space="preserve">Major cropping systems </t>
  </si>
  <si>
    <t>Cropping systesms</t>
  </si>
  <si>
    <t>Net cropped area</t>
  </si>
  <si>
    <t>Ri-rice, rice-pulses-rice; rice-fallow-rice; Jute-pulses-rice</t>
  </si>
  <si>
    <t>rice-fallow, mixed crops</t>
  </si>
  <si>
    <t>diversed cropping systems (Table 2)</t>
  </si>
  <si>
    <t>Rice-wheat, maize-wheat, maize-rice</t>
  </si>
  <si>
    <t>rice-wheat; rice-rice, rice-pulses, cotton</t>
  </si>
  <si>
    <t>rice-rice; rice-fallows; other crops-fallows</t>
  </si>
  <si>
    <t xml:space="preserve">Training samples </t>
  </si>
  <si>
    <t>Validation samples</t>
  </si>
  <si>
    <t>Total samples</t>
  </si>
  <si>
    <t xml:space="preserve">07. maize-wheat </t>
  </si>
  <si>
    <t>09. maize-wheat</t>
  </si>
  <si>
    <t xml:space="preserve">10. maize-chickpea </t>
  </si>
  <si>
    <t xml:space="preserve">11. millet-mustard </t>
  </si>
  <si>
    <t xml:space="preserve">12. pulses-maize </t>
  </si>
  <si>
    <t>14. groundnut-pulses</t>
  </si>
  <si>
    <t>17. pigeonpea-fallow</t>
  </si>
  <si>
    <t>18. groundnut/cotton</t>
  </si>
  <si>
    <t xml:space="preserve">19. cotton-fallow </t>
  </si>
  <si>
    <t xml:space="preserve">21. sorghum-fallow </t>
  </si>
  <si>
    <t xml:space="preserve">04. pulses-rice-rice </t>
  </si>
  <si>
    <t xml:space="preserve">Table 3: </t>
  </si>
  <si>
    <t>Full pixel area in (000'ha)</t>
  </si>
  <si>
    <t>NA</t>
  </si>
  <si>
    <t>Cropping systems in India (Mha)</t>
  </si>
  <si>
    <t>Cropping systems SPA area in (Mha)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</si>
</sst>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name val="Times New Roman"/>
      <family val="1"/>
    </font>
    <font>
      <sz val="10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9" fontId="0" fillId="0" borderId="1" xfId="0" applyNumberFormat="1" applyBorder="1"/>
    <xf numFmtId="2" fontId="0" fillId="0" borderId="1" xfId="0" applyNumberFormat="1" applyBorder="1"/>
    <xf numFmtId="0" fontId="0" fillId="0" borderId="2" xfId="0" applyBorder="1" applyAlignment="1">
      <alignment horizontal="center"/>
    </xf>
    <xf numFmtId="0" fontId="0" fillId="0" borderId="2" xfId="0" applyBorder="1"/>
    <xf numFmtId="9" fontId="0" fillId="0" borderId="2" xfId="0" applyNumberFormat="1" applyBorder="1"/>
    <xf numFmtId="2" fontId="0" fillId="0" borderId="2" xfId="0" applyNumberFormat="1" applyBorder="1"/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0" fillId="2" borderId="2" xfId="0" applyFill="1" applyBorder="1"/>
    <xf numFmtId="0" fontId="4" fillId="2" borderId="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1" fontId="0" fillId="0" borderId="0" xfId="0" applyNumberFormat="1"/>
    <xf numFmtId="0" fontId="4" fillId="2" borderId="0" xfId="0" applyFont="1" applyFill="1" applyAlignment="1">
      <alignment vertical="center"/>
    </xf>
    <xf numFmtId="3" fontId="4" fillId="2" borderId="0" xfId="0" applyNumberFormat="1" applyFont="1" applyFill="1" applyAlignment="1">
      <alignment horizontal="right" vertical="center" wrapText="1"/>
    </xf>
    <xf numFmtId="1" fontId="5" fillId="2" borderId="0" xfId="0" applyNumberFormat="1" applyFont="1" applyFill="1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4" fillId="2" borderId="2" xfId="0" applyFont="1" applyFill="1" applyBorder="1" applyAlignment="1">
      <alignment vertical="center"/>
    </xf>
    <xf numFmtId="3" fontId="4" fillId="2" borderId="2" xfId="0" applyNumberFormat="1" applyFont="1" applyFill="1" applyBorder="1" applyAlignment="1">
      <alignment horizontal="right" vertical="center" wrapText="1"/>
    </xf>
    <xf numFmtId="0" fontId="4" fillId="2" borderId="3" xfId="0" applyFont="1" applyFill="1" applyBorder="1" applyAlignment="1">
      <alignment vertical="center"/>
    </xf>
    <xf numFmtId="3" fontId="4" fillId="2" borderId="3" xfId="0" applyNumberFormat="1" applyFont="1" applyFill="1" applyBorder="1" applyAlignment="1">
      <alignment horizontal="right" vertical="center" wrapText="1"/>
    </xf>
    <xf numFmtId="3" fontId="0" fillId="0" borderId="3" xfId="0" applyNumberFormat="1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9" fontId="0" fillId="0" borderId="0" xfId="0" applyNumberFormat="1"/>
    <xf numFmtId="2" fontId="0" fillId="0" borderId="0" xfId="0" applyNumberFormat="1"/>
    <xf numFmtId="0" fontId="3" fillId="2" borderId="3" xfId="0" applyFont="1" applyFill="1" applyBorder="1" applyAlignment="1">
      <alignment vertical="center"/>
    </xf>
    <xf numFmtId="0" fontId="3" fillId="2" borderId="3" xfId="0" applyFont="1" applyFill="1" applyBorder="1" applyAlignment="1">
      <alignment horizontal="center" vertical="center"/>
    </xf>
    <xf numFmtId="0" fontId="0" fillId="2" borderId="3" xfId="0" applyFill="1" applyBorder="1"/>
    <xf numFmtId="1" fontId="0" fillId="2" borderId="0" xfId="0" applyNumberFormat="1" applyFill="1"/>
    <xf numFmtId="1" fontId="0" fillId="2" borderId="3" xfId="0" applyNumberFormat="1" applyFill="1" applyBorder="1"/>
    <xf numFmtId="0" fontId="0" fillId="2" borderId="1" xfId="0" applyFill="1" applyBorder="1"/>
    <xf numFmtId="0" fontId="0" fillId="2" borderId="0" xfId="0" applyFill="1"/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left" vertical="center"/>
    </xf>
    <xf numFmtId="0" fontId="0" fillId="2" borderId="3" xfId="0" applyFill="1" applyBorder="1" applyAlignment="1">
      <alignment horizontal="center" vertical="center"/>
    </xf>
    <xf numFmtId="0" fontId="0" fillId="2" borderId="3" xfId="0" applyFill="1" applyBorder="1" applyAlignment="1">
      <alignment vertical="center"/>
    </xf>
    <xf numFmtId="164" fontId="0" fillId="2" borderId="1" xfId="0" applyNumberFormat="1" applyFill="1" applyBorder="1"/>
    <xf numFmtId="164" fontId="0" fillId="2" borderId="0" xfId="0" applyNumberFormat="1" applyFill="1"/>
    <xf numFmtId="164" fontId="0" fillId="2" borderId="2" xfId="0" applyNumberFormat="1" applyFill="1" applyBorder="1"/>
    <xf numFmtId="0" fontId="1" fillId="2" borderId="3" xfId="0" applyFont="1" applyFill="1" applyBorder="1" applyAlignment="1">
      <alignment horizontal="center" vertical="center"/>
    </xf>
    <xf numFmtId="164" fontId="0" fillId="2" borderId="1" xfId="0" applyNumberFormat="1" applyFill="1" applyBorder="1" applyAlignment="1">
      <alignment vertical="center"/>
    </xf>
    <xf numFmtId="164" fontId="0" fillId="2" borderId="0" xfId="0" applyNumberFormat="1" applyFill="1" applyAlignment="1">
      <alignment vertical="center"/>
    </xf>
    <xf numFmtId="164" fontId="0" fillId="2" borderId="2" xfId="0" applyNumberFormat="1" applyFill="1" applyBorder="1" applyAlignment="1">
      <alignment vertical="center"/>
    </xf>
    <xf numFmtId="164" fontId="0" fillId="2" borderId="3" xfId="0" applyNumberForma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/>
    </xf>
    <xf numFmtId="0" fontId="0" fillId="2" borderId="1" xfId="0" applyFill="1" applyBorder="1" applyAlignment="1">
      <alignment horizontal="center" wrapText="1"/>
    </xf>
    <xf numFmtId="0" fontId="0" fillId="2" borderId="2" xfId="0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75874-4B36-40E2-97F6-81C175DE0B02}">
  <dimension ref="F5:I12"/>
  <sheetViews>
    <sheetView workbookViewId="0">
      <selection activeCell="M6" sqref="M6"/>
    </sheetView>
  </sheetViews>
  <sheetFormatPr defaultRowHeight="15" x14ac:dyDescent="0.25"/>
  <cols>
    <col min="6" max="6" width="11.5703125" customWidth="1"/>
    <col min="7" max="7" width="16.85546875" customWidth="1"/>
    <col min="8" max="8" width="18.42578125" customWidth="1"/>
    <col min="9" max="9" width="38.85546875" bestFit="1" customWidth="1"/>
  </cols>
  <sheetData>
    <row r="5" spans="6:9" ht="25.5" x14ac:dyDescent="0.25">
      <c r="F5" s="12" t="s">
        <v>38</v>
      </c>
      <c r="G5" s="13" t="s">
        <v>39</v>
      </c>
      <c r="H5" s="14" t="s">
        <v>40</v>
      </c>
      <c r="I5" s="12" t="s">
        <v>76</v>
      </c>
    </row>
    <row r="6" spans="6:9" ht="30" x14ac:dyDescent="0.25">
      <c r="F6" s="16" t="s">
        <v>41</v>
      </c>
      <c r="G6" s="17">
        <v>14804</v>
      </c>
      <c r="H6" s="18">
        <v>15002.24014</v>
      </c>
      <c r="I6" s="19" t="s">
        <v>79</v>
      </c>
    </row>
    <row r="7" spans="6:9" x14ac:dyDescent="0.25">
      <c r="F7" s="16" t="s">
        <v>42</v>
      </c>
      <c r="G7" s="17">
        <v>4365</v>
      </c>
      <c r="H7" s="18">
        <v>121.29469000000002</v>
      </c>
      <c r="I7" s="20" t="s">
        <v>80</v>
      </c>
    </row>
    <row r="8" spans="6:9" x14ac:dyDescent="0.25">
      <c r="F8" s="16" t="s">
        <v>43</v>
      </c>
      <c r="G8" s="17">
        <v>345623</v>
      </c>
      <c r="H8" s="18">
        <v>184443.39167000001</v>
      </c>
      <c r="I8" s="20" t="s">
        <v>81</v>
      </c>
    </row>
    <row r="9" spans="6:9" x14ac:dyDescent="0.25">
      <c r="F9" s="16" t="s">
        <v>44</v>
      </c>
      <c r="G9" s="17">
        <v>16210</v>
      </c>
      <c r="H9" s="18">
        <v>4208.1998400000002</v>
      </c>
      <c r="I9" s="20" t="s">
        <v>82</v>
      </c>
    </row>
    <row r="10" spans="6:9" x14ac:dyDescent="0.25">
      <c r="F10" s="16" t="s">
        <v>45</v>
      </c>
      <c r="G10" s="17">
        <v>89167</v>
      </c>
      <c r="H10" s="18">
        <v>22816.731540000001</v>
      </c>
      <c r="I10" s="20" t="s">
        <v>83</v>
      </c>
    </row>
    <row r="11" spans="6:9" x14ac:dyDescent="0.25">
      <c r="F11" s="21" t="s">
        <v>46</v>
      </c>
      <c r="G11" s="22">
        <v>6453</v>
      </c>
      <c r="H11" s="18">
        <v>2076.2631999999999</v>
      </c>
      <c r="I11" s="20" t="s">
        <v>84</v>
      </c>
    </row>
    <row r="12" spans="6:9" x14ac:dyDescent="0.25">
      <c r="F12" s="23" t="s">
        <v>47</v>
      </c>
      <c r="G12" s="24">
        <v>476622</v>
      </c>
      <c r="H12" s="25">
        <v>228668.12107999998</v>
      </c>
      <c r="I12" s="2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E3A62-02F3-4070-942B-9753D724489A}">
  <dimension ref="G3:J31"/>
  <sheetViews>
    <sheetView workbookViewId="0">
      <selection activeCell="G35" sqref="G35"/>
    </sheetView>
  </sheetViews>
  <sheetFormatPr defaultRowHeight="15" x14ac:dyDescent="0.25"/>
  <cols>
    <col min="7" max="7" width="26.140625" bestFit="1" customWidth="1"/>
    <col min="8" max="8" width="11.7109375" customWidth="1"/>
    <col min="9" max="9" width="13.140625" customWidth="1"/>
    <col min="10" max="10" width="16" customWidth="1"/>
  </cols>
  <sheetData>
    <row r="3" spans="7:10" ht="45" x14ac:dyDescent="0.25">
      <c r="G3" s="41" t="s">
        <v>0</v>
      </c>
      <c r="H3" s="42" t="s">
        <v>85</v>
      </c>
      <c r="I3" s="42" t="s">
        <v>86</v>
      </c>
      <c r="J3" s="42" t="s">
        <v>102</v>
      </c>
    </row>
    <row r="4" spans="7:10" x14ac:dyDescent="0.25">
      <c r="G4" s="40" t="s">
        <v>21</v>
      </c>
      <c r="H4" s="39">
        <v>42</v>
      </c>
      <c r="I4" s="39">
        <v>46</v>
      </c>
      <c r="J4" s="39">
        <v>14.8</v>
      </c>
    </row>
    <row r="5" spans="7:10" x14ac:dyDescent="0.25">
      <c r="G5" s="40" t="s">
        <v>22</v>
      </c>
      <c r="H5" s="39">
        <v>15</v>
      </c>
      <c r="I5" s="39">
        <v>88</v>
      </c>
      <c r="J5" s="39" t="s">
        <v>101</v>
      </c>
    </row>
    <row r="6" spans="7:10" x14ac:dyDescent="0.25">
      <c r="G6" s="40" t="s">
        <v>23</v>
      </c>
      <c r="H6" s="39">
        <v>18</v>
      </c>
      <c r="I6" s="39">
        <v>51</v>
      </c>
      <c r="J6" s="39">
        <v>4</v>
      </c>
    </row>
    <row r="7" spans="7:10" x14ac:dyDescent="0.25">
      <c r="G7" s="40" t="s">
        <v>24</v>
      </c>
      <c r="H7" s="39">
        <v>13</v>
      </c>
      <c r="I7" s="39">
        <v>107</v>
      </c>
      <c r="J7" s="39">
        <v>4.5</v>
      </c>
    </row>
    <row r="8" spans="7:10" x14ac:dyDescent="0.25">
      <c r="G8" s="40" t="s">
        <v>25</v>
      </c>
      <c r="H8" s="39">
        <v>18</v>
      </c>
      <c r="I8" s="39">
        <v>33</v>
      </c>
      <c r="J8" s="39">
        <v>8.3000000000000007</v>
      </c>
    </row>
    <row r="9" spans="7:10" x14ac:dyDescent="0.25">
      <c r="G9" s="40" t="s">
        <v>26</v>
      </c>
      <c r="H9" s="39">
        <v>17</v>
      </c>
      <c r="I9" s="39">
        <v>22</v>
      </c>
      <c r="J9" s="39">
        <v>9.1999999999999993</v>
      </c>
    </row>
    <row r="10" spans="7:10" x14ac:dyDescent="0.25">
      <c r="G10" s="40" t="s">
        <v>88</v>
      </c>
      <c r="H10" s="39">
        <v>35</v>
      </c>
      <c r="I10" s="39">
        <v>24</v>
      </c>
      <c r="J10" s="39" t="s">
        <v>101</v>
      </c>
    </row>
    <row r="11" spans="7:10" x14ac:dyDescent="0.25">
      <c r="G11" s="40" t="s">
        <v>27</v>
      </c>
      <c r="H11" s="39">
        <v>53</v>
      </c>
      <c r="I11" s="39">
        <v>38</v>
      </c>
      <c r="J11" s="39">
        <v>10.1</v>
      </c>
    </row>
    <row r="12" spans="7:10" x14ac:dyDescent="0.25">
      <c r="G12" s="40" t="s">
        <v>89</v>
      </c>
      <c r="H12" s="39">
        <v>3</v>
      </c>
      <c r="I12" s="39">
        <v>13</v>
      </c>
      <c r="J12" s="39">
        <v>2.5</v>
      </c>
    </row>
    <row r="13" spans="7:10" x14ac:dyDescent="0.25">
      <c r="G13" s="40" t="s">
        <v>90</v>
      </c>
      <c r="H13" s="39">
        <v>16</v>
      </c>
      <c r="I13" s="39">
        <v>14</v>
      </c>
      <c r="J13" s="39">
        <v>4</v>
      </c>
    </row>
    <row r="14" spans="7:10" x14ac:dyDescent="0.25">
      <c r="G14" s="40" t="s">
        <v>91</v>
      </c>
      <c r="H14" s="39">
        <v>10</v>
      </c>
      <c r="I14" s="39">
        <v>20</v>
      </c>
      <c r="J14" s="39">
        <v>3.8</v>
      </c>
    </row>
    <row r="15" spans="7:10" x14ac:dyDescent="0.25">
      <c r="G15" s="40" t="s">
        <v>92</v>
      </c>
      <c r="H15" s="39">
        <v>9</v>
      </c>
      <c r="I15" s="39">
        <v>10</v>
      </c>
      <c r="J15" s="39">
        <v>2</v>
      </c>
    </row>
    <row r="16" spans="7:10" x14ac:dyDescent="0.25">
      <c r="G16" s="40" t="s">
        <v>28</v>
      </c>
      <c r="H16" s="39">
        <v>22</v>
      </c>
      <c r="I16" s="39">
        <v>17</v>
      </c>
      <c r="J16" s="39">
        <v>5.0999999999999996</v>
      </c>
    </row>
    <row r="17" spans="7:10" x14ac:dyDescent="0.25">
      <c r="G17" s="40" t="s">
        <v>93</v>
      </c>
      <c r="H17" s="39">
        <v>7</v>
      </c>
      <c r="I17" s="39">
        <v>15</v>
      </c>
      <c r="J17" s="39">
        <v>4</v>
      </c>
    </row>
    <row r="18" spans="7:10" x14ac:dyDescent="0.25">
      <c r="G18" s="40" t="s">
        <v>29</v>
      </c>
      <c r="H18" s="39">
        <v>9</v>
      </c>
      <c r="I18" s="39">
        <v>18</v>
      </c>
      <c r="J18" s="39">
        <v>1.3</v>
      </c>
    </row>
    <row r="19" spans="7:10" x14ac:dyDescent="0.25">
      <c r="G19" s="40" t="s">
        <v>30</v>
      </c>
      <c r="H19" s="39">
        <v>23</v>
      </c>
      <c r="I19" s="39">
        <v>58</v>
      </c>
      <c r="J19" s="39">
        <v>12.6</v>
      </c>
    </row>
    <row r="20" spans="7:10" x14ac:dyDescent="0.25">
      <c r="G20" s="40" t="s">
        <v>94</v>
      </c>
      <c r="H20" s="39">
        <v>28</v>
      </c>
      <c r="I20" s="39">
        <v>27</v>
      </c>
      <c r="J20" s="39">
        <v>5.5</v>
      </c>
    </row>
    <row r="21" spans="7:10" x14ac:dyDescent="0.25">
      <c r="G21" s="40" t="s">
        <v>95</v>
      </c>
      <c r="H21" s="39">
        <v>9</v>
      </c>
      <c r="I21" s="39">
        <v>15</v>
      </c>
      <c r="J21" s="39" t="s">
        <v>101</v>
      </c>
    </row>
    <row r="22" spans="7:10" x14ac:dyDescent="0.25">
      <c r="G22" s="40" t="s">
        <v>96</v>
      </c>
      <c r="H22" s="39">
        <v>77</v>
      </c>
      <c r="I22" s="39">
        <v>43</v>
      </c>
      <c r="J22" s="39">
        <v>15.3</v>
      </c>
    </row>
    <row r="23" spans="7:10" x14ac:dyDescent="0.25">
      <c r="G23" s="40" t="s">
        <v>31</v>
      </c>
      <c r="H23" s="39">
        <v>18</v>
      </c>
      <c r="I23" s="39">
        <v>13</v>
      </c>
      <c r="J23" s="39">
        <v>3.8</v>
      </c>
    </row>
    <row r="24" spans="7:10" x14ac:dyDescent="0.25">
      <c r="G24" s="40" t="s">
        <v>97</v>
      </c>
      <c r="H24" s="39">
        <v>19</v>
      </c>
      <c r="I24" s="39">
        <v>16</v>
      </c>
      <c r="J24" s="39">
        <v>3.2</v>
      </c>
    </row>
    <row r="25" spans="7:10" x14ac:dyDescent="0.25">
      <c r="G25" s="40" t="s">
        <v>32</v>
      </c>
      <c r="H25" s="39">
        <v>9</v>
      </c>
      <c r="I25" s="39">
        <v>11</v>
      </c>
      <c r="J25" s="39">
        <v>1.3</v>
      </c>
    </row>
    <row r="26" spans="7:10" x14ac:dyDescent="0.25">
      <c r="G26" s="40" t="s">
        <v>33</v>
      </c>
      <c r="H26" s="39">
        <v>4</v>
      </c>
      <c r="I26" s="39">
        <v>16</v>
      </c>
      <c r="J26" s="39">
        <v>1.4</v>
      </c>
    </row>
    <row r="27" spans="7:10" x14ac:dyDescent="0.25">
      <c r="G27" s="40" t="s">
        <v>34</v>
      </c>
      <c r="H27" s="39">
        <v>18</v>
      </c>
      <c r="I27" s="39">
        <v>14</v>
      </c>
      <c r="J27" s="39">
        <v>9.6999999999999993</v>
      </c>
    </row>
    <row r="28" spans="7:10" x14ac:dyDescent="0.25">
      <c r="G28" s="40" t="s">
        <v>35</v>
      </c>
      <c r="H28" s="39">
        <v>94</v>
      </c>
      <c r="I28" s="39">
        <v>55</v>
      </c>
      <c r="J28" s="39" t="s">
        <v>101</v>
      </c>
    </row>
    <row r="29" spans="7:10" x14ac:dyDescent="0.25">
      <c r="G29" s="40" t="s">
        <v>36</v>
      </c>
      <c r="H29" s="39">
        <v>773</v>
      </c>
      <c r="I29" s="39">
        <v>61</v>
      </c>
      <c r="J29" s="39" t="s">
        <v>101</v>
      </c>
    </row>
    <row r="30" spans="7:10" x14ac:dyDescent="0.25">
      <c r="G30" s="40" t="s">
        <v>37</v>
      </c>
      <c r="H30" s="39">
        <v>57</v>
      </c>
      <c r="I30" s="39">
        <v>38</v>
      </c>
      <c r="J30" s="39" t="s">
        <v>101</v>
      </c>
    </row>
    <row r="31" spans="7:10" x14ac:dyDescent="0.25">
      <c r="G31" s="43" t="s">
        <v>87</v>
      </c>
      <c r="H31" s="44">
        <f>SUM(H4:H30)</f>
        <v>1416</v>
      </c>
      <c r="I31" s="44">
        <f>SUM(I4:I30)</f>
        <v>883</v>
      </c>
      <c r="J31" s="4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C29EE-3220-4C33-9FE6-54487D6F1013}">
  <dimension ref="F3:N33"/>
  <sheetViews>
    <sheetView workbookViewId="0">
      <selection activeCell="F4" sqref="F4:N32"/>
    </sheetView>
  </sheetViews>
  <sheetFormatPr defaultRowHeight="15" x14ac:dyDescent="0.25"/>
  <cols>
    <col min="6" max="6" width="23.7109375" customWidth="1"/>
    <col min="7" max="13" width="7.28515625" customWidth="1"/>
    <col min="14" max="14" width="11.7109375" customWidth="1"/>
  </cols>
  <sheetData>
    <row r="3" spans="6:14" x14ac:dyDescent="0.25">
      <c r="F3" t="s">
        <v>99</v>
      </c>
    </row>
    <row r="4" spans="6:14" x14ac:dyDescent="0.25">
      <c r="F4" s="54" t="s">
        <v>12</v>
      </c>
      <c r="G4" s="56" t="s">
        <v>13</v>
      </c>
      <c r="H4" s="56"/>
      <c r="I4" s="56"/>
      <c r="J4" s="56"/>
      <c r="K4" s="56"/>
      <c r="L4" s="56"/>
      <c r="M4" s="56"/>
      <c r="N4" s="57" t="s">
        <v>100</v>
      </c>
    </row>
    <row r="5" spans="6:14" ht="30" customHeight="1" x14ac:dyDescent="0.25">
      <c r="F5" s="55"/>
      <c r="G5" s="34" t="s">
        <v>14</v>
      </c>
      <c r="H5" s="34" t="s">
        <v>15</v>
      </c>
      <c r="I5" s="34" t="s">
        <v>16</v>
      </c>
      <c r="J5" s="34" t="s">
        <v>17</v>
      </c>
      <c r="K5" s="34" t="s">
        <v>18</v>
      </c>
      <c r="L5" s="34" t="s">
        <v>19</v>
      </c>
      <c r="M5" s="34" t="s">
        <v>20</v>
      </c>
      <c r="N5" s="58"/>
    </row>
    <row r="6" spans="6:14" x14ac:dyDescent="0.25">
      <c r="F6" s="37" t="s">
        <v>21</v>
      </c>
      <c r="G6" s="46">
        <v>1.85</v>
      </c>
      <c r="H6" s="46">
        <v>6.2</v>
      </c>
      <c r="I6" s="46">
        <v>3.9</v>
      </c>
      <c r="J6" s="46">
        <v>0.25</v>
      </c>
      <c r="K6" s="46">
        <v>0.5</v>
      </c>
      <c r="L6" s="46">
        <v>3.9</v>
      </c>
      <c r="M6" s="46">
        <v>83.4</v>
      </c>
      <c r="N6" s="35">
        <v>23884.374596368623</v>
      </c>
    </row>
    <row r="7" spans="6:14" x14ac:dyDescent="0.25">
      <c r="F7" s="38" t="s">
        <v>22</v>
      </c>
      <c r="G7" s="47">
        <v>1.65</v>
      </c>
      <c r="H7" s="47">
        <v>2.4500000000000002</v>
      </c>
      <c r="I7" s="47">
        <v>1.5</v>
      </c>
      <c r="J7" s="47">
        <v>0.4</v>
      </c>
      <c r="K7" s="47">
        <v>0</v>
      </c>
      <c r="L7" s="47">
        <v>2.9</v>
      </c>
      <c r="M7" s="47">
        <v>91.1</v>
      </c>
      <c r="N7" s="35">
        <v>5607.9738912805042</v>
      </c>
    </row>
    <row r="8" spans="6:14" x14ac:dyDescent="0.25">
      <c r="F8" s="38" t="s">
        <v>23</v>
      </c>
      <c r="G8" s="47">
        <v>2.0499999999999998</v>
      </c>
      <c r="H8" s="47">
        <v>2.2000000000000002</v>
      </c>
      <c r="I8" s="47">
        <v>1.65</v>
      </c>
      <c r="J8" s="47">
        <v>0.1</v>
      </c>
      <c r="K8" s="47">
        <v>0</v>
      </c>
      <c r="L8" s="47">
        <v>5.6</v>
      </c>
      <c r="M8" s="47">
        <v>88.4</v>
      </c>
      <c r="N8" s="35">
        <v>5966.872110313242</v>
      </c>
    </row>
    <row r="9" spans="6:14" x14ac:dyDescent="0.25">
      <c r="F9" s="38" t="s">
        <v>24</v>
      </c>
      <c r="G9" s="47">
        <v>0.7142857142857143</v>
      </c>
      <c r="H9" s="47">
        <v>2.1428571428571428</v>
      </c>
      <c r="I9" s="47">
        <v>2.4285714285714284</v>
      </c>
      <c r="J9" s="47">
        <v>0</v>
      </c>
      <c r="K9" s="47">
        <v>0.7142857142857143</v>
      </c>
      <c r="L9" s="47">
        <v>4</v>
      </c>
      <c r="M9" s="47">
        <v>90</v>
      </c>
      <c r="N9" s="35">
        <v>8536.6647879599477</v>
      </c>
    </row>
    <row r="10" spans="6:14" x14ac:dyDescent="0.25">
      <c r="F10" s="38" t="s">
        <v>25</v>
      </c>
      <c r="G10" s="47">
        <v>2</v>
      </c>
      <c r="H10" s="47">
        <v>3.1</v>
      </c>
      <c r="I10" s="47">
        <v>0.15</v>
      </c>
      <c r="J10" s="47">
        <v>0</v>
      </c>
      <c r="K10" s="47">
        <v>0</v>
      </c>
      <c r="L10" s="47">
        <v>3.05</v>
      </c>
      <c r="M10" s="47">
        <v>91.7</v>
      </c>
      <c r="N10" s="35">
        <v>7377.9404778036642</v>
      </c>
    </row>
    <row r="11" spans="6:14" x14ac:dyDescent="0.25">
      <c r="F11" s="38" t="s">
        <v>26</v>
      </c>
      <c r="G11" s="47">
        <v>1.55</v>
      </c>
      <c r="H11" s="47">
        <v>2.2999999999999998</v>
      </c>
      <c r="I11" s="47">
        <v>0</v>
      </c>
      <c r="J11" s="47">
        <v>0</v>
      </c>
      <c r="K11" s="47">
        <v>0.3</v>
      </c>
      <c r="L11" s="47">
        <v>4.6500000000000004</v>
      </c>
      <c r="M11" s="47">
        <v>91.2</v>
      </c>
      <c r="N11" s="35">
        <v>5006.9885839406388</v>
      </c>
    </row>
    <row r="12" spans="6:14" x14ac:dyDescent="0.25">
      <c r="F12" s="38" t="s">
        <v>88</v>
      </c>
      <c r="G12" s="47">
        <v>1.6428571428571428</v>
      </c>
      <c r="H12" s="47">
        <v>2.7857142857142856</v>
      </c>
      <c r="I12" s="47">
        <v>0.5714285714285714</v>
      </c>
      <c r="J12" s="47">
        <v>0</v>
      </c>
      <c r="K12" s="47">
        <v>1.1428571428571428</v>
      </c>
      <c r="L12" s="47">
        <v>4.4285714285714288</v>
      </c>
      <c r="M12" s="47">
        <v>89.428571428571431</v>
      </c>
      <c r="N12" s="35">
        <v>6877.2455342832836</v>
      </c>
    </row>
    <row r="13" spans="6:14" x14ac:dyDescent="0.25">
      <c r="F13" s="38" t="s">
        <v>27</v>
      </c>
      <c r="G13" s="47">
        <v>1.375</v>
      </c>
      <c r="H13" s="47">
        <v>0.75</v>
      </c>
      <c r="I13" s="47">
        <v>0.25</v>
      </c>
      <c r="J13" s="47">
        <v>0</v>
      </c>
      <c r="K13" s="47">
        <v>0.5</v>
      </c>
      <c r="L13" s="47">
        <v>3.875</v>
      </c>
      <c r="M13" s="47">
        <v>93.25</v>
      </c>
      <c r="N13" s="35">
        <v>13469.392568156389</v>
      </c>
    </row>
    <row r="14" spans="6:14" x14ac:dyDescent="0.25">
      <c r="F14" s="38" t="s">
        <v>89</v>
      </c>
      <c r="G14" s="47">
        <v>1.6428571428571428</v>
      </c>
      <c r="H14" s="47">
        <v>0.7857142857142857</v>
      </c>
      <c r="I14" s="47">
        <v>0.8571428571428571</v>
      </c>
      <c r="J14" s="47">
        <v>0</v>
      </c>
      <c r="K14" s="47">
        <v>1.8571428571428572</v>
      </c>
      <c r="L14" s="47">
        <v>3.8571428571428572</v>
      </c>
      <c r="M14" s="47">
        <v>91</v>
      </c>
      <c r="N14" s="35">
        <v>3192.9579192820179</v>
      </c>
    </row>
    <row r="15" spans="6:14" x14ac:dyDescent="0.25">
      <c r="F15" s="38" t="s">
        <v>90</v>
      </c>
      <c r="G15" s="47">
        <v>1.0909090909090908</v>
      </c>
      <c r="H15" s="47">
        <v>8.3181818181818183</v>
      </c>
      <c r="I15" s="47">
        <v>0.81818181818181823</v>
      </c>
      <c r="J15" s="47">
        <v>0</v>
      </c>
      <c r="K15" s="47">
        <v>0.63636363636363635</v>
      </c>
      <c r="L15" s="47">
        <v>2.9545454545454546</v>
      </c>
      <c r="M15" s="47">
        <v>86.181818181818187</v>
      </c>
      <c r="N15" s="35">
        <v>6341.6647164641245</v>
      </c>
    </row>
    <row r="16" spans="6:14" x14ac:dyDescent="0.25">
      <c r="F16" s="38" t="s">
        <v>91</v>
      </c>
      <c r="G16" s="47">
        <v>1.7142857142857142</v>
      </c>
      <c r="H16" s="47">
        <v>0.6428571428571429</v>
      </c>
      <c r="I16" s="47">
        <v>0</v>
      </c>
      <c r="J16" s="47">
        <v>0</v>
      </c>
      <c r="K16" s="47">
        <v>0.42857142857142855</v>
      </c>
      <c r="L16" s="47">
        <v>3.7857142857142856</v>
      </c>
      <c r="M16" s="47">
        <v>93.428571428571431</v>
      </c>
      <c r="N16" s="35">
        <v>4258.7822771441888</v>
      </c>
    </row>
    <row r="17" spans="6:14" x14ac:dyDescent="0.25">
      <c r="F17" s="38" t="s">
        <v>92</v>
      </c>
      <c r="G17" s="47">
        <v>3</v>
      </c>
      <c r="H17" s="47">
        <v>9.3333333333333339</v>
      </c>
      <c r="I17" s="47">
        <v>1.6666666666666667</v>
      </c>
      <c r="J17" s="47">
        <v>0</v>
      </c>
      <c r="K17" s="47">
        <v>5</v>
      </c>
      <c r="L17" s="47">
        <v>2.3333333333333335</v>
      </c>
      <c r="M17" s="47">
        <v>78.666666666666671</v>
      </c>
      <c r="N17" s="35">
        <v>2740.4898695708998</v>
      </c>
    </row>
    <row r="18" spans="6:14" x14ac:dyDescent="0.25">
      <c r="F18" s="38" t="s">
        <v>28</v>
      </c>
      <c r="G18" s="47">
        <v>1.5714285714285714</v>
      </c>
      <c r="H18" s="47">
        <v>0</v>
      </c>
      <c r="I18" s="47">
        <v>0.14285714285714285</v>
      </c>
      <c r="J18" s="47">
        <v>0</v>
      </c>
      <c r="K18" s="47">
        <v>0.2857142857142857</v>
      </c>
      <c r="L18" s="47">
        <v>2.4285714285714284</v>
      </c>
      <c r="M18" s="47">
        <v>95.571428571428569</v>
      </c>
      <c r="N18" s="35">
        <v>5509.2494769308005</v>
      </c>
    </row>
    <row r="19" spans="6:14" x14ac:dyDescent="0.25">
      <c r="F19" s="38" t="s">
        <v>93</v>
      </c>
      <c r="G19" s="47">
        <v>2.1428571428571428</v>
      </c>
      <c r="H19" s="47">
        <v>2.7142857142857144</v>
      </c>
      <c r="I19" s="47">
        <v>0.8571428571428571</v>
      </c>
      <c r="J19" s="47">
        <v>0</v>
      </c>
      <c r="K19" s="47">
        <v>0</v>
      </c>
      <c r="L19" s="47">
        <v>4.4285714285714288</v>
      </c>
      <c r="M19" s="47">
        <v>89.857142857142861</v>
      </c>
      <c r="N19" s="35">
        <v>4699.1359677627761</v>
      </c>
    </row>
    <row r="20" spans="6:14" x14ac:dyDescent="0.25">
      <c r="F20" s="38" t="s">
        <v>29</v>
      </c>
      <c r="G20" s="47">
        <v>3</v>
      </c>
      <c r="H20" s="47">
        <v>5.833333333333333</v>
      </c>
      <c r="I20" s="47">
        <v>0.66666666666666663</v>
      </c>
      <c r="J20" s="47">
        <v>0</v>
      </c>
      <c r="K20" s="47">
        <v>0.83333333333333337</v>
      </c>
      <c r="L20" s="47">
        <v>4.666666666666667</v>
      </c>
      <c r="M20" s="47">
        <v>85</v>
      </c>
      <c r="N20" s="35">
        <v>1667.1881029905801</v>
      </c>
    </row>
    <row r="21" spans="6:14" x14ac:dyDescent="0.25">
      <c r="F21" s="38" t="s">
        <v>30</v>
      </c>
      <c r="G21" s="47">
        <v>4.8</v>
      </c>
      <c r="H21" s="47">
        <v>1.6</v>
      </c>
      <c r="I21" s="47">
        <v>0.4</v>
      </c>
      <c r="J21" s="47">
        <v>0</v>
      </c>
      <c r="K21" s="47">
        <v>0</v>
      </c>
      <c r="L21" s="47">
        <v>1.8</v>
      </c>
      <c r="M21" s="47">
        <v>91.4</v>
      </c>
      <c r="N21" s="35">
        <v>13413.788312400606</v>
      </c>
    </row>
    <row r="22" spans="6:14" x14ac:dyDescent="0.25">
      <c r="F22" s="38" t="s">
        <v>94</v>
      </c>
      <c r="G22" s="47">
        <v>3.9</v>
      </c>
      <c r="H22" s="47">
        <v>10.199999999999999</v>
      </c>
      <c r="I22" s="47">
        <v>0.35</v>
      </c>
      <c r="J22" s="47">
        <v>0.2</v>
      </c>
      <c r="K22" s="47">
        <v>4.5</v>
      </c>
      <c r="L22" s="47">
        <v>11.65</v>
      </c>
      <c r="M22" s="47">
        <v>69.2</v>
      </c>
      <c r="N22" s="35">
        <v>10034.552003970204</v>
      </c>
    </row>
    <row r="23" spans="6:14" x14ac:dyDescent="0.25">
      <c r="F23" s="38" t="s">
        <v>95</v>
      </c>
      <c r="G23" s="47">
        <v>1.4</v>
      </c>
      <c r="H23" s="47">
        <v>1</v>
      </c>
      <c r="I23" s="47">
        <v>0.4</v>
      </c>
      <c r="J23" s="47">
        <v>0.2</v>
      </c>
      <c r="K23" s="47">
        <v>0.6</v>
      </c>
      <c r="L23" s="47">
        <v>2.4</v>
      </c>
      <c r="M23" s="47">
        <v>94</v>
      </c>
      <c r="N23" s="35">
        <v>4241.0870481357942</v>
      </c>
    </row>
    <row r="24" spans="6:14" x14ac:dyDescent="0.25">
      <c r="F24" s="38" t="s">
        <v>96</v>
      </c>
      <c r="G24" s="47">
        <v>1.9166666666666667</v>
      </c>
      <c r="H24" s="47">
        <v>3.9166666666666665</v>
      </c>
      <c r="I24" s="47">
        <v>1.3333333333333333</v>
      </c>
      <c r="J24" s="47">
        <v>0.5</v>
      </c>
      <c r="K24" s="47">
        <v>0</v>
      </c>
      <c r="L24" s="47">
        <v>5</v>
      </c>
      <c r="M24" s="47">
        <v>87.333333333333329</v>
      </c>
      <c r="N24" s="35">
        <v>19044.716412992126</v>
      </c>
    </row>
    <row r="25" spans="6:14" x14ac:dyDescent="0.25">
      <c r="F25" s="38" t="s">
        <v>31</v>
      </c>
      <c r="G25" s="47">
        <v>2.8571428571428572</v>
      </c>
      <c r="H25" s="47">
        <v>2.4285714285714284</v>
      </c>
      <c r="I25" s="47">
        <v>0.14285714285714285</v>
      </c>
      <c r="J25" s="47">
        <v>0</v>
      </c>
      <c r="K25" s="47">
        <v>0</v>
      </c>
      <c r="L25" s="47">
        <v>2.8571428571428572</v>
      </c>
      <c r="M25" s="47">
        <v>91.714285714285708</v>
      </c>
      <c r="N25" s="35">
        <v>4284.4725481676924</v>
      </c>
    </row>
    <row r="26" spans="6:14" x14ac:dyDescent="0.25">
      <c r="F26" s="38" t="s">
        <v>97</v>
      </c>
      <c r="G26" s="47">
        <v>2.5714285714285716</v>
      </c>
      <c r="H26" s="47">
        <v>5.7142857142857144</v>
      </c>
      <c r="I26" s="47">
        <v>1.2857142857142858</v>
      </c>
      <c r="J26" s="47">
        <v>0.42857142857142855</v>
      </c>
      <c r="K26" s="47">
        <v>0</v>
      </c>
      <c r="L26" s="47">
        <v>7.1428571428571432</v>
      </c>
      <c r="M26" s="47">
        <v>82.857142857142861</v>
      </c>
      <c r="N26" s="35">
        <v>4991.4421855935316</v>
      </c>
    </row>
    <row r="27" spans="6:14" x14ac:dyDescent="0.25">
      <c r="F27" s="38" t="s">
        <v>32</v>
      </c>
      <c r="G27" s="47">
        <v>1.75</v>
      </c>
      <c r="H27" s="47">
        <v>13.4</v>
      </c>
      <c r="I27" s="47">
        <v>1.05</v>
      </c>
      <c r="J27" s="47">
        <v>0.1</v>
      </c>
      <c r="K27" s="47">
        <v>2</v>
      </c>
      <c r="L27" s="47">
        <v>7.2</v>
      </c>
      <c r="M27" s="47">
        <v>74.5</v>
      </c>
      <c r="N27" s="35">
        <v>2538.0735011645884</v>
      </c>
    </row>
    <row r="28" spans="6:14" x14ac:dyDescent="0.25">
      <c r="F28" s="38" t="s">
        <v>33</v>
      </c>
      <c r="G28" s="47">
        <v>0.7</v>
      </c>
      <c r="H28" s="47">
        <v>22.25</v>
      </c>
      <c r="I28" s="47">
        <v>0.1</v>
      </c>
      <c r="J28" s="47">
        <v>0</v>
      </c>
      <c r="K28" s="47">
        <v>4</v>
      </c>
      <c r="L28" s="47">
        <v>1.65</v>
      </c>
      <c r="M28" s="47">
        <v>71.3</v>
      </c>
      <c r="N28" s="35">
        <v>1999.1084925468708</v>
      </c>
    </row>
    <row r="29" spans="6:14" x14ac:dyDescent="0.25">
      <c r="F29" s="38" t="s">
        <v>34</v>
      </c>
      <c r="G29" s="47">
        <v>1.2</v>
      </c>
      <c r="H29" s="47">
        <v>1.9</v>
      </c>
      <c r="I29" s="47">
        <v>1</v>
      </c>
      <c r="J29" s="47">
        <v>0</v>
      </c>
      <c r="K29" s="47">
        <v>4</v>
      </c>
      <c r="L29" s="47">
        <v>2.2999999999999998</v>
      </c>
      <c r="M29" s="47">
        <v>89.6</v>
      </c>
      <c r="N29" s="35">
        <v>6251.3790298126114</v>
      </c>
    </row>
    <row r="30" spans="6:14" x14ac:dyDescent="0.25">
      <c r="F30" s="38" t="s">
        <v>35</v>
      </c>
      <c r="G30" s="47">
        <v>4</v>
      </c>
      <c r="H30" s="47">
        <v>10.8</v>
      </c>
      <c r="I30" s="47">
        <v>3.4</v>
      </c>
      <c r="J30" s="47">
        <v>0.5</v>
      </c>
      <c r="K30" s="47">
        <v>0</v>
      </c>
      <c r="L30" s="47">
        <v>1.3</v>
      </c>
      <c r="M30" s="47">
        <v>80</v>
      </c>
      <c r="N30" s="35">
        <v>31596.301647056742</v>
      </c>
    </row>
    <row r="31" spans="6:14" x14ac:dyDescent="0.25">
      <c r="F31" s="38" t="s">
        <v>36</v>
      </c>
      <c r="G31" s="47">
        <v>0.5</v>
      </c>
      <c r="H31" s="47">
        <v>52.4</v>
      </c>
      <c r="I31" s="47">
        <v>0.5</v>
      </c>
      <c r="J31" s="47">
        <v>0</v>
      </c>
      <c r="K31" s="47">
        <v>0</v>
      </c>
      <c r="L31" s="47">
        <v>31</v>
      </c>
      <c r="M31" s="47">
        <v>15.6</v>
      </c>
      <c r="N31" s="35">
        <v>214624.66271773254</v>
      </c>
    </row>
    <row r="32" spans="6:14" x14ac:dyDescent="0.25">
      <c r="F32" s="11" t="s">
        <v>37</v>
      </c>
      <c r="G32" s="48">
        <v>0.88888888888888884</v>
      </c>
      <c r="H32" s="48">
        <v>22.888888888888889</v>
      </c>
      <c r="I32" s="48">
        <v>2.6666666666666665</v>
      </c>
      <c r="J32" s="48">
        <v>0.1111111111111111</v>
      </c>
      <c r="K32" s="48">
        <v>3.7777777777777777</v>
      </c>
      <c r="L32" s="48">
        <v>9.4444444444444446</v>
      </c>
      <c r="M32" s="48">
        <v>60.222222222222221</v>
      </c>
      <c r="N32" s="35">
        <v>24359.670709461287</v>
      </c>
    </row>
    <row r="33" spans="14:14" x14ac:dyDescent="0.25">
      <c r="N33" s="36"/>
    </row>
  </sheetData>
  <mergeCells count="3">
    <mergeCell ref="F4:F5"/>
    <mergeCell ref="G4:M4"/>
    <mergeCell ref="N4:N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8E57F-44BC-453E-859B-C7A9567C51EC}">
  <dimension ref="I3:Y32"/>
  <sheetViews>
    <sheetView tabSelected="1" topLeftCell="R1" workbookViewId="0">
      <selection activeCell="R1" sqref="R1:Z1048576"/>
    </sheetView>
  </sheetViews>
  <sheetFormatPr defaultRowHeight="15" x14ac:dyDescent="0.25"/>
  <cols>
    <col min="10" max="15" width="12" bestFit="1" customWidth="1"/>
    <col min="19" max="19" width="26.140625" bestFit="1" customWidth="1"/>
  </cols>
  <sheetData>
    <row r="3" spans="9:25" x14ac:dyDescent="0.25">
      <c r="S3" s="54" t="s">
        <v>77</v>
      </c>
      <c r="T3" s="59" t="s">
        <v>103</v>
      </c>
      <c r="U3" s="59"/>
      <c r="V3" s="59"/>
      <c r="W3" s="59"/>
      <c r="X3" s="59"/>
      <c r="Y3" s="59"/>
    </row>
    <row r="4" spans="9:25" x14ac:dyDescent="0.25">
      <c r="J4" t="s">
        <v>45</v>
      </c>
      <c r="K4" t="s">
        <v>44</v>
      </c>
      <c r="L4" t="s">
        <v>42</v>
      </c>
      <c r="M4" t="s">
        <v>41</v>
      </c>
      <c r="N4" t="s">
        <v>46</v>
      </c>
      <c r="O4" t="s">
        <v>43</v>
      </c>
      <c r="P4" t="s">
        <v>75</v>
      </c>
      <c r="S4" s="55"/>
      <c r="T4" s="49" t="s">
        <v>45</v>
      </c>
      <c r="U4" s="49" t="s">
        <v>44</v>
      </c>
      <c r="V4" s="49" t="s">
        <v>42</v>
      </c>
      <c r="W4" s="49" t="s">
        <v>41</v>
      </c>
      <c r="X4" s="49" t="s">
        <v>46</v>
      </c>
      <c r="Y4" s="49" t="s">
        <v>43</v>
      </c>
    </row>
    <row r="5" spans="9:25" x14ac:dyDescent="0.25">
      <c r="I5" t="s">
        <v>48</v>
      </c>
      <c r="J5" s="15">
        <v>5189.3260002568004</v>
      </c>
      <c r="K5" s="15">
        <v>504.08348417858599</v>
      </c>
      <c r="L5" s="15">
        <v>0.21749298191249999</v>
      </c>
      <c r="M5" s="15">
        <v>1.8791393637239002</v>
      </c>
      <c r="N5" s="15">
        <v>0</v>
      </c>
      <c r="O5" s="15">
        <v>18188.8684795876</v>
      </c>
      <c r="P5" s="15">
        <v>83.4</v>
      </c>
      <c r="S5" s="37" t="s">
        <v>21</v>
      </c>
      <c r="T5" s="50">
        <v>4.3278978842141713</v>
      </c>
      <c r="U5" s="50">
        <v>0.42040562580494073</v>
      </c>
      <c r="V5" s="50">
        <v>1.8138914691502499E-4</v>
      </c>
      <c r="W5" s="50">
        <v>1.5672022293457329E-3</v>
      </c>
      <c r="X5" s="50">
        <v>0</v>
      </c>
      <c r="Y5" s="50">
        <v>15.169516311976061</v>
      </c>
    </row>
    <row r="6" spans="9:25" x14ac:dyDescent="0.25">
      <c r="I6" t="s">
        <v>49</v>
      </c>
      <c r="J6" s="15">
        <v>1549.52874963556</v>
      </c>
      <c r="K6" s="15">
        <v>3.9366229726161004</v>
      </c>
      <c r="L6" s="15">
        <v>0.10874649095620001</v>
      </c>
      <c r="M6" s="15">
        <v>1236.4432523128798</v>
      </c>
      <c r="N6" s="15">
        <v>3.4972871491529003</v>
      </c>
      <c r="O6" s="15">
        <v>2814.45923271934</v>
      </c>
      <c r="P6" s="15">
        <v>91.1</v>
      </c>
      <c r="S6" s="38" t="s">
        <v>22</v>
      </c>
      <c r="T6" s="51">
        <v>1.4116206909179951</v>
      </c>
      <c r="U6" s="51">
        <v>3.5862635280532675E-3</v>
      </c>
      <c r="V6" s="51">
        <v>9.9068053261098203E-5</v>
      </c>
      <c r="W6" s="51">
        <v>1.1263998028570337</v>
      </c>
      <c r="X6" s="51">
        <v>3.1860285928782916E-3</v>
      </c>
      <c r="Y6" s="51">
        <v>2.5639723610073184</v>
      </c>
    </row>
    <row r="7" spans="9:25" x14ac:dyDescent="0.25">
      <c r="I7" t="s">
        <v>50</v>
      </c>
      <c r="J7" s="15">
        <v>57.096257611667802</v>
      </c>
      <c r="K7" s="15">
        <v>412.49283963559697</v>
      </c>
      <c r="L7" s="15">
        <v>1.3310570493045</v>
      </c>
      <c r="M7" s="15">
        <v>451.27183831059398</v>
      </c>
      <c r="N7" s="15">
        <v>4.2280635683789001</v>
      </c>
      <c r="O7" s="15">
        <v>5040.4520541376996</v>
      </c>
      <c r="P7" s="15">
        <v>88.4</v>
      </c>
      <c r="S7" s="38" t="s">
        <v>23</v>
      </c>
      <c r="T7" s="51">
        <v>5.0473091728714344E-2</v>
      </c>
      <c r="U7" s="51">
        <v>0.36464367023786776</v>
      </c>
      <c r="V7" s="51">
        <v>1.176654431585178E-3</v>
      </c>
      <c r="W7" s="51">
        <v>0.39892430506656507</v>
      </c>
      <c r="X7" s="51">
        <v>3.7376081944469476E-3</v>
      </c>
      <c r="Y7" s="51">
        <v>4.4557596158577271</v>
      </c>
    </row>
    <row r="8" spans="9:25" x14ac:dyDescent="0.25">
      <c r="I8" t="s">
        <v>51</v>
      </c>
      <c r="J8" s="15">
        <v>33.498269074162302</v>
      </c>
      <c r="K8" s="15">
        <v>43.7204392240495</v>
      </c>
      <c r="L8" s="15">
        <v>8.2603834530364999</v>
      </c>
      <c r="M8" s="15">
        <v>4240.0822305593601</v>
      </c>
      <c r="N8" s="15">
        <v>552.68881577639002</v>
      </c>
      <c r="O8" s="15">
        <v>3658.4146498729501</v>
      </c>
      <c r="P8" s="15">
        <v>90</v>
      </c>
      <c r="S8" s="38" t="s">
        <v>98</v>
      </c>
      <c r="T8" s="51">
        <v>3.0148442166746073E-2</v>
      </c>
      <c r="U8" s="51">
        <v>3.9348395301644551E-2</v>
      </c>
      <c r="V8" s="51">
        <v>7.4343451077328497E-3</v>
      </c>
      <c r="W8" s="51">
        <v>3.8160740075034241</v>
      </c>
      <c r="X8" s="51">
        <v>0.49741993419875097</v>
      </c>
      <c r="Y8" s="51">
        <v>3.2925731848856548</v>
      </c>
    </row>
    <row r="9" spans="9:25" x14ac:dyDescent="0.25">
      <c r="I9" t="s">
        <v>52</v>
      </c>
      <c r="J9" s="15">
        <v>158.16089644676498</v>
      </c>
      <c r="K9" s="15">
        <v>4.3498596382E-3</v>
      </c>
      <c r="L9" s="15">
        <v>2.1749298191200001E-2</v>
      </c>
      <c r="M9" s="15">
        <v>1.3049578914700001E-2</v>
      </c>
      <c r="N9" s="15">
        <v>8.6997192764999995E-2</v>
      </c>
      <c r="O9" s="15">
        <v>7219.6534354273899</v>
      </c>
      <c r="P9" s="15">
        <v>91.7</v>
      </c>
      <c r="S9" s="38" t="s">
        <v>25</v>
      </c>
      <c r="T9" s="51">
        <v>0.14503354204168348</v>
      </c>
      <c r="U9" s="51">
        <v>3.9888212882293994E-6</v>
      </c>
      <c r="V9" s="51">
        <v>1.9944106441330401E-5</v>
      </c>
      <c r="W9" s="51">
        <v>1.1966463864779902E-5</v>
      </c>
      <c r="X9" s="51">
        <v>7.9776425765505009E-5</v>
      </c>
      <c r="Y9" s="51">
        <v>6.6204222002869173</v>
      </c>
    </row>
    <row r="10" spans="9:25" x14ac:dyDescent="0.25">
      <c r="I10" t="s">
        <v>53</v>
      </c>
      <c r="J10" s="15">
        <v>668.85616727549109</v>
      </c>
      <c r="K10" s="15">
        <v>0.97001869932969997</v>
      </c>
      <c r="L10" s="15">
        <v>0</v>
      </c>
      <c r="M10" s="15">
        <v>0</v>
      </c>
      <c r="N10" s="15">
        <v>4.3498596382E-3</v>
      </c>
      <c r="O10" s="15">
        <v>4337.1580481061801</v>
      </c>
      <c r="P10" s="15">
        <v>91.2</v>
      </c>
      <c r="S10" s="38" t="s">
        <v>26</v>
      </c>
      <c r="T10" s="51">
        <v>0.60999682455524784</v>
      </c>
      <c r="U10" s="51">
        <v>8.8465705378868635E-4</v>
      </c>
      <c r="V10" s="51">
        <v>0</v>
      </c>
      <c r="W10" s="51">
        <v>0</v>
      </c>
      <c r="X10" s="51">
        <v>3.9670719900384002E-6</v>
      </c>
      <c r="Y10" s="51">
        <v>3.9554881398728363</v>
      </c>
    </row>
    <row r="11" spans="9:25" x14ac:dyDescent="0.25">
      <c r="I11" t="s">
        <v>54</v>
      </c>
      <c r="J11" s="15">
        <v>923.91018716427311</v>
      </c>
      <c r="K11" s="15">
        <v>0.22619270118900001</v>
      </c>
      <c r="L11" s="15">
        <v>0</v>
      </c>
      <c r="M11" s="15">
        <v>0.22619270118900001</v>
      </c>
      <c r="N11" s="15">
        <v>6.9597754211999999E-2</v>
      </c>
      <c r="O11" s="15">
        <v>5952.8133639624202</v>
      </c>
      <c r="P11" s="15">
        <v>89.428571428571431</v>
      </c>
      <c r="S11" s="38" t="s">
        <v>88</v>
      </c>
      <c r="T11" s="51">
        <v>0.82623968166404993</v>
      </c>
      <c r="U11" s="51">
        <v>2.0228090134901999E-4</v>
      </c>
      <c r="V11" s="51">
        <v>0</v>
      </c>
      <c r="W11" s="51">
        <v>2.0228090134901999E-4</v>
      </c>
      <c r="X11" s="51">
        <v>6.2240277338160006E-5</v>
      </c>
      <c r="Y11" s="51">
        <v>5.3235159512006787</v>
      </c>
    </row>
    <row r="12" spans="9:25" x14ac:dyDescent="0.25">
      <c r="I12" t="s">
        <v>55</v>
      </c>
      <c r="J12" s="15">
        <v>3652.42054329144</v>
      </c>
      <c r="K12" s="15">
        <v>7.1033207892619998</v>
      </c>
      <c r="L12" s="15">
        <v>0.17399438552999999</v>
      </c>
      <c r="M12" s="15">
        <v>0.41323666563369998</v>
      </c>
      <c r="N12" s="15">
        <v>57.104957330944302</v>
      </c>
      <c r="O12" s="15">
        <v>9752.1765156935799</v>
      </c>
      <c r="P12" s="15">
        <v>93.25</v>
      </c>
      <c r="S12" s="38" t="s">
        <v>27</v>
      </c>
      <c r="T12" s="51">
        <v>3.4058821566192679</v>
      </c>
      <c r="U12" s="51">
        <v>6.6238466359868154E-3</v>
      </c>
      <c r="V12" s="51">
        <v>1.6224976450672501E-4</v>
      </c>
      <c r="W12" s="51">
        <v>3.8534319070342529E-4</v>
      </c>
      <c r="X12" s="51">
        <v>5.3250372711105561E-2</v>
      </c>
      <c r="Y12" s="51">
        <v>9.0939046008842634</v>
      </c>
    </row>
    <row r="13" spans="9:25" x14ac:dyDescent="0.25">
      <c r="I13" t="s">
        <v>56</v>
      </c>
      <c r="J13" s="15">
        <v>0</v>
      </c>
      <c r="K13" s="15">
        <v>109.464217796558</v>
      </c>
      <c r="L13" s="15">
        <v>0</v>
      </c>
      <c r="M13" s="15">
        <v>0</v>
      </c>
      <c r="N13" s="15">
        <v>0</v>
      </c>
      <c r="O13" s="15">
        <v>3083.49370148546</v>
      </c>
      <c r="P13" s="15">
        <v>91</v>
      </c>
      <c r="S13" s="38" t="s">
        <v>89</v>
      </c>
      <c r="T13" s="51">
        <v>0</v>
      </c>
      <c r="U13" s="51">
        <v>9.9612438194867786E-2</v>
      </c>
      <c r="V13" s="51">
        <v>0</v>
      </c>
      <c r="W13" s="51">
        <v>0</v>
      </c>
      <c r="X13" s="51">
        <v>0</v>
      </c>
      <c r="Y13" s="51">
        <v>2.805979268351769</v>
      </c>
    </row>
    <row r="14" spans="9:25" x14ac:dyDescent="0.25">
      <c r="I14" t="s">
        <v>57</v>
      </c>
      <c r="J14" s="15">
        <v>142.38395553883299</v>
      </c>
      <c r="K14" s="15">
        <v>1.3310570493045</v>
      </c>
      <c r="L14" s="15">
        <v>0</v>
      </c>
      <c r="M14" s="15">
        <v>2.6099157829500001E-2</v>
      </c>
      <c r="N14" s="15">
        <v>4.3498596382E-3</v>
      </c>
      <c r="O14" s="15">
        <v>6197.9192548585197</v>
      </c>
      <c r="P14" s="15">
        <v>86.181818181818187</v>
      </c>
      <c r="S14" s="38" t="s">
        <v>90</v>
      </c>
      <c r="T14" s="51">
        <v>0.1227090816825579</v>
      </c>
      <c r="U14" s="51">
        <v>1.1471291661278782E-3</v>
      </c>
      <c r="V14" s="51">
        <v>0</v>
      </c>
      <c r="W14" s="51">
        <v>2.2492728747605457E-5</v>
      </c>
      <c r="X14" s="51">
        <v>3.7487881245578188E-6</v>
      </c>
      <c r="Y14" s="51">
        <v>5.3414795032780704</v>
      </c>
    </row>
    <row r="15" spans="9:25" x14ac:dyDescent="0.25">
      <c r="I15" t="s">
        <v>58</v>
      </c>
      <c r="J15" s="15">
        <v>120.334517032544</v>
      </c>
      <c r="K15" s="15">
        <v>11.187838989578701</v>
      </c>
      <c r="L15" s="15">
        <v>0</v>
      </c>
      <c r="M15" s="15">
        <v>2.1749298191200001E-2</v>
      </c>
      <c r="N15" s="15">
        <v>1.7529934342147</v>
      </c>
      <c r="O15" s="15">
        <v>4125.4851783896602</v>
      </c>
      <c r="P15" s="15">
        <v>93.428571428571431</v>
      </c>
      <c r="S15" s="38" t="s">
        <v>91</v>
      </c>
      <c r="T15" s="51">
        <v>0.11242682019897683</v>
      </c>
      <c r="U15" s="51">
        <v>1.0452638141692101E-2</v>
      </c>
      <c r="V15" s="51">
        <v>0</v>
      </c>
      <c r="W15" s="51">
        <v>2.0320058595778286E-5</v>
      </c>
      <c r="X15" s="51">
        <v>1.6377967228234482E-3</v>
      </c>
      <c r="Y15" s="51">
        <v>3.8543818666669107</v>
      </c>
    </row>
    <row r="16" spans="9:25" x14ac:dyDescent="0.25">
      <c r="I16" t="s">
        <v>59</v>
      </c>
      <c r="J16" s="15">
        <v>0</v>
      </c>
      <c r="K16" s="15">
        <v>0</v>
      </c>
      <c r="L16" s="15">
        <v>0</v>
      </c>
      <c r="M16" s="15">
        <v>0</v>
      </c>
      <c r="N16" s="15">
        <v>0</v>
      </c>
      <c r="O16" s="15">
        <v>2740.4898695708998</v>
      </c>
      <c r="P16" s="15">
        <v>78.666666666666671</v>
      </c>
      <c r="S16" s="38" t="s">
        <v>92</v>
      </c>
      <c r="T16" s="51">
        <v>0</v>
      </c>
      <c r="U16" s="51">
        <v>0</v>
      </c>
      <c r="V16" s="51">
        <v>0</v>
      </c>
      <c r="W16" s="51">
        <v>0</v>
      </c>
      <c r="X16" s="51">
        <v>0</v>
      </c>
      <c r="Y16" s="51">
        <v>2.1558520307291085</v>
      </c>
    </row>
    <row r="17" spans="9:25" x14ac:dyDescent="0.25">
      <c r="I17" t="s">
        <v>60</v>
      </c>
      <c r="J17" s="15">
        <v>0</v>
      </c>
      <c r="K17" s="15">
        <v>79.632880397440402</v>
      </c>
      <c r="L17" s="15">
        <v>0</v>
      </c>
      <c r="M17" s="15">
        <v>0</v>
      </c>
      <c r="N17" s="15">
        <v>0</v>
      </c>
      <c r="O17" s="15">
        <v>5429.6165965333603</v>
      </c>
      <c r="P17" s="15">
        <v>95.571428571428569</v>
      </c>
      <c r="S17" s="38" t="s">
        <v>28</v>
      </c>
      <c r="T17" s="51">
        <v>0</v>
      </c>
      <c r="U17" s="51">
        <v>7.61062814084109E-2</v>
      </c>
      <c r="V17" s="51">
        <v>0</v>
      </c>
      <c r="W17" s="51">
        <v>0</v>
      </c>
      <c r="X17" s="51">
        <v>0</v>
      </c>
      <c r="Y17" s="51">
        <v>5.1891621472583109</v>
      </c>
    </row>
    <row r="18" spans="9:25" x14ac:dyDescent="0.25">
      <c r="I18" t="s">
        <v>61</v>
      </c>
      <c r="J18" s="15">
        <v>0</v>
      </c>
      <c r="K18" s="15">
        <v>20.687932439516402</v>
      </c>
      <c r="L18" s="15">
        <v>0</v>
      </c>
      <c r="M18" s="15">
        <v>0</v>
      </c>
      <c r="N18" s="15">
        <v>0</v>
      </c>
      <c r="O18" s="15">
        <v>4678.4480353232593</v>
      </c>
      <c r="P18" s="15">
        <v>89.857142857142861</v>
      </c>
      <c r="S18" s="38" t="s">
        <v>93</v>
      </c>
      <c r="T18" s="51">
        <v>0</v>
      </c>
      <c r="U18" s="51">
        <v>1.8589585006365452E-2</v>
      </c>
      <c r="V18" s="51">
        <v>0</v>
      </c>
      <c r="W18" s="51">
        <v>0</v>
      </c>
      <c r="X18" s="51">
        <v>0</v>
      </c>
      <c r="Y18" s="51">
        <v>4.2039197345976147</v>
      </c>
    </row>
    <row r="19" spans="9:25" x14ac:dyDescent="0.25">
      <c r="I19" t="s">
        <v>62</v>
      </c>
      <c r="J19" s="15">
        <v>0</v>
      </c>
      <c r="K19" s="15">
        <v>0</v>
      </c>
      <c r="L19" s="15">
        <v>0</v>
      </c>
      <c r="M19" s="15">
        <v>0</v>
      </c>
      <c r="N19" s="15">
        <v>0</v>
      </c>
      <c r="O19" s="15">
        <v>1667.1881029905801</v>
      </c>
      <c r="P19" s="15">
        <v>85</v>
      </c>
      <c r="S19" s="38" t="s">
        <v>29</v>
      </c>
      <c r="T19" s="51">
        <v>0</v>
      </c>
      <c r="U19" s="51">
        <v>0</v>
      </c>
      <c r="V19" s="51">
        <v>0</v>
      </c>
      <c r="W19" s="51">
        <v>0</v>
      </c>
      <c r="X19" s="51">
        <v>0</v>
      </c>
      <c r="Y19" s="51">
        <v>1.417109887541993</v>
      </c>
    </row>
    <row r="20" spans="9:25" x14ac:dyDescent="0.25">
      <c r="I20" t="s">
        <v>63</v>
      </c>
      <c r="J20" s="15">
        <v>104.453179493294</v>
      </c>
      <c r="K20" s="15">
        <v>137.19457299040101</v>
      </c>
      <c r="L20" s="15">
        <v>2.1357810823807002</v>
      </c>
      <c r="M20" s="15">
        <v>692.95003981175694</v>
      </c>
      <c r="N20" s="15">
        <v>1.5094012944727</v>
      </c>
      <c r="O20" s="15">
        <v>12475.545337728301</v>
      </c>
      <c r="P20" s="15">
        <v>91.4</v>
      </c>
      <c r="S20" s="38" t="s">
        <v>30</v>
      </c>
      <c r="T20" s="51">
        <v>9.5470206056870718E-2</v>
      </c>
      <c r="U20" s="51">
        <v>0.12539583971322654</v>
      </c>
      <c r="V20" s="51">
        <v>1.9521039092959601E-3</v>
      </c>
      <c r="W20" s="51">
        <v>0.63335633638794586</v>
      </c>
      <c r="X20" s="51">
        <v>1.3795927831480477E-3</v>
      </c>
      <c r="Y20" s="51">
        <v>11.402648438683668</v>
      </c>
    </row>
    <row r="21" spans="9:25" x14ac:dyDescent="0.25">
      <c r="I21" t="s">
        <v>64</v>
      </c>
      <c r="J21" s="15">
        <v>262.20953899370198</v>
      </c>
      <c r="K21" s="15">
        <v>0.45238540237800001</v>
      </c>
      <c r="L21" s="15">
        <v>0.3044901746775</v>
      </c>
      <c r="M21" s="15">
        <v>0.56113189333419999</v>
      </c>
      <c r="N21" s="15">
        <v>5.1371842327730999</v>
      </c>
      <c r="O21" s="15">
        <v>9765.8872732733398</v>
      </c>
      <c r="P21" s="15">
        <v>69.2</v>
      </c>
      <c r="S21" s="38" t="s">
        <v>94</v>
      </c>
      <c r="T21" s="51">
        <v>0.18144900098364178</v>
      </c>
      <c r="U21" s="51">
        <v>3.1305069844557605E-4</v>
      </c>
      <c r="V21" s="51">
        <v>2.1070720087683001E-4</v>
      </c>
      <c r="W21" s="51">
        <v>3.8830327018726638E-4</v>
      </c>
      <c r="X21" s="51">
        <v>3.5549314890789851E-3</v>
      </c>
      <c r="Y21" s="51">
        <v>6.7579939931051509</v>
      </c>
    </row>
    <row r="22" spans="9:25" x14ac:dyDescent="0.25">
      <c r="I22" t="s">
        <v>65</v>
      </c>
      <c r="J22" s="15">
        <v>13.9152009827613</v>
      </c>
      <c r="K22" s="15">
        <v>0.25229185901849999</v>
      </c>
      <c r="L22" s="15">
        <v>0.13049578914749999</v>
      </c>
      <c r="M22" s="15">
        <v>1.5181010137491999</v>
      </c>
      <c r="N22" s="15">
        <v>0.55243217405770007</v>
      </c>
      <c r="O22" s="15">
        <v>4224.7185263170604</v>
      </c>
      <c r="P22" s="15">
        <v>94</v>
      </c>
      <c r="S22" s="38" t="s">
        <v>95</v>
      </c>
      <c r="T22" s="51">
        <v>1.3080288923795622E-2</v>
      </c>
      <c r="U22" s="51">
        <v>2.3715434747739001E-4</v>
      </c>
      <c r="V22" s="51">
        <v>1.2266604179864997E-4</v>
      </c>
      <c r="W22" s="51">
        <v>1.4270149529242479E-3</v>
      </c>
      <c r="X22" s="51">
        <v>5.1928624361423804E-4</v>
      </c>
      <c r="Y22" s="51">
        <v>3.9712354147380369</v>
      </c>
    </row>
    <row r="23" spans="9:25" x14ac:dyDescent="0.25">
      <c r="I23" t="s">
        <v>66</v>
      </c>
      <c r="J23" s="15">
        <v>450.15827424320298</v>
      </c>
      <c r="K23" s="15">
        <v>5.5895696351510997</v>
      </c>
      <c r="L23" s="15">
        <v>0.71337698067300004</v>
      </c>
      <c r="M23" s="15">
        <v>0.79602431379969996</v>
      </c>
      <c r="N23" s="15">
        <v>2.1836295384013997</v>
      </c>
      <c r="O23" s="15">
        <v>18585.275538280897</v>
      </c>
      <c r="P23" s="15">
        <v>87.333333333333329</v>
      </c>
      <c r="S23" s="38" t="s">
        <v>96</v>
      </c>
      <c r="T23" s="51">
        <v>0.39313822617239724</v>
      </c>
      <c r="U23" s="51">
        <v>4.881557481365293E-3</v>
      </c>
      <c r="V23" s="51">
        <v>6.2301589645442001E-4</v>
      </c>
      <c r="W23" s="51">
        <v>6.9519456738507132E-4</v>
      </c>
      <c r="X23" s="51">
        <v>1.9070364635372223E-3</v>
      </c>
      <c r="Y23" s="51">
        <v>16.231140636765318</v>
      </c>
    </row>
    <row r="24" spans="9:25" x14ac:dyDescent="0.25">
      <c r="I24" t="s">
        <v>67</v>
      </c>
      <c r="J24" s="15">
        <v>806.66407047488599</v>
      </c>
      <c r="K24" s="15">
        <v>7.0119737368588</v>
      </c>
      <c r="L24" s="15">
        <v>0.66987838429049995</v>
      </c>
      <c r="M24" s="15">
        <v>2.1749298191249</v>
      </c>
      <c r="N24" s="15">
        <v>6.6552852465222996</v>
      </c>
      <c r="O24" s="15">
        <v>3461.2964105060096</v>
      </c>
      <c r="P24" s="15">
        <v>91.714285714285708</v>
      </c>
      <c r="S24" s="38" t="s">
        <v>31</v>
      </c>
      <c r="T24" s="51">
        <v>0.73982619034982411</v>
      </c>
      <c r="U24" s="51">
        <v>6.4309816272333561E-3</v>
      </c>
      <c r="V24" s="51">
        <v>6.1437417530642985E-4</v>
      </c>
      <c r="W24" s="51">
        <v>1.9947213483974082E-3</v>
      </c>
      <c r="X24" s="51">
        <v>6.1038473260961656E-3</v>
      </c>
      <c r="Y24" s="51">
        <v>3.1745032793497971</v>
      </c>
    </row>
    <row r="25" spans="9:25" x14ac:dyDescent="0.25">
      <c r="I25" t="s">
        <v>68</v>
      </c>
      <c r="J25" s="15">
        <v>569.11388577042203</v>
      </c>
      <c r="K25" s="15">
        <v>2.3228250468253999</v>
      </c>
      <c r="L25" s="15">
        <v>0.76557529633200005</v>
      </c>
      <c r="M25" s="15">
        <v>7.8297473488500011E-2</v>
      </c>
      <c r="N25" s="15">
        <v>0.23924228010369999</v>
      </c>
      <c r="O25" s="15">
        <v>4418.9223597263599</v>
      </c>
      <c r="P25" s="15">
        <v>82.857142857142861</v>
      </c>
      <c r="S25" s="38" t="s">
        <v>97</v>
      </c>
      <c r="T25" s="51">
        <v>0.47155150535263546</v>
      </c>
      <c r="U25" s="51">
        <v>1.9246264673696172E-3</v>
      </c>
      <c r="V25" s="51">
        <v>6.3433381696080006E-4</v>
      </c>
      <c r="W25" s="51">
        <v>6.4875049461900008E-5</v>
      </c>
      <c r="X25" s="51">
        <v>1.9822931780020858E-4</v>
      </c>
      <c r="Y25" s="51">
        <v>3.6613928123446984</v>
      </c>
    </row>
    <row r="26" spans="9:25" x14ac:dyDescent="0.25">
      <c r="I26" t="s">
        <v>69</v>
      </c>
      <c r="J26" s="15">
        <v>354.79630139385097</v>
      </c>
      <c r="K26" s="15">
        <v>0.22619270118900001</v>
      </c>
      <c r="L26" s="15">
        <v>0.17399438552999999</v>
      </c>
      <c r="M26" s="15">
        <v>0.20879326263600001</v>
      </c>
      <c r="N26" s="15">
        <v>0.98741813788270005</v>
      </c>
      <c r="O26" s="15">
        <v>2181.6808012834999</v>
      </c>
      <c r="P26" s="15">
        <v>74.5</v>
      </c>
      <c r="S26" s="38" t="s">
        <v>32</v>
      </c>
      <c r="T26" s="51">
        <v>0.26432324453841899</v>
      </c>
      <c r="U26" s="51">
        <v>1.6851356238580502E-4</v>
      </c>
      <c r="V26" s="51">
        <v>1.2962581721985E-4</v>
      </c>
      <c r="W26" s="51">
        <v>1.5555098066381999E-4</v>
      </c>
      <c r="X26" s="51">
        <v>7.3562651272261151E-4</v>
      </c>
      <c r="Y26" s="51">
        <v>1.6253521969562073</v>
      </c>
    </row>
    <row r="27" spans="9:25" x14ac:dyDescent="0.25">
      <c r="I27" t="s">
        <v>70</v>
      </c>
      <c r="J27" s="15">
        <v>55.225817967220401</v>
      </c>
      <c r="K27" s="15">
        <v>3.4798877105999999E-2</v>
      </c>
      <c r="L27" s="15">
        <v>1.3049578914700001E-2</v>
      </c>
      <c r="M27" s="15">
        <v>0.31318989395400004</v>
      </c>
      <c r="N27" s="15">
        <v>9.1825536963455008</v>
      </c>
      <c r="O27" s="15">
        <v>1934.3390825333302</v>
      </c>
      <c r="P27" s="15">
        <v>71.3</v>
      </c>
      <c r="S27" s="38" t="s">
        <v>33</v>
      </c>
      <c r="T27" s="51">
        <v>3.9376008210628144E-2</v>
      </c>
      <c r="U27" s="51">
        <v>2.4811599376577999E-5</v>
      </c>
      <c r="V27" s="51">
        <v>9.3043497661811019E-6</v>
      </c>
      <c r="W27" s="51">
        <v>2.2330439438920203E-4</v>
      </c>
      <c r="X27" s="51">
        <v>6.5471607854943421E-3</v>
      </c>
      <c r="Y27" s="51">
        <v>1.3791837658462645</v>
      </c>
    </row>
    <row r="28" spans="9:25" x14ac:dyDescent="0.25">
      <c r="I28" t="s">
        <v>71</v>
      </c>
      <c r="J28" s="15">
        <v>9.5696912041500007E-2</v>
      </c>
      <c r="K28" s="15">
        <v>0</v>
      </c>
      <c r="L28" s="15">
        <v>0</v>
      </c>
      <c r="M28" s="15">
        <v>0</v>
      </c>
      <c r="N28" s="15">
        <v>0</v>
      </c>
      <c r="O28" s="15">
        <v>6251.2833329005698</v>
      </c>
      <c r="P28" s="15">
        <v>89.6</v>
      </c>
      <c r="S28" s="38" t="s">
        <v>34</v>
      </c>
      <c r="T28" s="51">
        <v>8.5744433189183998E-5</v>
      </c>
      <c r="U28" s="51">
        <v>0</v>
      </c>
      <c r="V28" s="51">
        <v>0</v>
      </c>
      <c r="W28" s="51">
        <v>0</v>
      </c>
      <c r="X28" s="51">
        <v>0</v>
      </c>
      <c r="Y28" s="51">
        <v>5.6011498662789103</v>
      </c>
    </row>
    <row r="29" spans="9:25" x14ac:dyDescent="0.25">
      <c r="I29" t="s">
        <v>72</v>
      </c>
      <c r="J29" s="15">
        <v>2023.733047959</v>
      </c>
      <c r="K29" s="15">
        <v>503.42665537320994</v>
      </c>
      <c r="L29" s="15">
        <v>35.529653525225001</v>
      </c>
      <c r="M29" s="15">
        <v>1080.3267898961001</v>
      </c>
      <c r="N29" s="15">
        <v>924.17552860220599</v>
      </c>
      <c r="O29" s="15">
        <v>27029.109971701</v>
      </c>
      <c r="P29" s="15">
        <v>80</v>
      </c>
      <c r="S29" s="38" t="s">
        <v>35</v>
      </c>
      <c r="T29" s="51">
        <v>1.6189864383671999</v>
      </c>
      <c r="U29" s="51">
        <v>0.4027413242985679</v>
      </c>
      <c r="V29" s="51">
        <v>2.8423722820179999E-2</v>
      </c>
      <c r="W29" s="51">
        <v>0.86426143191688021</v>
      </c>
      <c r="X29" s="51">
        <v>0.73934042288176482</v>
      </c>
      <c r="Y29" s="51">
        <v>21.6232879773608</v>
      </c>
    </row>
    <row r="30" spans="9:25" x14ac:dyDescent="0.25">
      <c r="I30" t="s">
        <v>73</v>
      </c>
      <c r="J30" s="15">
        <v>61573.689933388305</v>
      </c>
      <c r="K30" s="15">
        <v>12437.1578264207</v>
      </c>
      <c r="L30" s="15">
        <v>3916.2656295091201</v>
      </c>
      <c r="M30" s="15">
        <v>5404.7875977182293</v>
      </c>
      <c r="N30" s="15">
        <v>4367.15903003119</v>
      </c>
      <c r="O30" s="15">
        <v>126925.602700665</v>
      </c>
      <c r="P30" s="15">
        <v>15.6</v>
      </c>
      <c r="S30" s="38" t="s">
        <v>36</v>
      </c>
      <c r="T30" s="51">
        <v>9.6054956296085745</v>
      </c>
      <c r="U30" s="51">
        <v>1.940196620921629</v>
      </c>
      <c r="V30" s="51">
        <v>0.61093743820342272</v>
      </c>
      <c r="W30" s="51">
        <v>0.8431468652440437</v>
      </c>
      <c r="X30" s="51">
        <v>0.68127680868486573</v>
      </c>
      <c r="Y30" s="51">
        <v>19.800394021303738</v>
      </c>
    </row>
    <row r="31" spans="9:25" x14ac:dyDescent="0.25">
      <c r="I31" t="s">
        <v>74</v>
      </c>
      <c r="J31" s="15">
        <v>673.52356666733397</v>
      </c>
      <c r="K31" s="15">
        <v>427.58685258032398</v>
      </c>
      <c r="L31" s="15">
        <v>19.313376793829399</v>
      </c>
      <c r="M31" s="15">
        <v>675.63759845152299</v>
      </c>
      <c r="N31" s="15">
        <v>397.581520795676</v>
      </c>
      <c r="O31" s="15">
        <v>22166.027794172602</v>
      </c>
      <c r="P31" s="15">
        <v>60.222222222222221</v>
      </c>
      <c r="S31" s="11" t="s">
        <v>37</v>
      </c>
      <c r="T31" s="52">
        <v>0.40561085903743882</v>
      </c>
      <c r="U31" s="52">
        <v>0.25750230455392847</v>
      </c>
      <c r="V31" s="52">
        <v>1.1630944691395039E-2</v>
      </c>
      <c r="W31" s="52">
        <v>0.40688397595636161</v>
      </c>
      <c r="X31" s="52">
        <v>0.23943242696806266</v>
      </c>
      <c r="Y31" s="52">
        <v>13.348874516046166</v>
      </c>
    </row>
    <row r="32" spans="9:25" x14ac:dyDescent="0.25">
      <c r="J32" s="15">
        <f t="shared" ref="J32:O32" si="0">SUM(J5:J31)</f>
        <v>79383.094057573559</v>
      </c>
      <c r="K32" s="15">
        <f t="shared" si="0"/>
        <v>14716.097139355827</v>
      </c>
      <c r="L32" s="15">
        <f t="shared" si="0"/>
        <v>3986.1287251590511</v>
      </c>
      <c r="M32" s="15">
        <f t="shared" si="0"/>
        <v>13789.729281496013</v>
      </c>
      <c r="N32" s="15">
        <f t="shared" si="0"/>
        <v>6334.8006379549652</v>
      </c>
      <c r="O32" s="15">
        <f t="shared" si="0"/>
        <v>324306.32564774685</v>
      </c>
      <c r="S32" s="34" t="s">
        <v>78</v>
      </c>
      <c r="T32" s="53">
        <v>24.870821557824023</v>
      </c>
      <c r="U32" s="53">
        <v>3.7814235854733886</v>
      </c>
      <c r="V32" s="53">
        <v>0.66436188753311909</v>
      </c>
      <c r="W32" s="53">
        <v>8.0962052950682679</v>
      </c>
      <c r="X32" s="53">
        <v>2.2403768424394084</v>
      </c>
      <c r="Y32" s="53">
        <v>184.02019372317397</v>
      </c>
    </row>
  </sheetData>
  <mergeCells count="2">
    <mergeCell ref="S3:S4"/>
    <mergeCell ref="T3:Y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08D84-620B-4B0D-8F72-74F783A03F98}">
  <dimension ref="C2:O33"/>
  <sheetViews>
    <sheetView workbookViewId="0">
      <selection activeCell="M3" sqref="M3:Q7"/>
    </sheetView>
  </sheetViews>
  <sheetFormatPr defaultRowHeight="15" x14ac:dyDescent="0.25"/>
  <cols>
    <col min="3" max="3" width="25.140625" customWidth="1"/>
    <col min="6" max="6" width="10.42578125" customWidth="1"/>
  </cols>
  <sheetData>
    <row r="2" spans="3:15" x14ac:dyDescent="0.25">
      <c r="C2" t="s">
        <v>11</v>
      </c>
    </row>
    <row r="3" spans="3:15" ht="30" x14ac:dyDescent="0.25">
      <c r="C3" s="28" t="s">
        <v>0</v>
      </c>
      <c r="D3" s="29" t="s">
        <v>1</v>
      </c>
      <c r="E3" s="29" t="s">
        <v>2</v>
      </c>
      <c r="F3" s="29" t="s">
        <v>3</v>
      </c>
      <c r="G3" s="29" t="s">
        <v>4</v>
      </c>
      <c r="H3" s="29" t="s">
        <v>5</v>
      </c>
      <c r="I3" s="29" t="s">
        <v>6</v>
      </c>
      <c r="J3" s="29" t="s">
        <v>7</v>
      </c>
    </row>
    <row r="4" spans="3:15" x14ac:dyDescent="0.25">
      <c r="C4" t="s">
        <v>21</v>
      </c>
      <c r="D4" s="1">
        <v>46</v>
      </c>
      <c r="E4" s="2">
        <v>46</v>
      </c>
      <c r="F4" s="2">
        <v>37</v>
      </c>
      <c r="G4" s="2">
        <v>33</v>
      </c>
      <c r="H4" s="3">
        <v>0.71740000000000004</v>
      </c>
      <c r="I4" s="3">
        <v>0.89190000000000003</v>
      </c>
      <c r="J4" s="4">
        <v>0.88600000000000001</v>
      </c>
      <c r="N4">
        <f>33/46</f>
        <v>0.71739130434782605</v>
      </c>
      <c r="O4">
        <f>33/37</f>
        <v>0.89189189189189189</v>
      </c>
    </row>
    <row r="5" spans="3:15" x14ac:dyDescent="0.25">
      <c r="C5" t="s">
        <v>22</v>
      </c>
      <c r="D5" s="27">
        <v>88</v>
      </c>
      <c r="E5">
        <v>88</v>
      </c>
      <c r="F5">
        <v>57</v>
      </c>
      <c r="G5">
        <v>50</v>
      </c>
      <c r="H5" s="30">
        <v>0.56820000000000004</v>
      </c>
      <c r="I5" s="30">
        <v>0.87719999999999998</v>
      </c>
      <c r="J5" s="31">
        <v>0.86309999999999998</v>
      </c>
    </row>
    <row r="6" spans="3:15" x14ac:dyDescent="0.25">
      <c r="C6" t="s">
        <v>23</v>
      </c>
      <c r="D6" s="27">
        <v>51</v>
      </c>
      <c r="E6">
        <v>51</v>
      </c>
      <c r="F6">
        <v>52</v>
      </c>
      <c r="G6">
        <v>35</v>
      </c>
      <c r="H6" s="30">
        <v>0.68630000000000002</v>
      </c>
      <c r="I6" s="30">
        <v>0.67310000000000003</v>
      </c>
      <c r="J6" s="31">
        <v>0.65229999999999999</v>
      </c>
    </row>
    <row r="7" spans="3:15" x14ac:dyDescent="0.25">
      <c r="C7" t="s">
        <v>24</v>
      </c>
      <c r="D7" s="27">
        <v>107</v>
      </c>
      <c r="E7">
        <v>107</v>
      </c>
      <c r="F7">
        <v>106</v>
      </c>
      <c r="G7">
        <v>95</v>
      </c>
      <c r="H7" s="30">
        <v>0.88790000000000002</v>
      </c>
      <c r="I7" s="30">
        <v>0.8962</v>
      </c>
      <c r="J7" s="31">
        <v>0.88129999999999997</v>
      </c>
    </row>
    <row r="8" spans="3:15" x14ac:dyDescent="0.25">
      <c r="C8" t="s">
        <v>25</v>
      </c>
      <c r="D8" s="27">
        <v>33</v>
      </c>
      <c r="E8">
        <v>33</v>
      </c>
      <c r="F8">
        <v>35</v>
      </c>
      <c r="G8">
        <v>29</v>
      </c>
      <c r="H8" s="30">
        <v>0.87880000000000003</v>
      </c>
      <c r="I8" s="30">
        <v>0.8286</v>
      </c>
      <c r="J8" s="31">
        <v>0.82169999999999999</v>
      </c>
    </row>
    <row r="9" spans="3:15" x14ac:dyDescent="0.25">
      <c r="C9" t="s">
        <v>26</v>
      </c>
      <c r="D9" s="27">
        <v>22</v>
      </c>
      <c r="E9">
        <v>22</v>
      </c>
      <c r="F9">
        <v>24</v>
      </c>
      <c r="G9">
        <v>22</v>
      </c>
      <c r="H9" s="30">
        <v>1</v>
      </c>
      <c r="I9" s="30">
        <v>0.91669999999999996</v>
      </c>
      <c r="J9" s="31">
        <v>0.91449999999999998</v>
      </c>
    </row>
    <row r="10" spans="3:15" x14ac:dyDescent="0.25">
      <c r="C10" t="s">
        <v>88</v>
      </c>
      <c r="D10" s="27">
        <v>24</v>
      </c>
      <c r="E10">
        <v>24</v>
      </c>
      <c r="F10">
        <v>24</v>
      </c>
      <c r="G10">
        <v>22</v>
      </c>
      <c r="H10" s="30">
        <v>0.91669999999999996</v>
      </c>
      <c r="I10" s="30">
        <v>0.91669999999999996</v>
      </c>
      <c r="J10" s="31">
        <v>0.9143</v>
      </c>
    </row>
    <row r="11" spans="3:15" x14ac:dyDescent="0.25">
      <c r="C11" t="s">
        <v>27</v>
      </c>
      <c r="D11" s="27">
        <v>38</v>
      </c>
      <c r="E11">
        <v>38</v>
      </c>
      <c r="F11">
        <v>39</v>
      </c>
      <c r="G11">
        <v>36</v>
      </c>
      <c r="H11" s="30">
        <v>0.94740000000000002</v>
      </c>
      <c r="I11" s="30">
        <v>0.92310000000000003</v>
      </c>
      <c r="J11" s="31">
        <v>0.91949999999999998</v>
      </c>
    </row>
    <row r="12" spans="3:15" x14ac:dyDescent="0.25">
      <c r="C12" t="s">
        <v>89</v>
      </c>
      <c r="D12" s="27">
        <v>13</v>
      </c>
      <c r="E12">
        <v>13</v>
      </c>
      <c r="F12">
        <v>14</v>
      </c>
      <c r="G12">
        <v>11</v>
      </c>
      <c r="H12" s="30">
        <v>0.84619999999999995</v>
      </c>
      <c r="I12" s="30">
        <v>0.78569999999999995</v>
      </c>
      <c r="J12" s="31">
        <v>0.74850000000000005</v>
      </c>
    </row>
    <row r="13" spans="3:15" x14ac:dyDescent="0.25">
      <c r="C13" t="s">
        <v>90</v>
      </c>
      <c r="D13" s="27">
        <v>14</v>
      </c>
      <c r="E13">
        <v>14</v>
      </c>
      <c r="F13">
        <v>15</v>
      </c>
      <c r="G13">
        <v>13</v>
      </c>
      <c r="H13" s="30">
        <v>0.92859999999999998</v>
      </c>
      <c r="I13" s="30">
        <v>0.86670000000000003</v>
      </c>
      <c r="J13" s="31">
        <v>0.86439999999999995</v>
      </c>
    </row>
    <row r="14" spans="3:15" x14ac:dyDescent="0.25">
      <c r="C14" t="s">
        <v>91</v>
      </c>
      <c r="D14" s="27">
        <v>20</v>
      </c>
      <c r="E14">
        <v>20</v>
      </c>
      <c r="F14">
        <v>11</v>
      </c>
      <c r="G14">
        <v>11</v>
      </c>
      <c r="H14" s="30">
        <v>0.55000000000000004</v>
      </c>
      <c r="I14" s="30">
        <v>1</v>
      </c>
      <c r="J14" s="31">
        <v>1</v>
      </c>
    </row>
    <row r="15" spans="3:15" x14ac:dyDescent="0.25">
      <c r="C15" t="s">
        <v>92</v>
      </c>
      <c r="D15" s="27">
        <v>10</v>
      </c>
      <c r="E15">
        <v>10</v>
      </c>
      <c r="F15">
        <v>12</v>
      </c>
      <c r="G15">
        <v>10</v>
      </c>
      <c r="H15" s="30">
        <v>1</v>
      </c>
      <c r="I15" s="30">
        <v>0.83330000000000004</v>
      </c>
      <c r="J15" s="31">
        <v>0.66510000000000002</v>
      </c>
    </row>
    <row r="16" spans="3:15" x14ac:dyDescent="0.25">
      <c r="C16" t="s">
        <v>28</v>
      </c>
      <c r="D16" s="27">
        <v>17</v>
      </c>
      <c r="E16">
        <v>17</v>
      </c>
      <c r="F16">
        <v>12</v>
      </c>
      <c r="G16">
        <v>11</v>
      </c>
      <c r="H16" s="30">
        <v>0.64710000000000001</v>
      </c>
      <c r="I16" s="30">
        <v>0.91669999999999996</v>
      </c>
      <c r="J16" s="31">
        <v>0.91500000000000004</v>
      </c>
    </row>
    <row r="17" spans="3:10" x14ac:dyDescent="0.25">
      <c r="C17" t="s">
        <v>93</v>
      </c>
      <c r="D17" s="27">
        <v>15</v>
      </c>
      <c r="E17">
        <v>15</v>
      </c>
      <c r="F17">
        <v>20</v>
      </c>
      <c r="G17">
        <v>12</v>
      </c>
      <c r="H17" s="30">
        <v>0.8</v>
      </c>
      <c r="I17" s="30">
        <v>0.6</v>
      </c>
      <c r="J17" s="31">
        <v>0.59279999999999999</v>
      </c>
    </row>
    <row r="18" spans="3:10" x14ac:dyDescent="0.25">
      <c r="C18" t="s">
        <v>29</v>
      </c>
      <c r="D18" s="27">
        <v>18</v>
      </c>
      <c r="E18">
        <v>18</v>
      </c>
      <c r="F18">
        <v>15</v>
      </c>
      <c r="G18">
        <v>14</v>
      </c>
      <c r="H18" s="30">
        <v>0.77780000000000005</v>
      </c>
      <c r="I18" s="30">
        <v>0.93330000000000002</v>
      </c>
      <c r="J18" s="31">
        <v>0.93189999999999995</v>
      </c>
    </row>
    <row r="19" spans="3:10" x14ac:dyDescent="0.25">
      <c r="C19" t="s">
        <v>30</v>
      </c>
      <c r="D19" s="27">
        <v>58</v>
      </c>
      <c r="E19">
        <v>58</v>
      </c>
      <c r="F19">
        <v>41</v>
      </c>
      <c r="G19">
        <v>26</v>
      </c>
      <c r="H19" s="30">
        <v>0.44829999999999998</v>
      </c>
      <c r="I19" s="30">
        <v>0.6341</v>
      </c>
      <c r="J19" s="31">
        <v>0.60750000000000004</v>
      </c>
    </row>
    <row r="20" spans="3:10" x14ac:dyDescent="0.25">
      <c r="C20" t="s">
        <v>94</v>
      </c>
      <c r="D20" s="27">
        <v>27</v>
      </c>
      <c r="E20">
        <v>27</v>
      </c>
      <c r="F20">
        <v>38</v>
      </c>
      <c r="G20">
        <v>22</v>
      </c>
      <c r="H20" s="30">
        <v>0.81479999999999997</v>
      </c>
      <c r="I20" s="30">
        <v>0.57889999999999997</v>
      </c>
      <c r="J20" s="31">
        <v>0.56520000000000004</v>
      </c>
    </row>
    <row r="21" spans="3:10" x14ac:dyDescent="0.25">
      <c r="C21" t="s">
        <v>95</v>
      </c>
      <c r="D21" s="27">
        <v>15</v>
      </c>
      <c r="E21">
        <v>15</v>
      </c>
      <c r="F21">
        <v>15</v>
      </c>
      <c r="G21">
        <v>8</v>
      </c>
      <c r="H21" s="30">
        <v>0.5333</v>
      </c>
      <c r="I21" s="30">
        <v>0.5333</v>
      </c>
      <c r="J21" s="31">
        <v>0.52500000000000002</v>
      </c>
    </row>
    <row r="22" spans="3:10" x14ac:dyDescent="0.25">
      <c r="C22" t="s">
        <v>96</v>
      </c>
      <c r="D22" s="27">
        <v>43</v>
      </c>
      <c r="E22">
        <v>43</v>
      </c>
      <c r="F22">
        <v>48</v>
      </c>
      <c r="G22">
        <v>33</v>
      </c>
      <c r="H22" s="30">
        <v>0.76739999999999997</v>
      </c>
      <c r="I22" s="30">
        <v>0.6875</v>
      </c>
      <c r="J22" s="31">
        <v>0.67090000000000005</v>
      </c>
    </row>
    <row r="23" spans="3:10" x14ac:dyDescent="0.25">
      <c r="C23" t="s">
        <v>31</v>
      </c>
      <c r="D23" s="27">
        <v>13</v>
      </c>
      <c r="E23">
        <v>13</v>
      </c>
      <c r="F23">
        <v>13</v>
      </c>
      <c r="G23">
        <v>13</v>
      </c>
      <c r="H23" s="30">
        <v>1</v>
      </c>
      <c r="I23" s="30">
        <v>1</v>
      </c>
      <c r="J23" s="31">
        <v>1</v>
      </c>
    </row>
    <row r="24" spans="3:10" x14ac:dyDescent="0.25">
      <c r="C24" t="s">
        <v>97</v>
      </c>
      <c r="D24" s="27">
        <v>16</v>
      </c>
      <c r="E24">
        <v>16</v>
      </c>
      <c r="F24">
        <v>14</v>
      </c>
      <c r="G24">
        <v>11</v>
      </c>
      <c r="H24" s="30">
        <v>0.6875</v>
      </c>
      <c r="I24" s="30">
        <v>0.78569999999999995</v>
      </c>
      <c r="J24" s="31">
        <v>0.78159999999999996</v>
      </c>
    </row>
    <row r="25" spans="3:10" x14ac:dyDescent="0.25">
      <c r="C25" t="s">
        <v>32</v>
      </c>
      <c r="D25" s="27">
        <v>11</v>
      </c>
      <c r="E25">
        <v>11</v>
      </c>
      <c r="F25">
        <v>10</v>
      </c>
      <c r="G25">
        <v>10</v>
      </c>
      <c r="H25" s="30">
        <v>0.90910000000000002</v>
      </c>
      <c r="I25" s="30">
        <v>1</v>
      </c>
      <c r="J25" s="31">
        <v>1</v>
      </c>
    </row>
    <row r="26" spans="3:10" x14ac:dyDescent="0.25">
      <c r="C26" t="s">
        <v>33</v>
      </c>
      <c r="D26" s="27">
        <v>16</v>
      </c>
      <c r="E26">
        <v>16</v>
      </c>
      <c r="F26">
        <v>17</v>
      </c>
      <c r="G26">
        <v>16</v>
      </c>
      <c r="H26" s="30">
        <v>1</v>
      </c>
      <c r="I26" s="30">
        <v>0.94120000000000004</v>
      </c>
      <c r="J26" s="31">
        <v>0.94010000000000005</v>
      </c>
    </row>
    <row r="27" spans="3:10" x14ac:dyDescent="0.25">
      <c r="C27" t="s">
        <v>34</v>
      </c>
      <c r="D27" s="27">
        <v>14</v>
      </c>
      <c r="E27">
        <v>14</v>
      </c>
      <c r="F27">
        <v>18</v>
      </c>
      <c r="G27">
        <v>12</v>
      </c>
      <c r="H27" s="30">
        <v>0.85709999999999997</v>
      </c>
      <c r="I27" s="30">
        <v>0.66669999999999996</v>
      </c>
      <c r="J27" s="31">
        <v>0.66110000000000002</v>
      </c>
    </row>
    <row r="28" spans="3:10" x14ac:dyDescent="0.25">
      <c r="C28" t="s">
        <v>35</v>
      </c>
      <c r="D28" s="27">
        <v>55</v>
      </c>
      <c r="E28">
        <v>55</v>
      </c>
      <c r="F28">
        <v>50</v>
      </c>
      <c r="G28">
        <v>41</v>
      </c>
      <c r="H28" s="30">
        <v>0.74550000000000005</v>
      </c>
      <c r="I28" s="30">
        <v>0.82</v>
      </c>
      <c r="J28" s="31">
        <v>0.80759999999999998</v>
      </c>
    </row>
    <row r="29" spans="3:10" x14ac:dyDescent="0.25">
      <c r="C29" t="s">
        <v>36</v>
      </c>
      <c r="D29" s="27">
        <v>61</v>
      </c>
      <c r="E29">
        <v>61</v>
      </c>
      <c r="F29">
        <v>91</v>
      </c>
      <c r="G29">
        <v>52</v>
      </c>
      <c r="H29" s="30">
        <v>0.85250000000000004</v>
      </c>
      <c r="I29" s="30">
        <v>0.57140000000000002</v>
      </c>
      <c r="J29" s="31">
        <v>0.53839999999999999</v>
      </c>
    </row>
    <row r="30" spans="3:10" x14ac:dyDescent="0.25">
      <c r="C30" t="s">
        <v>37</v>
      </c>
      <c r="D30" s="5">
        <v>38</v>
      </c>
      <c r="E30" s="6">
        <v>38</v>
      </c>
      <c r="F30" s="6">
        <v>55</v>
      </c>
      <c r="G30" s="6">
        <v>38</v>
      </c>
      <c r="H30" s="7">
        <v>1</v>
      </c>
      <c r="I30" s="7">
        <v>0.69089999999999996</v>
      </c>
      <c r="J30" s="8">
        <v>0.67649999999999999</v>
      </c>
    </row>
    <row r="31" spans="3:10" x14ac:dyDescent="0.25">
      <c r="C31" s="32" t="s">
        <v>8</v>
      </c>
      <c r="D31" s="33">
        <f>SUM(D4:D30)</f>
        <v>883</v>
      </c>
      <c r="E31" s="34">
        <v>883</v>
      </c>
      <c r="F31" s="34">
        <v>883</v>
      </c>
      <c r="G31" s="34">
        <v>686</v>
      </c>
      <c r="H31" s="34"/>
      <c r="I31" s="34"/>
      <c r="J31" s="34"/>
    </row>
    <row r="32" spans="3:10" x14ac:dyDescent="0.25">
      <c r="C32" s="9" t="s">
        <v>9</v>
      </c>
      <c r="D32" s="10"/>
      <c r="E32" s="10"/>
      <c r="F32" s="10"/>
      <c r="G32" s="10"/>
      <c r="H32" s="10"/>
      <c r="I32" s="10"/>
      <c r="J32" s="10"/>
    </row>
    <row r="33" spans="3:10" x14ac:dyDescent="0.25">
      <c r="C33" s="11" t="s">
        <v>10</v>
      </c>
      <c r="D33" s="11"/>
      <c r="E33" s="11"/>
      <c r="F33" s="11"/>
      <c r="G33" s="11"/>
      <c r="H33" s="11"/>
      <c r="I33" s="11"/>
      <c r="J33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T1_Total Geographical area</vt:lpstr>
      <vt:lpstr>T2_Ground data and samples</vt:lpstr>
      <vt:lpstr>T3_SPA_Fractions</vt:lpstr>
      <vt:lpstr>T4_Cropsystems_Ctry_RS_Stat_SPA</vt:lpstr>
      <vt:lpstr>T5_Accuracy assessment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Gumma, Murali krishna (ICRISAT-IN)</dc:creator>
  <cp:lastModifiedBy>Gumma M K</cp:lastModifiedBy>
  <dcterms:created xsi:type="dcterms:W3CDTF">2023-02-08T15:16:40Z</dcterms:created>
  <dcterms:modified xsi:type="dcterms:W3CDTF">2024-04-15T11:42:02Z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2024-04-15T11:41:38Z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651390f6-bf31-4a05-851d-74915d039ca5</vt:lpwstr>
  </property>
  <property fmtid="{D5CDD505-2E9C-101B-9397-08002B2CF9AE}" pid="7" name="MSIP_Label_defa4170-0d19-0005-0004-bc88714345d2_ActionId">
    <vt:lpwstr>97560f73-6fdd-4295-a4b0-36152666215d</vt:lpwstr>
  </property>
  <property fmtid="{D5CDD505-2E9C-101B-9397-08002B2CF9AE}" pid="8" name="MSIP_Label_defa4170-0d19-0005-0004-bc88714345d2_ContentBits">
    <vt:lpwstr>0</vt:lpwstr>
  </property>
</Properties>
</file>