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filterPrivacy="1" autoCompressPictures="0"/>
  <bookViews>
    <workbookView xWindow="60" yWindow="0" windowWidth="28640" windowHeight="16720"/>
  </bookViews>
  <sheets>
    <sheet name="Sheet1" sheetId="1" r:id="rId1"/>
    <sheet name="Sheet2" sheetId="2" r:id="rId2"/>
    <sheet name="Sheet3" sheetId="3" r:id="rId3"/>
  </sheet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H3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2" i="1"/>
  <c r="H60" i="1"/>
  <c r="H8" i="1"/>
  <c r="H29" i="1"/>
  <c r="H28" i="1"/>
  <c r="H27" i="1"/>
  <c r="H26" i="1"/>
  <c r="H25" i="1"/>
  <c r="H24" i="1"/>
  <c r="H23" i="1"/>
  <c r="H15" i="1"/>
  <c r="H37" i="1"/>
  <c r="H36" i="1"/>
  <c r="H33" i="1"/>
  <c r="H34" i="1"/>
  <c r="H35" i="1"/>
  <c r="H32" i="1"/>
  <c r="H31" i="1"/>
  <c r="H9" i="1"/>
  <c r="H7" i="1"/>
  <c r="H10" i="1"/>
  <c r="H14" i="1"/>
  <c r="H13" i="1"/>
  <c r="H12" i="1"/>
  <c r="H4" i="1"/>
  <c r="H3" i="1"/>
  <c r="H5" i="1"/>
  <c r="H6" i="1"/>
  <c r="H11" i="1"/>
  <c r="H18" i="1"/>
  <c r="H19" i="1"/>
  <c r="H20" i="1"/>
  <c r="H21" i="1"/>
  <c r="H30" i="1"/>
  <c r="H22" i="1"/>
  <c r="H2" i="1"/>
  <c r="H39" i="1"/>
  <c r="H16" i="1"/>
  <c r="H63" i="1"/>
</calcChain>
</file>

<file path=xl/sharedStrings.xml><?xml version="1.0" encoding="utf-8"?>
<sst xmlns="http://schemas.openxmlformats.org/spreadsheetml/2006/main" count="267" uniqueCount="170">
  <si>
    <t>Manufacturer</t>
  </si>
  <si>
    <t>Distributor</t>
  </si>
  <si>
    <t>Qty</t>
  </si>
  <si>
    <t>Price</t>
  </si>
  <si>
    <t>Aavid Thermalloy</t>
  </si>
  <si>
    <t>Panasonic</t>
  </si>
  <si>
    <t>Total</t>
  </si>
  <si>
    <t>Extended Price</t>
  </si>
  <si>
    <t>Name (Description)</t>
  </si>
  <si>
    <t>Manufacturer P/N</t>
  </si>
  <si>
    <t>5800-391-RC</t>
  </si>
  <si>
    <t>STMicro</t>
  </si>
  <si>
    <t>LD1117S33CTR</t>
  </si>
  <si>
    <t>Microchip</t>
  </si>
  <si>
    <t>Ref Des</t>
  </si>
  <si>
    <t>LED2</t>
  </si>
  <si>
    <t>LG L29K-G2J1-24-Z</t>
  </si>
  <si>
    <t>Digi</t>
  </si>
  <si>
    <t>IC LI-ION/LI-POLY CTRLR 10MSOP</t>
  </si>
  <si>
    <t>MCP73833-AMI/UN</t>
  </si>
  <si>
    <t>U1</t>
  </si>
  <si>
    <t>LED ORANGE 606NM 0603 SMD</t>
  </si>
  <si>
    <t>LED1</t>
  </si>
  <si>
    <t>LO L29K-J2L1-24-Z</t>
  </si>
  <si>
    <t>LED SMARTLED GREEN 570NM 0603</t>
  </si>
  <si>
    <t>LED SMARTLED RED 630NM 0603 SMD</t>
  </si>
  <si>
    <t>LED3</t>
  </si>
  <si>
    <t>LS L29K-H1J2-1-Z</t>
  </si>
  <si>
    <t>R1,R2,R3</t>
  </si>
  <si>
    <t>MCT06030C3300FP500</t>
  </si>
  <si>
    <t>RES 330 OHM 1/8W 1% SMD 0603</t>
  </si>
  <si>
    <t>Vishay</t>
  </si>
  <si>
    <t>DIODE SCHOTTKY 35V 8A POWERDI5</t>
  </si>
  <si>
    <t>PDS835L-13</t>
  </si>
  <si>
    <t>MOSFET P-CH 20V 60A 8-SON</t>
  </si>
  <si>
    <t>MOSFET N-CH 25V 60A 8SON</t>
  </si>
  <si>
    <t>CSD25401Q3</t>
  </si>
  <si>
    <t>TI</t>
  </si>
  <si>
    <t>CSD16340Q3</t>
  </si>
  <si>
    <t>CAP TANT 330UF 6.3V 20% 2917</t>
  </si>
  <si>
    <t>6TPE330ML</t>
  </si>
  <si>
    <t>TPS43000PW</t>
  </si>
  <si>
    <t>IC REG CTRLR PWN VM 16-TSSOP</t>
  </si>
  <si>
    <t>10118193-0001LF</t>
  </si>
  <si>
    <t>CONN USB MICRO B RECPT SMT R/A</t>
  </si>
  <si>
    <t>J2</t>
  </si>
  <si>
    <t>FCI</t>
  </si>
  <si>
    <t>total</t>
  </si>
  <si>
    <t xml:space="preserve">total </t>
  </si>
  <si>
    <t>J1</t>
  </si>
  <si>
    <t>IC DVR LOW SIDE OMINIFET SOT-223</t>
  </si>
  <si>
    <t>STM</t>
  </si>
  <si>
    <t>VNL5050N3TR-E</t>
  </si>
  <si>
    <t>JS202011CQN</t>
  </si>
  <si>
    <t>C&amp;K</t>
  </si>
  <si>
    <t>SW SLIDE DPDT 6VDC 0.3A PCMNT</t>
  </si>
  <si>
    <t>Tenergy</t>
  </si>
  <si>
    <t>AllBattery</t>
  </si>
  <si>
    <t>Li-Polymer 3.7V 5800mAh W/ PCB&amp;Wires</t>
  </si>
  <si>
    <t>CAP CER 10UF 10V 10% X5R 0805</t>
  </si>
  <si>
    <t>Yageo</t>
  </si>
  <si>
    <t>RES 1.0K OHM 1/8W 5% 0805 SMD</t>
  </si>
  <si>
    <t>R4</t>
  </si>
  <si>
    <t>RC0805JR-071KL</t>
  </si>
  <si>
    <t>RES 10K OHM 1/8W 5% 0805 SMD</t>
  </si>
  <si>
    <t>R5</t>
  </si>
  <si>
    <t>RC0805JR-0710KL</t>
  </si>
  <si>
    <t>C1,C2</t>
  </si>
  <si>
    <t>U2</t>
  </si>
  <si>
    <t>S1</t>
  </si>
  <si>
    <t>INDUCTOR POWER .82UH 19.0A SMD</t>
  </si>
  <si>
    <t>IHLP3232DZERR82M01</t>
  </si>
  <si>
    <t>Vishay Dale</t>
  </si>
  <si>
    <t>CAP CER 47UF 10V Y5V 1210</t>
  </si>
  <si>
    <t>TDK</t>
  </si>
  <si>
    <t>C3225Y5V1A476Z</t>
  </si>
  <si>
    <t>CC0805ZKY5V6BB106</t>
  </si>
  <si>
    <t>CAP CER 10UF 10V Y5V 0805</t>
  </si>
  <si>
    <t>D1</t>
  </si>
  <si>
    <t>L1</t>
  </si>
  <si>
    <t>Q2</t>
  </si>
  <si>
    <t>Q1</t>
  </si>
  <si>
    <t>C4,C5</t>
  </si>
  <si>
    <t>C6,C7</t>
  </si>
  <si>
    <t>U3</t>
  </si>
  <si>
    <t>CAP CER 4700PF 50V 10% X7R 0603</t>
  </si>
  <si>
    <t>C1608X7R1H472K</t>
  </si>
  <si>
    <t>C1608X5R1A474K080AA</t>
  </si>
  <si>
    <t>C10,C11,C12</t>
  </si>
  <si>
    <t>CAP CER 0.47UF 10V 10% X5R 0603</t>
  </si>
  <si>
    <t>C3,C9</t>
  </si>
  <si>
    <t>CAP CER 220PF 50V 5% NP0 0603</t>
  </si>
  <si>
    <t>C13</t>
  </si>
  <si>
    <t>Samsung</t>
  </si>
  <si>
    <t>CL10C221JB8NCNC</t>
  </si>
  <si>
    <t>CL10B152KB8SFNC</t>
  </si>
  <si>
    <t>C14</t>
  </si>
  <si>
    <t>CAP CER 1500PF 50V 10% X7R 0603</t>
  </si>
  <si>
    <t>CL10C270JB8NNNC</t>
  </si>
  <si>
    <t>C15</t>
  </si>
  <si>
    <t>CAP CER 27PF 50V 5% NP0 0603</t>
  </si>
  <si>
    <t>MCP1416T-E/OT</t>
  </si>
  <si>
    <t>IC MOSFET DVR 1.5A HS SOT23-5</t>
  </si>
  <si>
    <t>CONN HEADER 2POS 4.2MM R/A TIN</t>
  </si>
  <si>
    <t>CONN POWER JACK 2.1MM PCB</t>
  </si>
  <si>
    <t>J3</t>
  </si>
  <si>
    <t>CUI</t>
  </si>
  <si>
    <t>PJ-202A</t>
  </si>
  <si>
    <t>Molex</t>
  </si>
  <si>
    <t>CL10F104ZA8NNNC</t>
  </si>
  <si>
    <t>CAP CER 0.1UF 25V Y5V 0603</t>
  </si>
  <si>
    <t>C16, C17, C18, C19, C21, C26, C39</t>
  </si>
  <si>
    <t>C28, C29, C31, C32, C34, C35, C37, C38,</t>
  </si>
  <si>
    <t>IC REG LDO 3.3V 0.95A SOT223</t>
  </si>
  <si>
    <t>N/A</t>
  </si>
  <si>
    <t>R16, R17, R28</t>
  </si>
  <si>
    <t>LED5</t>
  </si>
  <si>
    <t>LG</t>
  </si>
  <si>
    <t>U5</t>
  </si>
  <si>
    <t>RC0603JR-0722RL</t>
  </si>
  <si>
    <t>R15</t>
  </si>
  <si>
    <t>RES 22 OHM 1/10W 5% 0603 SMD</t>
  </si>
  <si>
    <t>C8</t>
  </si>
  <si>
    <t>C20, C23</t>
  </si>
  <si>
    <t>LED4</t>
  </si>
  <si>
    <t>RC0603JR-074R7L</t>
  </si>
  <si>
    <t>RES 4.7 OHM 1/10W 5% 0603 SMD</t>
  </si>
  <si>
    <t>R8, R9</t>
  </si>
  <si>
    <t>RC0603JR-0710KL</t>
  </si>
  <si>
    <t>RES 10K OHM 1/10W 5% 0603 SMD</t>
  </si>
  <si>
    <t>R11</t>
  </si>
  <si>
    <t>RES 17.8K OHM 1/10W 1% 0603 SMD</t>
  </si>
  <si>
    <t>R13</t>
  </si>
  <si>
    <t>RC0603FR-0717K8L</t>
  </si>
  <si>
    <t>RC0603FR-0719K1L</t>
  </si>
  <si>
    <t>R12</t>
  </si>
  <si>
    <t>RES 19.1K OHM 1/10W 1% 0603 SMD</t>
  </si>
  <si>
    <t>RES 63.4K OHM 1/10W 1% 0603 SMD</t>
  </si>
  <si>
    <t>R14</t>
  </si>
  <si>
    <t>RC0603FR-0763K4L</t>
  </si>
  <si>
    <t>RES 100K OHM 1/10W 5% 0603 SMD</t>
  </si>
  <si>
    <t>R10</t>
  </si>
  <si>
    <t>RC0603JR-07100KL</t>
  </si>
  <si>
    <t>RES 1.0K OHM 1/10W 5% 0603 SMD</t>
  </si>
  <si>
    <t>R7</t>
  </si>
  <si>
    <t>RC0603JR-071KL</t>
  </si>
  <si>
    <t>R18, R27</t>
  </si>
  <si>
    <t>RC0603JR-071K5L</t>
  </si>
  <si>
    <t>RES 1.5K OHM 1/10W 5% 0603 SMD</t>
  </si>
  <si>
    <t>R19, R20, R21, R22, R23, R24, R25, R26</t>
  </si>
  <si>
    <t>PIC24FJ256GB206-I/PT</t>
  </si>
  <si>
    <t>IC MCU 16BIT 256KB FLASH 64TQFP</t>
  </si>
  <si>
    <t>U4</t>
  </si>
  <si>
    <t>579302B00000G</t>
  </si>
  <si>
    <t>HEATSINK TO-220 SNAP-DOWN .75"</t>
  </si>
  <si>
    <t>Bourns Inc</t>
  </si>
  <si>
    <t>CHOKE RF HI CURRENT 390UH .400A</t>
  </si>
  <si>
    <t>IC AMP AUDIO PWR 1.6W 14ETSSOP</t>
  </si>
  <si>
    <t>U6, U7, U8, U9</t>
  </si>
  <si>
    <t>Texas Instruments</t>
  </si>
  <si>
    <t>LM48100QMH/NOPB</t>
  </si>
  <si>
    <t>STP27N3LH5</t>
  </si>
  <si>
    <t>MOSFET N-CH 30V 27A TO220</t>
  </si>
  <si>
    <t>All Total</t>
  </si>
  <si>
    <t>RC1608J103CS</t>
  </si>
  <si>
    <t>Diodes, Inc</t>
  </si>
  <si>
    <t>CC0603ZRY5V5BB225</t>
  </si>
  <si>
    <t>CAP CER 2.2UF 6.3V Y5V 0603</t>
  </si>
  <si>
    <t>CONN PLUG USB 4POS RT ANG PCB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</si>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</sst>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B1" zoomScale="160" zoomScaleNormal="160" zoomScalePageLayoutView="160" workbookViewId="0">
      <selection activeCell="C7" sqref="C7"/>
    </sheetView>
  </sheetViews>
  <sheetFormatPr baseColWidth="10" defaultColWidth="8.83203125" defaultRowHeight="14" x14ac:dyDescent="0"/>
  <cols>
    <col min="1" max="1" width="37.1640625" style="1" customWidth="1"/>
    <col min="2" max="2" width="27" style="2" customWidth="1"/>
    <col min="3" max="3" width="16.83203125" style="1" customWidth="1"/>
    <col min="4" max="4" width="24.33203125" style="1" customWidth="1"/>
    <col min="5" max="5" width="13.1640625" style="1" customWidth="1"/>
    <col min="6" max="6" width="6" style="1" customWidth="1"/>
    <col min="7" max="7" width="8.83203125" style="1"/>
    <col min="8" max="9" width="15.1640625" style="1" customWidth="1"/>
    <col min="10" max="16384" width="8.83203125" style="1"/>
  </cols>
  <sheetData>
    <row r="1" spans="1:8">
      <c r="A1" s="3" t="s">
        <v>8</v>
      </c>
      <c r="B1" s="4" t="s">
        <v>14</v>
      </c>
      <c r="C1" s="3" t="s">
        <v>0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7</v>
      </c>
    </row>
    <row r="2" spans="1:8">
      <c r="A2" s="1" t="s">
        <v>24</v>
      </c>
      <c r="B2" s="2" t="s">
        <v>15</v>
      </c>
      <c r="D2" s="1" t="s">
        <v>16</v>
      </c>
      <c r="E2" s="1" t="s">
        <v>17</v>
      </c>
      <c r="F2" s="1">
        <v>1</v>
      </c>
      <c r="G2" s="1">
        <v>0.22</v>
      </c>
      <c r="H2" s="1">
        <f t="shared" ref="H2:H38" si="0">G2*F2</f>
        <v>0.22</v>
      </c>
    </row>
    <row r="3" spans="1:8">
      <c r="A3" s="1" t="s">
        <v>21</v>
      </c>
      <c r="B3" s="2" t="s">
        <v>22</v>
      </c>
      <c r="D3" s="1" t="s">
        <v>23</v>
      </c>
      <c r="E3" s="1" t="s">
        <v>17</v>
      </c>
      <c r="F3" s="1">
        <v>1</v>
      </c>
      <c r="G3" s="1">
        <v>0.21</v>
      </c>
      <c r="H3" s="1">
        <f t="shared" si="0"/>
        <v>0.21</v>
      </c>
    </row>
    <row r="4" spans="1:8">
      <c r="A4" s="1" t="s">
        <v>25</v>
      </c>
      <c r="B4" s="2" t="s">
        <v>26</v>
      </c>
      <c r="D4" s="1" t="s">
        <v>27</v>
      </c>
      <c r="E4" s="1" t="s">
        <v>17</v>
      </c>
      <c r="F4" s="1">
        <v>1</v>
      </c>
      <c r="G4" s="1">
        <v>0.21</v>
      </c>
      <c r="H4" s="1">
        <f t="shared" si="0"/>
        <v>0.21</v>
      </c>
    </row>
    <row r="5" spans="1:8">
      <c r="A5" s="1" t="s">
        <v>18</v>
      </c>
      <c r="B5" s="2" t="s">
        <v>20</v>
      </c>
      <c r="C5" s="1" t="s">
        <v>13</v>
      </c>
      <c r="D5" s="1" t="s">
        <v>19</v>
      </c>
      <c r="E5" s="1" t="s">
        <v>17</v>
      </c>
      <c r="F5" s="1">
        <v>1</v>
      </c>
      <c r="G5" s="1">
        <v>1.02</v>
      </c>
      <c r="H5" s="1">
        <f>G5*F5</f>
        <v>1.02</v>
      </c>
    </row>
    <row r="6" spans="1:8">
      <c r="A6" s="1" t="s">
        <v>30</v>
      </c>
      <c r="B6" s="2" t="s">
        <v>28</v>
      </c>
      <c r="C6" s="1" t="s">
        <v>31</v>
      </c>
      <c r="D6" s="1" t="s">
        <v>29</v>
      </c>
      <c r="E6" s="1" t="s">
        <v>17</v>
      </c>
      <c r="F6" s="1">
        <v>3</v>
      </c>
      <c r="G6" s="1">
        <v>0.08</v>
      </c>
      <c r="H6" s="1">
        <f t="shared" si="0"/>
        <v>0.24</v>
      </c>
    </row>
    <row r="7" spans="1:8">
      <c r="A7" s="1" t="s">
        <v>61</v>
      </c>
      <c r="B7" s="2" t="s">
        <v>62</v>
      </c>
      <c r="C7" s="1" t="s">
        <v>60</v>
      </c>
      <c r="D7" s="1" t="s">
        <v>63</v>
      </c>
      <c r="E7" s="1" t="s">
        <v>17</v>
      </c>
      <c r="F7" s="1">
        <v>1</v>
      </c>
      <c r="G7" s="1">
        <v>0.1</v>
      </c>
      <c r="H7" s="1">
        <f t="shared" si="0"/>
        <v>0.1</v>
      </c>
    </row>
    <row r="8" spans="1:8">
      <c r="A8" s="1" t="s">
        <v>129</v>
      </c>
      <c r="B8" s="2">
        <v>3</v>
      </c>
      <c r="C8" s="1" t="s">
        <v>93</v>
      </c>
      <c r="D8" s="1" t="s">
        <v>164</v>
      </c>
      <c r="E8" s="1" t="s">
        <v>17</v>
      </c>
      <c r="F8" s="1">
        <v>1</v>
      </c>
      <c r="G8" s="1">
        <v>0.1</v>
      </c>
      <c r="H8" s="1">
        <f>G8*F8</f>
        <v>0.1</v>
      </c>
    </row>
    <row r="9" spans="1:8">
      <c r="A9" s="1" t="s">
        <v>64</v>
      </c>
      <c r="B9" s="2" t="s">
        <v>65</v>
      </c>
      <c r="C9" s="1" t="s">
        <v>60</v>
      </c>
      <c r="D9" s="1" t="s">
        <v>66</v>
      </c>
      <c r="E9" s="1" t="s">
        <v>17</v>
      </c>
      <c r="F9" s="1">
        <v>1</v>
      </c>
      <c r="G9" s="1">
        <v>0.1</v>
      </c>
      <c r="H9" s="1">
        <f t="shared" si="0"/>
        <v>0.1</v>
      </c>
    </row>
    <row r="10" spans="1:8">
      <c r="A10" s="1" t="s">
        <v>59</v>
      </c>
      <c r="B10" s="2" t="s">
        <v>67</v>
      </c>
      <c r="C10" s="1" t="s">
        <v>60</v>
      </c>
      <c r="D10" s="1" t="s">
        <v>76</v>
      </c>
      <c r="E10" s="1" t="s">
        <v>17</v>
      </c>
      <c r="F10" s="1">
        <v>2</v>
      </c>
      <c r="G10" s="1">
        <v>0.19</v>
      </c>
      <c r="H10" s="1">
        <f t="shared" si="0"/>
        <v>0.38</v>
      </c>
    </row>
    <row r="11" spans="1:8">
      <c r="A11" s="1" t="s">
        <v>44</v>
      </c>
      <c r="B11" s="2" t="s">
        <v>45</v>
      </c>
      <c r="C11" s="1" t="s">
        <v>46</v>
      </c>
      <c r="D11" s="1" t="s">
        <v>43</v>
      </c>
      <c r="E11" s="1" t="s">
        <v>17</v>
      </c>
      <c r="F11" s="1">
        <v>1</v>
      </c>
      <c r="G11" s="1">
        <v>0.46</v>
      </c>
      <c r="H11" s="1">
        <f t="shared" si="0"/>
        <v>0.46</v>
      </c>
    </row>
    <row r="12" spans="1:8">
      <c r="A12" s="1" t="s">
        <v>50</v>
      </c>
      <c r="B12" s="2" t="s">
        <v>68</v>
      </c>
      <c r="C12" s="1" t="s">
        <v>51</v>
      </c>
      <c r="D12" s="1" t="s">
        <v>52</v>
      </c>
      <c r="E12" s="1" t="s">
        <v>17</v>
      </c>
      <c r="F12" s="1">
        <v>1</v>
      </c>
      <c r="G12" s="1">
        <v>1.69</v>
      </c>
      <c r="H12" s="1">
        <f>G12*F12</f>
        <v>1.69</v>
      </c>
    </row>
    <row r="13" spans="1:8">
      <c r="A13" s="1" t="s">
        <v>55</v>
      </c>
      <c r="B13" s="2" t="s">
        <v>69</v>
      </c>
      <c r="C13" s="1" t="s">
        <v>54</v>
      </c>
      <c r="D13" s="1" t="s">
        <v>53</v>
      </c>
      <c r="E13" s="1" t="s">
        <v>17</v>
      </c>
      <c r="F13" s="1">
        <v>1</v>
      </c>
      <c r="G13" s="1">
        <v>0.39</v>
      </c>
      <c r="H13" s="1">
        <f>G13*F13</f>
        <v>0.39</v>
      </c>
    </row>
    <row r="14" spans="1:8">
      <c r="A14" s="1" t="s">
        <v>58</v>
      </c>
      <c r="C14" s="1" t="s">
        <v>56</v>
      </c>
      <c r="D14" s="2">
        <v>30130</v>
      </c>
      <c r="E14" s="1" t="s">
        <v>57</v>
      </c>
      <c r="F14" s="1">
        <v>1</v>
      </c>
      <c r="G14" s="1">
        <v>27.5</v>
      </c>
      <c r="H14" s="1">
        <f>G14*F14</f>
        <v>27.5</v>
      </c>
    </row>
    <row r="15" spans="1:8">
      <c r="A15" s="1" t="s">
        <v>103</v>
      </c>
      <c r="B15" s="2" t="s">
        <v>49</v>
      </c>
      <c r="C15" s="1" t="s">
        <v>108</v>
      </c>
      <c r="D15" s="2">
        <v>39300020</v>
      </c>
      <c r="E15" s="1" t="s">
        <v>17</v>
      </c>
      <c r="F15" s="1">
        <v>1</v>
      </c>
      <c r="G15" s="1">
        <v>0.77</v>
      </c>
      <c r="H15" s="1">
        <f>G15*F15</f>
        <v>0.77</v>
      </c>
    </row>
    <row r="16" spans="1:8">
      <c r="G16" s="1" t="s">
        <v>47</v>
      </c>
      <c r="H16" s="1">
        <f xml:space="preserve"> SUM(H2:H14)</f>
        <v>32.619999999999997</v>
      </c>
    </row>
    <row r="18" spans="1:8">
      <c r="A18" s="1" t="s">
        <v>32</v>
      </c>
      <c r="B18" s="2" t="s">
        <v>78</v>
      </c>
      <c r="C18" s="1" t="s">
        <v>165</v>
      </c>
      <c r="D18" s="1" t="s">
        <v>33</v>
      </c>
      <c r="E18" s="1" t="s">
        <v>17</v>
      </c>
      <c r="F18" s="1">
        <v>1</v>
      </c>
      <c r="G18" s="1">
        <v>1.44</v>
      </c>
      <c r="H18" s="1">
        <f t="shared" si="0"/>
        <v>1.44</v>
      </c>
    </row>
    <row r="19" spans="1:8">
      <c r="A19" s="1" t="s">
        <v>70</v>
      </c>
      <c r="B19" s="2" t="s">
        <v>79</v>
      </c>
      <c r="C19" s="1" t="s">
        <v>72</v>
      </c>
      <c r="D19" s="1" t="s">
        <v>71</v>
      </c>
      <c r="E19" s="1" t="s">
        <v>17</v>
      </c>
      <c r="F19" s="1">
        <v>1</v>
      </c>
      <c r="G19" s="1">
        <v>1.48</v>
      </c>
      <c r="H19" s="1">
        <f t="shared" si="0"/>
        <v>1.48</v>
      </c>
    </row>
    <row r="20" spans="1:8">
      <c r="A20" s="1" t="s">
        <v>34</v>
      </c>
      <c r="B20" s="2" t="s">
        <v>80</v>
      </c>
      <c r="C20" s="1" t="s">
        <v>37</v>
      </c>
      <c r="D20" s="1" t="s">
        <v>36</v>
      </c>
      <c r="E20" s="1" t="s">
        <v>17</v>
      </c>
      <c r="F20" s="1">
        <v>1</v>
      </c>
      <c r="G20" s="1">
        <v>1.32</v>
      </c>
      <c r="H20" s="1">
        <f t="shared" si="0"/>
        <v>1.32</v>
      </c>
    </row>
    <row r="21" spans="1:8">
      <c r="A21" s="1" t="s">
        <v>35</v>
      </c>
      <c r="B21" s="2" t="s">
        <v>81</v>
      </c>
      <c r="C21" s="1" t="s">
        <v>37</v>
      </c>
      <c r="D21" s="1" t="s">
        <v>38</v>
      </c>
      <c r="E21" s="1" t="s">
        <v>17</v>
      </c>
      <c r="F21" s="1">
        <v>1</v>
      </c>
      <c r="G21" s="1">
        <v>1.26</v>
      </c>
      <c r="H21" s="1">
        <f t="shared" si="0"/>
        <v>1.26</v>
      </c>
    </row>
    <row r="22" spans="1:8">
      <c r="A22" s="1" t="s">
        <v>42</v>
      </c>
      <c r="B22" s="2" t="s">
        <v>84</v>
      </c>
      <c r="C22" s="1" t="s">
        <v>37</v>
      </c>
      <c r="D22" s="1" t="s">
        <v>41</v>
      </c>
      <c r="E22" s="1" t="s">
        <v>17</v>
      </c>
      <c r="F22" s="1">
        <v>1</v>
      </c>
      <c r="G22" s="1">
        <v>6.13</v>
      </c>
      <c r="H22" s="1">
        <f t="shared" ref="H22:H29" si="1">G22*F22</f>
        <v>6.13</v>
      </c>
    </row>
    <row r="23" spans="1:8">
      <c r="A23" s="1" t="s">
        <v>126</v>
      </c>
      <c r="B23" s="2" t="s">
        <v>127</v>
      </c>
      <c r="C23" s="1" t="s">
        <v>60</v>
      </c>
      <c r="D23" s="1" t="s">
        <v>125</v>
      </c>
      <c r="E23" s="1" t="s">
        <v>17</v>
      </c>
      <c r="F23" s="1">
        <v>2</v>
      </c>
      <c r="G23" s="1">
        <v>0.1</v>
      </c>
      <c r="H23" s="1">
        <f t="shared" si="1"/>
        <v>0.2</v>
      </c>
    </row>
    <row r="24" spans="1:8">
      <c r="A24" s="1" t="s">
        <v>129</v>
      </c>
      <c r="B24" s="2" t="s">
        <v>130</v>
      </c>
      <c r="C24" s="1" t="s">
        <v>93</v>
      </c>
      <c r="D24" s="1" t="s">
        <v>164</v>
      </c>
      <c r="E24" s="1" t="s">
        <v>17</v>
      </c>
      <c r="F24" s="1">
        <v>1</v>
      </c>
      <c r="G24" s="1">
        <v>0.1</v>
      </c>
      <c r="H24" s="1">
        <f t="shared" si="1"/>
        <v>0.1</v>
      </c>
    </row>
    <row r="25" spans="1:8">
      <c r="A25" s="1" t="s">
        <v>131</v>
      </c>
      <c r="B25" s="2" t="s">
        <v>132</v>
      </c>
      <c r="C25" s="1" t="s">
        <v>60</v>
      </c>
      <c r="D25" s="1" t="s">
        <v>133</v>
      </c>
      <c r="E25" s="1" t="s">
        <v>17</v>
      </c>
      <c r="F25" s="1">
        <v>1</v>
      </c>
      <c r="G25" s="1">
        <v>0.1</v>
      </c>
      <c r="H25" s="1">
        <f t="shared" si="1"/>
        <v>0.1</v>
      </c>
    </row>
    <row r="26" spans="1:8">
      <c r="A26" s="1" t="s">
        <v>136</v>
      </c>
      <c r="B26" s="2" t="s">
        <v>135</v>
      </c>
      <c r="C26" s="1" t="s">
        <v>60</v>
      </c>
      <c r="D26" s="1" t="s">
        <v>134</v>
      </c>
      <c r="E26" s="1" t="s">
        <v>17</v>
      </c>
      <c r="F26" s="1">
        <v>1</v>
      </c>
      <c r="G26" s="1">
        <v>0.1</v>
      </c>
      <c r="H26" s="1">
        <f t="shared" si="1"/>
        <v>0.1</v>
      </c>
    </row>
    <row r="27" spans="1:8">
      <c r="A27" s="1" t="s">
        <v>137</v>
      </c>
      <c r="B27" s="2" t="s">
        <v>138</v>
      </c>
      <c r="C27" s="1" t="s">
        <v>60</v>
      </c>
      <c r="D27" s="1" t="s">
        <v>139</v>
      </c>
      <c r="E27" s="1" t="s">
        <v>17</v>
      </c>
      <c r="F27" s="1">
        <v>1</v>
      </c>
      <c r="G27" s="1">
        <v>0.1</v>
      </c>
      <c r="H27" s="1">
        <f t="shared" si="1"/>
        <v>0.1</v>
      </c>
    </row>
    <row r="28" spans="1:8">
      <c r="A28" s="1" t="s">
        <v>140</v>
      </c>
      <c r="B28" s="2" t="s">
        <v>141</v>
      </c>
      <c r="C28" s="1" t="s">
        <v>60</v>
      </c>
      <c r="D28" s="1" t="s">
        <v>142</v>
      </c>
      <c r="E28" s="1" t="s">
        <v>17</v>
      </c>
      <c r="F28" s="1">
        <v>1</v>
      </c>
      <c r="G28" s="1">
        <v>0.1</v>
      </c>
      <c r="H28" s="1">
        <f t="shared" si="1"/>
        <v>0.1</v>
      </c>
    </row>
    <row r="29" spans="1:8">
      <c r="A29" s="1" t="s">
        <v>143</v>
      </c>
      <c r="B29" s="2" t="s">
        <v>144</v>
      </c>
      <c r="C29" s="1" t="s">
        <v>60</v>
      </c>
      <c r="D29" s="1" t="s">
        <v>145</v>
      </c>
      <c r="E29" s="1" t="s">
        <v>17</v>
      </c>
      <c r="F29" s="1">
        <v>1</v>
      </c>
      <c r="G29" s="1">
        <v>0.1</v>
      </c>
      <c r="H29" s="1">
        <f t="shared" si="1"/>
        <v>0.1</v>
      </c>
    </row>
    <row r="30" spans="1:8">
      <c r="A30" s="1" t="s">
        <v>39</v>
      </c>
      <c r="B30" s="2" t="s">
        <v>82</v>
      </c>
      <c r="C30" s="1" t="s">
        <v>5</v>
      </c>
      <c r="D30" s="1" t="s">
        <v>40</v>
      </c>
      <c r="E30" s="1" t="s">
        <v>17</v>
      </c>
      <c r="F30" s="1">
        <v>2</v>
      </c>
      <c r="G30" s="1">
        <v>2.0299999999999998</v>
      </c>
      <c r="H30" s="1">
        <f t="shared" si="0"/>
        <v>4.0599999999999996</v>
      </c>
    </row>
    <row r="31" spans="1:8">
      <c r="A31" s="1" t="s">
        <v>73</v>
      </c>
      <c r="B31" s="2" t="s">
        <v>83</v>
      </c>
      <c r="C31" s="1" t="s">
        <v>74</v>
      </c>
      <c r="D31" s="1" t="s">
        <v>75</v>
      </c>
      <c r="E31" s="1" t="s">
        <v>17</v>
      </c>
      <c r="F31" s="1">
        <v>2</v>
      </c>
      <c r="G31" s="1">
        <v>0.94</v>
      </c>
      <c r="H31" s="1">
        <f t="shared" si="0"/>
        <v>1.88</v>
      </c>
    </row>
    <row r="32" spans="1:8">
      <c r="A32" s="1" t="s">
        <v>77</v>
      </c>
      <c r="B32" s="2" t="s">
        <v>122</v>
      </c>
      <c r="C32" s="1" t="s">
        <v>60</v>
      </c>
      <c r="D32" s="1" t="s">
        <v>76</v>
      </c>
      <c r="E32" s="1" t="s">
        <v>17</v>
      </c>
      <c r="F32" s="1">
        <v>1</v>
      </c>
      <c r="G32" s="1">
        <v>0.16</v>
      </c>
      <c r="H32" s="1">
        <f t="shared" si="0"/>
        <v>0.16</v>
      </c>
    </row>
    <row r="33" spans="1:8">
      <c r="A33" s="1" t="s">
        <v>85</v>
      </c>
      <c r="B33" s="2" t="s">
        <v>90</v>
      </c>
      <c r="C33" s="1" t="s">
        <v>74</v>
      </c>
      <c r="D33" s="1" t="s">
        <v>86</v>
      </c>
      <c r="E33" s="1" t="s">
        <v>17</v>
      </c>
      <c r="F33" s="1">
        <v>2</v>
      </c>
      <c r="G33" s="1">
        <v>0.1</v>
      </c>
      <c r="H33" s="1">
        <f t="shared" si="0"/>
        <v>0.2</v>
      </c>
    </row>
    <row r="34" spans="1:8">
      <c r="A34" s="1" t="s">
        <v>89</v>
      </c>
      <c r="B34" s="2" t="s">
        <v>88</v>
      </c>
      <c r="C34" s="1" t="s">
        <v>74</v>
      </c>
      <c r="D34" s="1" t="s">
        <v>87</v>
      </c>
      <c r="E34" s="1" t="s">
        <v>17</v>
      </c>
      <c r="F34" s="1">
        <v>3</v>
      </c>
      <c r="G34" s="1">
        <v>0.1</v>
      </c>
      <c r="H34" s="1">
        <f t="shared" si="0"/>
        <v>0.30000000000000004</v>
      </c>
    </row>
    <row r="35" spans="1:8">
      <c r="A35" s="1" t="s">
        <v>91</v>
      </c>
      <c r="B35" s="2" t="s">
        <v>92</v>
      </c>
      <c r="C35" s="1" t="s">
        <v>93</v>
      </c>
      <c r="D35" s="1" t="s">
        <v>94</v>
      </c>
      <c r="E35" s="1" t="s">
        <v>17</v>
      </c>
      <c r="F35" s="1">
        <v>1</v>
      </c>
      <c r="G35" s="1">
        <v>0.1</v>
      </c>
      <c r="H35" s="1">
        <f t="shared" si="0"/>
        <v>0.1</v>
      </c>
    </row>
    <row r="36" spans="1:8">
      <c r="A36" s="1" t="s">
        <v>97</v>
      </c>
      <c r="B36" s="2" t="s">
        <v>96</v>
      </c>
      <c r="C36" s="1" t="s">
        <v>93</v>
      </c>
      <c r="D36" s="1" t="s">
        <v>95</v>
      </c>
      <c r="E36" s="1" t="s">
        <v>17</v>
      </c>
      <c r="F36" s="1">
        <v>1</v>
      </c>
      <c r="G36" s="1">
        <v>0.1</v>
      </c>
      <c r="H36" s="1">
        <f t="shared" si="0"/>
        <v>0.1</v>
      </c>
    </row>
    <row r="37" spans="1:8">
      <c r="A37" s="1" t="s">
        <v>100</v>
      </c>
      <c r="B37" s="2" t="s">
        <v>99</v>
      </c>
      <c r="C37" s="1" t="s">
        <v>93</v>
      </c>
      <c r="D37" s="1" t="s">
        <v>98</v>
      </c>
      <c r="E37" s="1" t="s">
        <v>17</v>
      </c>
      <c r="F37" s="1">
        <v>1</v>
      </c>
      <c r="G37" s="1">
        <v>0.1</v>
      </c>
      <c r="H37" s="1">
        <f t="shared" si="0"/>
        <v>0.1</v>
      </c>
    </row>
    <row r="38" spans="1:8">
      <c r="A38" s="1" t="s">
        <v>167</v>
      </c>
      <c r="C38" s="1" t="s">
        <v>60</v>
      </c>
      <c r="D38" s="1" t="s">
        <v>166</v>
      </c>
      <c r="E38" s="1" t="s">
        <v>17</v>
      </c>
      <c r="F38" s="1">
        <v>4</v>
      </c>
      <c r="G38" s="1">
        <v>0.11</v>
      </c>
      <c r="H38" s="1">
        <f t="shared" si="0"/>
        <v>0.44</v>
      </c>
    </row>
    <row r="39" spans="1:8">
      <c r="G39" s="1" t="s">
        <v>48</v>
      </c>
      <c r="H39" s="1">
        <f>SUM(H18:H38)</f>
        <v>19.77</v>
      </c>
    </row>
    <row r="41" spans="1:8">
      <c r="A41" s="1" t="s">
        <v>168</v>
      </c>
      <c r="B41" s="2" t="s">
        <v>169</v>
      </c>
      <c r="C41" s="1" t="s">
        <v>108</v>
      </c>
      <c r="D41" s="2">
        <v>480370001</v>
      </c>
      <c r="E41" s="1" t="s">
        <v>17</v>
      </c>
      <c r="F41" s="1">
        <v>1</v>
      </c>
      <c r="G41" s="1">
        <v>1.19</v>
      </c>
      <c r="H41" s="1">
        <f>G41*F41</f>
        <v>1.19</v>
      </c>
    </row>
    <row r="42" spans="1:8">
      <c r="A42" s="1" t="s">
        <v>104</v>
      </c>
      <c r="B42" s="2" t="s">
        <v>105</v>
      </c>
      <c r="C42" s="1" t="s">
        <v>106</v>
      </c>
      <c r="D42" s="1" t="s">
        <v>107</v>
      </c>
      <c r="E42" s="1" t="s">
        <v>17</v>
      </c>
      <c r="F42" s="1">
        <v>1</v>
      </c>
      <c r="G42" s="1">
        <v>0.92</v>
      </c>
      <c r="H42" s="1">
        <f>G42*F42</f>
        <v>0.92</v>
      </c>
    </row>
    <row r="43" spans="1:8">
      <c r="A43" s="1" t="s">
        <v>102</v>
      </c>
      <c r="B43" s="2" t="s">
        <v>118</v>
      </c>
      <c r="C43" s="1" t="s">
        <v>13</v>
      </c>
      <c r="D43" s="1" t="s">
        <v>101</v>
      </c>
      <c r="E43" s="1" t="s">
        <v>17</v>
      </c>
      <c r="F43" s="1">
        <v>1</v>
      </c>
      <c r="G43" s="1">
        <v>0.74</v>
      </c>
      <c r="H43" s="1">
        <f t="shared" ref="H43:H58" si="2">G43*F43</f>
        <v>0.74</v>
      </c>
    </row>
    <row r="44" spans="1:8">
      <c r="A44" s="1" t="s">
        <v>110</v>
      </c>
      <c r="B44" s="2" t="s">
        <v>111</v>
      </c>
      <c r="C44" s="1" t="s">
        <v>93</v>
      </c>
      <c r="D44" s="1" t="s">
        <v>109</v>
      </c>
      <c r="E44" s="1" t="s">
        <v>17</v>
      </c>
      <c r="F44" s="1">
        <v>7</v>
      </c>
      <c r="G44" s="1">
        <v>0.1</v>
      </c>
      <c r="H44" s="1">
        <f t="shared" si="2"/>
        <v>0.70000000000000007</v>
      </c>
    </row>
    <row r="45" spans="1:8">
      <c r="A45" s="1" t="s">
        <v>89</v>
      </c>
      <c r="B45" s="2" t="s">
        <v>112</v>
      </c>
      <c r="C45" s="1" t="s">
        <v>74</v>
      </c>
      <c r="D45" s="1" t="s">
        <v>87</v>
      </c>
      <c r="E45" s="1" t="s">
        <v>17</v>
      </c>
      <c r="F45" s="1">
        <v>8</v>
      </c>
      <c r="G45" s="1">
        <v>0.1</v>
      </c>
      <c r="H45" s="1">
        <f t="shared" si="2"/>
        <v>0.8</v>
      </c>
    </row>
    <row r="46" spans="1:8">
      <c r="A46" s="1" t="s">
        <v>77</v>
      </c>
      <c r="B46" s="2" t="s">
        <v>123</v>
      </c>
      <c r="C46" s="1" t="s">
        <v>60</v>
      </c>
      <c r="D46" s="1" t="s">
        <v>76</v>
      </c>
      <c r="E46" s="1" t="s">
        <v>17</v>
      </c>
      <c r="F46" s="1">
        <v>1</v>
      </c>
      <c r="G46" s="1">
        <v>0.16</v>
      </c>
      <c r="H46" s="1">
        <f t="shared" si="2"/>
        <v>0.16</v>
      </c>
    </row>
    <row r="47" spans="1:8">
      <c r="A47" s="1" t="s">
        <v>113</v>
      </c>
      <c r="B47" s="2" t="s">
        <v>114</v>
      </c>
      <c r="C47" s="1" t="s">
        <v>11</v>
      </c>
      <c r="D47" s="1" t="s">
        <v>12</v>
      </c>
      <c r="E47" s="1" t="s">
        <v>17</v>
      </c>
      <c r="F47" s="1">
        <v>1</v>
      </c>
      <c r="G47" s="1">
        <v>0.54</v>
      </c>
      <c r="H47" s="1">
        <f t="shared" si="2"/>
        <v>0.54</v>
      </c>
    </row>
    <row r="48" spans="1:8">
      <c r="A48" s="1" t="s">
        <v>30</v>
      </c>
      <c r="B48" s="2" t="s">
        <v>115</v>
      </c>
      <c r="C48" s="1" t="s">
        <v>31</v>
      </c>
      <c r="D48" s="1" t="s">
        <v>29</v>
      </c>
      <c r="E48" s="1" t="s">
        <v>17</v>
      </c>
      <c r="F48" s="1">
        <v>3</v>
      </c>
      <c r="G48" s="1">
        <v>0.08</v>
      </c>
      <c r="H48" s="1">
        <f t="shared" si="2"/>
        <v>0.24</v>
      </c>
    </row>
    <row r="49" spans="1:8">
      <c r="A49" s="1" t="s">
        <v>121</v>
      </c>
      <c r="B49" s="2" t="s">
        <v>120</v>
      </c>
      <c r="C49" s="1" t="s">
        <v>60</v>
      </c>
      <c r="D49" s="1" t="s">
        <v>119</v>
      </c>
      <c r="E49" s="1" t="s">
        <v>17</v>
      </c>
      <c r="F49" s="1">
        <v>1</v>
      </c>
      <c r="G49" s="1">
        <v>0.1</v>
      </c>
      <c r="H49" s="1">
        <f t="shared" si="2"/>
        <v>0.1</v>
      </c>
    </row>
    <row r="50" spans="1:8">
      <c r="A50" s="1" t="s">
        <v>129</v>
      </c>
      <c r="B50" s="2" t="s">
        <v>146</v>
      </c>
      <c r="C50" s="1" t="s">
        <v>60</v>
      </c>
      <c r="D50" s="1" t="s">
        <v>128</v>
      </c>
      <c r="E50" s="1" t="s">
        <v>17</v>
      </c>
      <c r="F50" s="1">
        <v>2</v>
      </c>
      <c r="G50" s="1">
        <v>0.1</v>
      </c>
      <c r="H50" s="1">
        <f t="shared" si="2"/>
        <v>0.2</v>
      </c>
    </row>
    <row r="51" spans="1:8">
      <c r="A51" s="1" t="s">
        <v>148</v>
      </c>
      <c r="B51" s="2" t="s">
        <v>149</v>
      </c>
      <c r="C51" s="1" t="s">
        <v>60</v>
      </c>
      <c r="D51" s="1" t="s">
        <v>147</v>
      </c>
      <c r="E51" s="1" t="s">
        <v>17</v>
      </c>
      <c r="F51" s="1">
        <v>8</v>
      </c>
      <c r="G51" s="1">
        <v>0.1</v>
      </c>
      <c r="H51" s="1">
        <f t="shared" si="2"/>
        <v>0.8</v>
      </c>
    </row>
    <row r="52" spans="1:8">
      <c r="A52" s="1" t="s">
        <v>24</v>
      </c>
      <c r="B52" s="2" t="s">
        <v>116</v>
      </c>
      <c r="C52" s="1" t="s">
        <v>117</v>
      </c>
      <c r="D52" s="1" t="s">
        <v>16</v>
      </c>
      <c r="E52" s="1" t="s">
        <v>17</v>
      </c>
      <c r="F52" s="1">
        <v>1</v>
      </c>
      <c r="G52" s="1">
        <v>0.22</v>
      </c>
      <c r="H52" s="1">
        <f t="shared" si="2"/>
        <v>0.22</v>
      </c>
    </row>
    <row r="53" spans="1:8">
      <c r="A53" s="1" t="s">
        <v>21</v>
      </c>
      <c r="B53" s="2" t="s">
        <v>124</v>
      </c>
      <c r="D53" s="1" t="s">
        <v>23</v>
      </c>
      <c r="E53" s="1" t="s">
        <v>17</v>
      </c>
      <c r="F53" s="1">
        <v>1</v>
      </c>
      <c r="G53" s="1">
        <v>0.21</v>
      </c>
      <c r="H53" s="1">
        <f t="shared" si="2"/>
        <v>0.21</v>
      </c>
    </row>
    <row r="54" spans="1:8">
      <c r="A54" s="1" t="s">
        <v>151</v>
      </c>
      <c r="B54" s="2" t="s">
        <v>152</v>
      </c>
      <c r="C54" s="1" t="s">
        <v>13</v>
      </c>
      <c r="D54" s="1" t="s">
        <v>150</v>
      </c>
      <c r="E54" s="1" t="s">
        <v>17</v>
      </c>
      <c r="F54" s="1">
        <v>1</v>
      </c>
      <c r="G54" s="1">
        <v>7.68</v>
      </c>
      <c r="H54" s="1">
        <f t="shared" si="2"/>
        <v>7.68</v>
      </c>
    </row>
    <row r="55" spans="1:8">
      <c r="A55" s="1" t="s">
        <v>157</v>
      </c>
      <c r="B55" s="2" t="s">
        <v>158</v>
      </c>
      <c r="C55" s="1" t="s">
        <v>159</v>
      </c>
      <c r="D55" s="1" t="s">
        <v>160</v>
      </c>
      <c r="E55" s="1" t="s">
        <v>17</v>
      </c>
      <c r="F55" s="1">
        <v>4</v>
      </c>
      <c r="G55" s="1">
        <v>2.83</v>
      </c>
      <c r="H55" s="1">
        <f t="shared" si="2"/>
        <v>11.32</v>
      </c>
    </row>
    <row r="56" spans="1:8">
      <c r="A56" s="1" t="s">
        <v>154</v>
      </c>
      <c r="B56" s="2" t="s">
        <v>114</v>
      </c>
      <c r="C56" s="1" t="s">
        <v>4</v>
      </c>
      <c r="D56" s="1" t="s">
        <v>153</v>
      </c>
      <c r="E56" s="1" t="s">
        <v>17</v>
      </c>
      <c r="F56" s="1">
        <v>1</v>
      </c>
      <c r="G56" s="1">
        <v>0.84</v>
      </c>
      <c r="H56" s="1">
        <f t="shared" si="2"/>
        <v>0.84</v>
      </c>
    </row>
    <row r="57" spans="1:8">
      <c r="A57" s="1" t="s">
        <v>156</v>
      </c>
      <c r="B57" s="2" t="s">
        <v>114</v>
      </c>
      <c r="C57" s="1" t="s">
        <v>155</v>
      </c>
      <c r="D57" s="1" t="s">
        <v>10</v>
      </c>
      <c r="E57" s="1" t="s">
        <v>17</v>
      </c>
      <c r="F57" s="1">
        <v>1</v>
      </c>
      <c r="G57" s="1">
        <v>0.87</v>
      </c>
      <c r="H57" s="1">
        <f t="shared" si="2"/>
        <v>0.87</v>
      </c>
    </row>
    <row r="58" spans="1:8">
      <c r="A58" s="1" t="s">
        <v>162</v>
      </c>
      <c r="B58" s="2" t="s">
        <v>114</v>
      </c>
      <c r="C58" s="1" t="s">
        <v>11</v>
      </c>
      <c r="D58" s="1" t="s">
        <v>161</v>
      </c>
      <c r="E58" s="1" t="s">
        <v>17</v>
      </c>
      <c r="F58" s="1">
        <v>1</v>
      </c>
      <c r="G58" s="1">
        <v>1</v>
      </c>
      <c r="H58" s="1">
        <f t="shared" si="2"/>
        <v>1</v>
      </c>
    </row>
    <row r="60" spans="1:8">
      <c r="G60" s="1" t="s">
        <v>6</v>
      </c>
      <c r="H60" s="1">
        <f>SUM(H42:H59)</f>
        <v>27.34</v>
      </c>
    </row>
    <row r="63" spans="1:8">
      <c r="G63" s="1" t="s">
        <v>163</v>
      </c>
      <c r="H63" s="1">
        <f>H60+H39+H16</f>
        <v>79.72999999999999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2016-02-05T11:35:40Z</dcterms:modified>
</cp:coreProperties>
</file>